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02会津若松市●\"/>
    </mc:Choice>
  </mc:AlternateContent>
  <bookViews>
    <workbookView xWindow="0" yWindow="0" windowWidth="2049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41" i="9" l="1"/>
  <c r="BG40" i="9"/>
  <c r="BG39" i="9"/>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AM41" i="9"/>
  <c r="U41" i="9"/>
  <c r="C41" i="9"/>
  <c r="CO40" i="9"/>
  <c r="AM40" i="9"/>
  <c r="U40" i="9"/>
  <c r="C40" i="9"/>
  <c r="AM39" i="9"/>
  <c r="U39" i="9"/>
  <c r="C39" i="9"/>
  <c r="AM38" i="9"/>
  <c r="U38" i="9"/>
  <c r="C38" i="9"/>
  <c r="AM37" i="9"/>
  <c r="U37" i="9"/>
  <c r="C37" i="9"/>
  <c r="AM36" i="9"/>
  <c r="C36" i="9"/>
  <c r="BW35" i="9"/>
  <c r="BW36" i="9" s="1"/>
  <c r="BW37" i="9" s="1"/>
  <c r="BW38" i="9" s="1"/>
  <c r="BW39" i="9" s="1"/>
  <c r="BW40" i="9" s="1"/>
  <c r="BW41" i="9" s="1"/>
  <c r="BW42" i="9" s="1"/>
  <c r="BW43" i="9" s="1"/>
  <c r="AM35" i="9"/>
  <c r="BW34" i="9"/>
  <c r="C34" i="9"/>
  <c r="CO34" i="9" l="1"/>
  <c r="CO35" i="9" s="1"/>
  <c r="CO36" i="9" s="1"/>
  <c r="CO37" i="9" s="1"/>
  <c r="CO38" i="9" s="1"/>
  <c r="CO39"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c r="BE35" i="9" s="1"/>
  <c r="BE36" i="9" s="1"/>
  <c r="BE37" i="9" s="1"/>
  <c r="BE38" i="9" s="1"/>
  <c r="BE39" i="9" s="1"/>
  <c r="BE40" i="9" s="1"/>
  <c r="BE41" i="9" s="1"/>
</calcChain>
</file>

<file path=xl/sharedStrings.xml><?xml version="1.0" encoding="utf-8"?>
<sst xmlns="http://schemas.openxmlformats.org/spreadsheetml/2006/main" count="999" uniqueCount="574">
  <si>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</si>
  <si>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</si>
  <si>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</si>
  <si>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</si>
  <si>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</si>
  <si>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</si>
  <si>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</si>
  <si>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</si>
  <si>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</si>
  <si>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</si>
  <si>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</si>
  <si>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</si>
  <si>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</si>
  <si>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</si>
  <si>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</si>
  <si>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</si>
  <si>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</si>
  <si>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</si>
  <si>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</si>
  <si>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</si>
  <si>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</si>
  <si>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</si>
  <si>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</si>
  <si>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</si>
  <si>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</si>
  <si>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</si>
  <si>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</si>
  <si>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</si>
  <si>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</si>
  <si>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</si>
  <si>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</si>
  <si>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</si>
  <si>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</si>
  <si>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</si>
  <si>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</si>
  <si>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</si>
  <si>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</si>
  <si>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</si>
  <si>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</si>
  <si>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</si>
  <si>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</si>
  <si>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</si>
  <si>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</si>
  <si>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</si>
  <si>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</si>
  <si>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</si>
  <si>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</si>
  <si>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</si>
  <si>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</si>
  <si>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</si>
  <si>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</si>
  <si>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</si>
  <si>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</si>
  <si>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</si>
  <si>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</si>
  <si>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</si>
  <si>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</si>
  <si>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</si>
  <si>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</si>
  <si>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</si>
  <si>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</si>
  <si>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</si>
  <si>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</si>
  <si>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</si>
  <si>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</si>
  <si>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</si>
  <si>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</si>
  <si>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</si>
  <si>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</si>
  <si>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</si>
  <si>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</si>
  <si>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</si>
  <si>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</si>
  <si>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</si>
  <si>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</si>
  <si>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</si>
  <si>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</si>
  <si>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</si>
  <si>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</si>
  <si>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</si>
  <si>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</si>
  <si>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</si>
  <si>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</si>
  <si>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会津若松市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</si>
  <si>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</si>
  <si>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</si>
  <si>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</si>
  <si>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</si>
  <si>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</si>
  <si>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</si>
  <si>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</si>
  <si>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</si>
  <si>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</si>
  <si>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</si>
  <si>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</si>
  <si>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</si>
  <si>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</si>
  <si>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</si>
  <si>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</si>
  <si>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</si>
  <si>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</si>
  <si>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</si>
  <si>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</si>
  <si>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</si>
  <si>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</si>
  <si>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</si>
  <si>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</si>
  <si>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</si>
  <si>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</si>
  <si>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</si>
  <si>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</si>
  <si>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</si>
  <si>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</si>
  <si>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</si>
  <si>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</si>
  <si>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</si>
  <si>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</si>
  <si>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</si>
  <si>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</si>
  <si>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</si>
  <si>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</si>
  <si>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</si>
  <si>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</si>
  <si>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</si>
  <si>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</si>
  <si>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</si>
  <si>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</si>
  <si>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</si>
  <si>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</si>
  <si>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</si>
  <si>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</si>
  <si>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</si>
  <si>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</si>
  <si>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</si>
  <si>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</si>
  <si>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</si>
  <si>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</si>
  <si>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観光施設事業特別会計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</si>
  <si>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</si>
  <si>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</si>
  <si>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</si>
  <si>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</si>
  <si>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</si>
  <si>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</si>
  <si>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</si>
  <si>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</si>
  <si>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</si>
  <si>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</si>
  <si>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</si>
  <si>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</si>
  <si>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</si>
  <si>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</si>
  <si>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</si>
  <si>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</si>
  <si>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</si>
  <si>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</si>
  <si>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</si>
  <si>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</si>
  <si>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</si>
  <si>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</si>
  <si>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</si>
  <si>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</si>
  <si>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</si>
  <si>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</si>
  <si>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</si>
  <si>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</si>
  <si>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</si>
  <si>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</si>
  <si>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</si>
  <si>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</si>
  <si>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</si>
  <si>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</si>
  <si>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</si>
  <si>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</si>
  <si>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</si>
  <si>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</si>
  <si>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</si>
  <si>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</si>
  <si>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</si>
  <si>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</si>
  <si>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</si>
  <si>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</si>
  <si>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</si>
  <si>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</si>
  <si>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</si>
  <si>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</si>
  <si>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</si>
  <si>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</si>
  <si>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</si>
  <si>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</si>
  <si>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</si>
  <si>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</si>
  <si>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</si>
  <si>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</si>
  <si>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</si>
  <si>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</si>
  <si>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</si>
  <si>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福島県会津若松市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</si>
  <si>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</si>
  <si>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</si>
  <si>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</si>
  <si>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</si>
  <si>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</si>
  <si>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</si>
  <si>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</si>
  <si>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</si>
  <si>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</si>
  <si>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</si>
  <si>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</si>
  <si>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</si>
  <si>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</si>
  <si>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</si>
  <si>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</si>
  <si>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</si>
  <si>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</si>
  <si>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</si>
  <si>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</si>
  <si>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</si>
  <si>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</si>
  <si>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</si>
  <si>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</si>
  <si>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</si>
  <si>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</si>
  <si>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</si>
  <si>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</si>
  <si>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</si>
  <si>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</si>
  <si>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</si>
  <si>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</si>
  <si>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</si>
  <si>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</si>
  <si>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</si>
  <si>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</si>
  <si>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</si>
  <si>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</si>
  <si>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</si>
  <si>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</si>
  <si>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</si>
  <si>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</si>
  <si>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</si>
  <si>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</si>
  <si>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</si>
  <si>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</si>
  <si>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</si>
  <si>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</si>
  <si>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</si>
  <si>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</si>
  <si>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</si>
  <si>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</si>
  <si>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</si>
  <si>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</si>
  <si>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</si>
  <si>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</si>
  <si>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</si>
  <si>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</si>
  <si>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</si>
  <si>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</si>
  <si>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</si>
  <si>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</si>
  <si>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</si>
  <si>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</si>
  <si>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</si>
  <si>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</si>
  <si>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</si>
  <si>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</si>
  <si>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</si>
  <si>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</si>
  <si>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</si>
  <si>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</si>
  <si>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</si>
  <si>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</si>
  <si>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</si>
  <si>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</si>
  <si>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</si>
  <si>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</si>
  <si>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</si>
  <si>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</si>
  <si>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</si>
  <si>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</si>
  <si>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</si>
  <si>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</si>
  <si>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</si>
  <si>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</si>
  <si>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</si>
  <si>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</si>
  <si>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</si>
  <si>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</si>
  <si>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</si>
  <si>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</si>
  <si>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</si>
  <si>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</si>
  <si>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</si>
  <si>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</si>
  <si>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</si>
  <si>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</si>
  <si>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</si>
  <si>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</si>
  <si>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</si>
  <si>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</si>
  <si>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</si>
  <si>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</si>
  <si>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</si>
  <si>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</si>
  <si>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</si>
  <si>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</si>
  <si>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</si>
  <si>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</si>
  <si>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</si>
  <si>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</si>
  <si>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</si>
  <si>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</si>
  <si>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</si>
  <si>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</si>
  <si>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</si>
  <si>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</si>
  <si>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</si>
  <si>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</si>
  <si>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</si>
  <si>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</si>
  <si>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</si>
  <si>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</si>
  <si>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</si>
  <si>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</si>
  <si>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</si>
  <si>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</si>
  <si>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</si>
  <si>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</si>
  <si>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</si>
  <si>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</si>
  <si>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</si>
  <si>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</si>
  <si>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</si>
  <si>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</si>
  <si>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</si>
  <si>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</si>
  <si>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</si>
  <si>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</si>
  <si>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</si>
  <si>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</si>
  <si>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</si>
  <si>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</si>
  <si>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</si>
  <si>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</si>
  <si>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</si>
  <si>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</si>
  <si>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</si>
  <si>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</si>
  <si>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福島県会津若松市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</si>
  <si>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</si>
  <si>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</si>
  <si>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</si>
  <si>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</si>
  <si>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</si>
  <si>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</si>
  <si>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</si>
  <si>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</si>
  <si>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</si>
  <si>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</si>
  <si>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</si>
  <si>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</si>
  <si>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</si>
  <si>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</si>
  <si>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</si>
  <si>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</si>
  <si>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</si>
  <si>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</si>
  <si>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</si>
  <si>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</si>
  <si>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扇町土地区画整理事業特別会計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</si>
  <si>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</si>
  <si>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</si>
  <si>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</si>
  <si>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</si>
  <si>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</si>
  <si>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</si>
  <si>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</si>
  <si>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</si>
  <si>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</si>
  <si>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</si>
  <si>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</si>
  <si>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</si>
  <si>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</si>
  <si>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</si>
  <si>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</si>
  <si>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</si>
  <si>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</si>
  <si>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</si>
  <si>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湊町簡易水道事業特別会計</t>
    <phoneticPr fontId="5"/>
  </si>
  <si>
    <t>法非適用企業</t>
    <phoneticPr fontId="5"/>
  </si>
  <si>
    <t>西田面簡易水道事業特別会計</t>
    <phoneticPr fontId="5"/>
  </si>
  <si>
    <t>観光施設事業特別会計</t>
    <phoneticPr fontId="5"/>
  </si>
  <si>
    <t>下水道事業特別会計</t>
    <phoneticPr fontId="5"/>
  </si>
  <si>
    <t>地方卸売市場事業特別会計</t>
    <phoneticPr fontId="5"/>
  </si>
  <si>
    <t>農業集落排水事業特別会計</t>
    <phoneticPr fontId="5"/>
  </si>
  <si>
    <t>個別生活排水事業特別会計</t>
    <phoneticPr fontId="5"/>
  </si>
  <si>
    <t>三本松地区宅地整備事業特別会計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</si>
  <si>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</si>
  <si>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</si>
  <si>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</si>
  <si>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</si>
  <si>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</si>
  <si>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</si>
  <si>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</si>
  <si>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</si>
  <si>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</si>
  <si>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</si>
  <si>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</si>
  <si>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</si>
  <si>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</si>
  <si>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</si>
  <si>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</si>
  <si>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</si>
  <si>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</si>
  <si>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</si>
  <si>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</si>
  <si>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</si>
  <si>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</si>
  <si>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</si>
  <si>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</si>
  <si>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</si>
  <si>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</si>
  <si>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</si>
  <si>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</si>
  <si>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</si>
  <si>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</si>
  <si>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</si>
  <si>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</si>
  <si>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</si>
  <si>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</si>
  <si>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</si>
  <si>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</si>
  <si>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</si>
  <si>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</si>
  <si>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</si>
  <si>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</si>
  <si>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</si>
  <si>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</si>
  <si>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</si>
  <si>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</si>
  <si>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</si>
  <si>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</si>
  <si>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</si>
  <si>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</si>
  <si>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</si>
  <si>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</si>
  <si>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</si>
  <si>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</si>
  <si>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</si>
  <si>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</si>
  <si>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</si>
  <si>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</si>
  <si>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</si>
  <si>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</si>
  <si>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</si>
  <si>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</si>
  <si>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</si>
  <si>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</si>
  <si>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</si>
  <si>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</si>
  <si>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</si>
  <si>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</si>
  <si>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</si>
  <si>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</si>
  <si>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</si>
  <si>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</si>
  <si>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</si>
  <si>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</si>
  <si>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</si>
  <si>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</si>
  <si>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</si>
  <si>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</si>
  <si>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</si>
  <si>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</si>
  <si>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</si>
  <si>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</si>
  <si>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</si>
  <si>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</si>
  <si>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</si>
  <si>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</si>
  <si>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</si>
  <si>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</si>
  <si>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</si>
  <si>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</si>
  <si>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</si>
  <si>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</si>
  <si>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</si>
  <si>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</si>
  <si>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</si>
  <si>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</si>
  <si>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</si>
  <si>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</si>
  <si>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</si>
  <si>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</si>
  <si>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</si>
  <si>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</si>
  <si>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</si>
  <si>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</si>
  <si>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</si>
  <si>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</si>
  <si>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</si>
  <si>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</si>
  <si>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</si>
  <si>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</si>
  <si>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</si>
  <si>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</si>
  <si>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</si>
  <si>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</si>
  <si>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</si>
  <si>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</si>
  <si>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</si>
  <si>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</si>
  <si>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</si>
  <si>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</si>
  <si>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</si>
  <si>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</si>
  <si>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</si>
  <si>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</si>
  <si>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</si>
  <si>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</si>
  <si>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</si>
  <si>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</si>
  <si>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</si>
  <si>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</si>
  <si>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</si>
  <si>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</si>
  <si>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</si>
  <si>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</si>
  <si>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</si>
  <si>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</si>
  <si>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</si>
  <si>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</si>
  <si>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1.79</t>
  </si>
  <si>
    <t>▲ 1.95</t>
  </si>
  <si>
    <t>観光施設事業特別会計</t>
  </si>
  <si>
    <t>▲ 0.00</t>
  </si>
  <si>
    <t>水道事業会計</t>
  </si>
  <si>
    <t>一般会計</t>
  </si>
  <si>
    <t>国民健康保険特別会計</t>
  </si>
  <si>
    <t>介護保険特別会計</t>
  </si>
  <si>
    <t>三本松地区宅地整備事業特別会計</t>
  </si>
  <si>
    <t>扇町土地区画整理事業特別会計</t>
  </si>
  <si>
    <t>下水道事業特別会計</t>
  </si>
  <si>
    <t>その他会計（赤字）</t>
  </si>
  <si>
    <t>その他会計（黒字）</t>
  </si>
  <si>
    <t>まちづくり会津</t>
    <rPh sb="5" eb="7">
      <t>アイヅ</t>
    </rPh>
    <phoneticPr fontId="2"/>
  </si>
  <si>
    <t>会津若松市勤労者福祉サービスセンター</t>
    <rPh sb="0" eb="2">
      <t>アイヅ</t>
    </rPh>
    <rPh sb="2" eb="5">
      <t>ワカマツシ</t>
    </rPh>
    <rPh sb="5" eb="8">
      <t>キンロウシャ</t>
    </rPh>
    <rPh sb="8" eb="10">
      <t>フクシ</t>
    </rPh>
    <phoneticPr fontId="2"/>
  </si>
  <si>
    <t>会津若松文化振興財団</t>
    <rPh sb="0" eb="2">
      <t>アイヅ</t>
    </rPh>
    <rPh sb="2" eb="4">
      <t>ワカマツ</t>
    </rPh>
    <rPh sb="4" eb="6">
      <t>ブンカ</t>
    </rPh>
    <rPh sb="6" eb="8">
      <t>シンコウ</t>
    </rPh>
    <rPh sb="8" eb="10">
      <t>ザイダン</t>
    </rPh>
    <phoneticPr fontId="2"/>
  </si>
  <si>
    <t>会津若松観光ビューロー</t>
    <rPh sb="0" eb="2">
      <t>アイヅ</t>
    </rPh>
    <rPh sb="2" eb="4">
      <t>ワカマツ</t>
    </rPh>
    <rPh sb="4" eb="6">
      <t>カンコウ</t>
    </rPh>
    <phoneticPr fontId="2"/>
  </si>
  <si>
    <t>会津地域教育・学術振興財団</t>
    <rPh sb="0" eb="2">
      <t>アイヅ</t>
    </rPh>
    <rPh sb="2" eb="4">
      <t>チイキ</t>
    </rPh>
    <rPh sb="4" eb="6">
      <t>キョウイク</t>
    </rPh>
    <rPh sb="7" eb="9">
      <t>ガクジュツ</t>
    </rPh>
    <rPh sb="9" eb="11">
      <t>シンコウ</t>
    </rPh>
    <rPh sb="11" eb="13">
      <t>ザイダン</t>
    </rPh>
    <phoneticPr fontId="2"/>
  </si>
  <si>
    <t>会津若松地方土地開発公社</t>
    <rPh sb="0" eb="2">
      <t>アイヅ</t>
    </rPh>
    <rPh sb="2" eb="4">
      <t>ワカマツ</t>
    </rPh>
    <rPh sb="4" eb="6">
      <t>チホウ</t>
    </rPh>
    <rPh sb="6" eb="8">
      <t>トチ</t>
    </rPh>
    <rPh sb="8" eb="10">
      <t>カイハツ</t>
    </rPh>
    <rPh sb="10" eb="12">
      <t>コウシャ</t>
    </rPh>
    <phoneticPr fontId="2"/>
  </si>
  <si>
    <t>会津若松地方広域市町村圏整備組合一般会計</t>
    <rPh sb="0" eb="4">
      <t>アイヅワカマツ</t>
    </rPh>
    <rPh sb="4" eb="6">
      <t>チホウ</t>
    </rPh>
    <rPh sb="6" eb="8">
      <t>コウイキ</t>
    </rPh>
    <rPh sb="8" eb="11">
      <t>シチョウソン</t>
    </rPh>
    <rPh sb="11" eb="12">
      <t>ケン</t>
    </rPh>
    <rPh sb="12" eb="14">
      <t>セイビ</t>
    </rPh>
    <rPh sb="14" eb="15">
      <t>クミ</t>
    </rPh>
    <rPh sb="15" eb="16">
      <t>ア</t>
    </rPh>
    <rPh sb="16" eb="18">
      <t>イッパン</t>
    </rPh>
    <rPh sb="18" eb="20">
      <t>カイケイ</t>
    </rPh>
    <phoneticPr fontId="5"/>
  </si>
  <si>
    <t>会津若松地方広域市町村圏整備組合会津若松地方水道用水供給事業会計</t>
    <rPh sb="0" eb="4">
      <t>アイヅワカマツ</t>
    </rPh>
    <rPh sb="4" eb="6">
      <t>チホウ</t>
    </rPh>
    <rPh sb="6" eb="8">
      <t>コウイキ</t>
    </rPh>
    <rPh sb="8" eb="11">
      <t>シチョウソン</t>
    </rPh>
    <rPh sb="11" eb="12">
      <t>ケン</t>
    </rPh>
    <rPh sb="12" eb="14">
      <t>セイビ</t>
    </rPh>
    <rPh sb="14" eb="16">
      <t>クミアイ</t>
    </rPh>
    <rPh sb="16" eb="20">
      <t>アイヅワカマツ</t>
    </rPh>
    <rPh sb="20" eb="22">
      <t>チホウ</t>
    </rPh>
    <rPh sb="22" eb="24">
      <t>スイドウ</t>
    </rPh>
    <rPh sb="24" eb="26">
      <t>ヨウスイ</t>
    </rPh>
    <rPh sb="26" eb="28">
      <t>キョウキュウ</t>
    </rPh>
    <rPh sb="28" eb="30">
      <t>ジギョウ</t>
    </rPh>
    <rPh sb="30" eb="32">
      <t>カイケイ</t>
    </rPh>
    <phoneticPr fontId="5"/>
  </si>
  <si>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5"/>
  </si>
  <si>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5"/>
  </si>
  <si>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5"/>
  </si>
  <si>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5"/>
  </si>
  <si>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5"/>
  </si>
  <si>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5"/>
  </si>
  <si>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5"/>
  </si>
  <si>
    <t>福島県市町村民交通災害共済組合一般会計</t>
    <rPh sb="0" eb="3">
      <t>フクシマケン</t>
    </rPh>
    <rPh sb="3" eb="6">
      <t>シチョウソン</t>
    </rPh>
    <rPh sb="6" eb="7">
      <t>ミン</t>
    </rPh>
    <rPh sb="7" eb="9">
      <t>コウツウ</t>
    </rPh>
    <rPh sb="9" eb="11">
      <t>サイガイ</t>
    </rPh>
    <rPh sb="11" eb="13">
      <t>キョウサイ</t>
    </rPh>
    <rPh sb="13" eb="15">
      <t>クミアイ</t>
    </rPh>
    <rPh sb="15" eb="17">
      <t>イッパン</t>
    </rPh>
    <rPh sb="17" eb="19">
      <t>カイケイ</t>
    </rPh>
    <phoneticPr fontId="5"/>
  </si>
  <si>
    <t>磐梯町外一市二町一ヶ村組合一般会計</t>
    <rPh sb="0" eb="3">
      <t>バンダイマチ</t>
    </rPh>
    <rPh sb="3" eb="4">
      <t>ホカ</t>
    </rPh>
    <rPh sb="4" eb="6">
      <t>１シ</t>
    </rPh>
    <rPh sb="6" eb="7">
      <t>２</t>
    </rPh>
    <rPh sb="7" eb="8">
      <t>チョウ</t>
    </rPh>
    <rPh sb="8" eb="9">
      <t>１</t>
    </rPh>
    <rPh sb="10" eb="11">
      <t>ソン</t>
    </rPh>
    <rPh sb="11" eb="13">
      <t>クミアイ</t>
    </rPh>
    <rPh sb="13" eb="15">
      <t>イッパン</t>
    </rPh>
    <rPh sb="15" eb="17">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</si>
  <si>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</si>
  <si>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</si>
  <si>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</si>
  <si>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</si>
  <si>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</si>
  <si>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</si>
  <si>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</si>
  <si>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</si>
  <si>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</si>
  <si>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</si>
  <si>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</si>
  <si>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については、類似団体と比較すると依然として高い水準で推移しているが、前年度よりそれぞれ6.0ポイントと2.0ポイント減少している。これは、平成15年度の「行財政再建プログラム」実施以降、新規市債発行額を元金償還額以下に抑制する取り組みを継続しているためである。
　今後も同取り組みを行いながら、計画的な公債費負担及び将来負担の低減に努めていく。</t>
    <phoneticPr fontId="5"/>
  </si>
  <si>
    <t>　将来負担比率については、類似団体と比較すると依然として高い水準で推移しているが、平成28年度決算においては、30.3％となり、前年度より6.0ポイント減少している。これは、平成15年度の「行財政再建プログラム」実施以降、新規市債発行額を元金償還額以下に抑制する取り組みを継続しているためである。
　有形固定資産減価償却率については、平成28年度決算において、53.8％となり、前年度より2.2ポイント増加している。類似団体平均は下回っているが、施設の老朽化が進んでおり、長寿命化や最適化を推進していく必要がある。</t>
    <rPh sb="41" eb="43">
      <t>ヘイセイ</t>
    </rPh>
    <rPh sb="45" eb="47">
      <t>ネンド</t>
    </rPh>
    <rPh sb="47" eb="49">
      <t>ケッサン</t>
    </rPh>
    <rPh sb="150" eb="152">
      <t>ユウケイ</t>
    </rPh>
    <rPh sb="152" eb="154">
      <t>コテイ</t>
    </rPh>
    <rPh sb="154" eb="156">
      <t>シサン</t>
    </rPh>
    <rPh sb="156" eb="158">
      <t>ゲンカ</t>
    </rPh>
    <rPh sb="158" eb="160">
      <t>ショウキャク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</si>
</sst>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extLst xmlns:c16r2="http://schemas.microsoft.com/office/drawing/2015/06/chart">
            <c:ext xmlns:c16="http://schemas.microsoft.com/office/drawing/2014/chart" uri="{C3380CC4-5D6E-409C-BE32-E72D297353CC}">
              <c16:uniqueId val="{00000000-0A75-4FC2-856C-9AAFA6C432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27079</c:v>
                </c:pt>
                <c:pt idx="1">
                  <c:v>28933</c:v>
                </c:pt>
                <c:pt idx="2">
                  <c:v>41142</c:v>
                </c:pt>
                <c:pt idx="3">
                  <c:v>43801</c:v>
                </c:pt>
                <c:pt idx="4">
                  <c:v>36105</c:v>
                </c:pt>
              </c:numCache>
            </c:numRef>
          </c:val>
          <c:smooth val="0"/>
          <c:extLst xmlns:c16r2="http://schemas.microsoft.com/office/drawing/2015/06/chart">
            <c:ext xmlns:c16="http://schemas.microsoft.com/office/drawing/2014/chart" uri="{C3380CC4-5D6E-409C-BE32-E72D297353CC}">
              <c16:uniqueId val="{00000001-0A75-4FC2-856C-9AAFA6C4324F}"/>
            </c:ext>
          </c:extLst>
        </c:ser>
        <c:dLbls>
          <c:showLegendKey val="0"/>
          <c:showVal val="0"/>
          <c:showCatName val="0"/>
          <c:showSerName val="0"/>
          <c:showPercent val="0"/>
          <c:showBubbleSize val="0"/>
        </c:dLbls>
        <c:marker val="1"/>
        <c:smooth val="0"/>
        <c:axId val="404202672"/>
        <c:axId val="404203056"/>
      </c:lineChart>
      <c:catAx>
        <c:axId val="404202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203056"/>
        <c:crosses val="autoZero"/>
        <c:auto val="1"/>
        <c:lblAlgn val="ctr"/>
        <c:lblOffset val="100"/>
        <c:tickLblSkip val="1"/>
        <c:tickMarkSkip val="1"/>
        <c:noMultiLvlLbl val="0"/>
      </c:catAx>
      <c:valAx>
        <c:axId val="4042030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202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9.1300000000000008</c:v>
                </c:pt>
                <c:pt idx="1">
                  <c:v>5.99</c:v>
                </c:pt>
                <c:pt idx="2">
                  <c:v>3.94</c:v>
                </c:pt>
                <c:pt idx="3">
                  <c:v>7.78</c:v>
                </c:pt>
                <c:pt idx="4">
                  <c:v>6.26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8.4499999999999993</c:v>
                </c:pt>
                <c:pt idx="1">
                  <c:v>9.5299999999999994</c:v>
                </c:pt>
                <c:pt idx="2">
                  <c:v>10.75</c:v>
                </c:pt>
                <c:pt idx="3">
                  <c:v>11.57</c:v>
                </c:pt>
                <c:pt idx="4">
                  <c:v>11.39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9021232"/>
        <c:axId val="403414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4.75</c:v>
                </c:pt>
                <c:pt idx="1">
                  <c:v>-1.79</c:v>
                </c:pt>
                <c:pt idx="2">
                  <c:v>0.68</c:v>
                </c:pt>
                <c:pt idx="3">
                  <c:v>7.37</c:v>
                </c:pt>
                <c:pt idx="4">
                  <c:v>-1.95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9021232"/>
        <c:axId val="403414648"/>
      </c:lineChart>
      <c:catAx>
        <c:axId val="40902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414648"/>
        <c:crosses val="autoZero"/>
        <c:auto val="1"/>
        <c:lblAlgn val="ctr"/>
        <c:lblOffset val="100"/>
        <c:tickLblSkip val="1"/>
        <c:tickMarkSkip val="1"/>
        <c:noMultiLvlLbl val="0"/>
      </c:catAx>
      <c:valAx>
        <c:axId val="403414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02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0.14000000000000001</c:v>
                </c:pt>
                <c:pt idx="2">
                  <c:v>#N/A</c:v>
                </c:pt>
                <c:pt idx="3">
                  <c:v>0.14000000000000001</c:v>
                </c:pt>
                <c:pt idx="4">
                  <c:v>#N/A</c:v>
                </c:pt>
                <c:pt idx="5">
                  <c:v>0.15</c:v>
                </c:pt>
                <c:pt idx="6">
                  <c:v>#N/A</c:v>
                </c:pt>
                <c:pt idx="7">
                  <c:v>0.15</c:v>
                </c:pt>
                <c:pt idx="8">
                  <c:v>#N/A</c:v>
                </c:pt>
                <c:pt idx="9">
                  <c:v>0.15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0.6</c:v>
                </c:pt>
                <c:pt idx="2">
                  <c:v>#N/A</c:v>
                </c:pt>
                <c:pt idx="3">
                  <c:v>0.36</c:v>
                </c:pt>
                <c:pt idx="4">
                  <c:v>#N/A</c:v>
                </c:pt>
                <c:pt idx="5">
                  <c:v>0.24</c:v>
                </c:pt>
                <c:pt idx="6">
                  <c:v>#N/A</c:v>
                </c:pt>
                <c:pt idx="7">
                  <c:v>0.16</c:v>
                </c:pt>
                <c:pt idx="8">
                  <c:v>#N/A</c:v>
                </c:pt>
                <c:pt idx="9">
                  <c:v>0.19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扇町土地区画整理事業特別会計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0.09</c:v>
                </c:pt>
                <c:pt idx="4">
                  <c:v>#N/A</c:v>
                </c:pt>
                <c:pt idx="5">
                  <c:v>0.08</c:v>
                </c:pt>
                <c:pt idx="6">
                  <c:v>#N/A</c:v>
                </c:pt>
                <c:pt idx="7">
                  <c:v>7.0000000000000007E-2</c:v>
                </c:pt>
                <c:pt idx="8">
                  <c:v>#N/A</c:v>
                </c:pt>
                <c:pt idx="9">
                  <c:v>0.24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三本松地区宅地整備事業特別会計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0.42</c:v>
                </c:pt>
                <c:pt idx="2">
                  <c:v>#N/A</c:v>
                </c:pt>
                <c:pt idx="3">
                  <c:v>0.41</c:v>
                </c:pt>
                <c:pt idx="4">
                  <c:v>#N/A</c:v>
                </c:pt>
                <c:pt idx="5">
                  <c:v>0.42</c:v>
                </c:pt>
                <c:pt idx="6">
                  <c:v>#N/A</c:v>
                </c:pt>
                <c:pt idx="7">
                  <c:v>0.43</c:v>
                </c:pt>
                <c:pt idx="8">
                  <c:v>#N/A</c:v>
                </c:pt>
                <c:pt idx="9">
                  <c:v>0.43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0.75</c:v>
                </c:pt>
                <c:pt idx="2">
                  <c:v>#N/A</c:v>
                </c:pt>
                <c:pt idx="3">
                  <c:v>0.76</c:v>
                </c:pt>
                <c:pt idx="4">
                  <c:v>#N/A</c:v>
                </c:pt>
                <c:pt idx="5">
                  <c:v>0.79</c:v>
                </c:pt>
                <c:pt idx="6">
                  <c:v>#N/A</c:v>
                </c:pt>
                <c:pt idx="7">
                  <c:v>0.55000000000000004</c:v>
                </c:pt>
                <c:pt idx="8">
                  <c:v>#N/A</c:v>
                </c:pt>
                <c:pt idx="9">
                  <c:v>0.49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7.0000000000000007E-2</c:v>
                </c:pt>
                <c:pt idx="4">
                  <c:v>#N/A</c:v>
                </c:pt>
                <c:pt idx="5">
                  <c:v>0.31</c:v>
                </c:pt>
                <c:pt idx="6">
                  <c:v>#N/A</c:v>
                </c:pt>
                <c:pt idx="7">
                  <c:v>0.47</c:v>
                </c:pt>
                <c:pt idx="8">
                  <c:v>#N/A</c:v>
                </c:pt>
                <c:pt idx="9">
                  <c:v>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9.1300000000000008</c:v>
                </c:pt>
                <c:pt idx="2">
                  <c:v>#N/A</c:v>
                </c:pt>
                <c:pt idx="3">
                  <c:v>5.98</c:v>
                </c:pt>
                <c:pt idx="4">
                  <c:v>#N/A</c:v>
                </c:pt>
                <c:pt idx="5">
                  <c:v>3.93</c:v>
                </c:pt>
                <c:pt idx="6">
                  <c:v>#N/A</c:v>
                </c:pt>
                <c:pt idx="7">
                  <c:v>7.77</c:v>
                </c:pt>
                <c:pt idx="8">
                  <c:v>#N/A</c:v>
                </c:pt>
                <c:pt idx="9">
                  <c:v>6.25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10.25</c:v>
                </c:pt>
                <c:pt idx="2">
                  <c:v>#N/A</c:v>
                </c:pt>
                <c:pt idx="3">
                  <c:v>10.89</c:v>
                </c:pt>
                <c:pt idx="4">
                  <c:v>#N/A</c:v>
                </c:pt>
                <c:pt idx="5">
                  <c:v>11.11</c:v>
                </c:pt>
                <c:pt idx="6">
                  <c:v>#N/A</c:v>
                </c:pt>
                <c:pt idx="7">
                  <c:v>9.3800000000000008</c:v>
                </c:pt>
                <c:pt idx="8">
                  <c:v>#N/A</c:v>
                </c:pt>
                <c:pt idx="9">
                  <c:v>7.25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観光施設事業特別会計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0.06</c:v>
                </c:pt>
                <c:pt idx="2">
                  <c:v>#N/A</c:v>
                </c:pt>
                <c:pt idx="3">
                  <c:v>0.06</c:v>
                </c:pt>
                <c:pt idx="4">
                  <c:v>#N/A</c:v>
                </c:pt>
                <c:pt idx="5">
                  <c:v>0.06</c:v>
                </c:pt>
                <c:pt idx="6">
                  <c:v>#N/A</c:v>
                </c:pt>
                <c:pt idx="7">
                  <c:v>0.06</c:v>
                </c:pt>
                <c:pt idx="8">
                  <c:v>#N/A</c:v>
                </c:pt>
                <c:pt idx="9">
                  <c:v>0</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3513320"/>
        <c:axId val="403513704"/>
      </c:barChart>
      <c:catAx>
        <c:axId val="403513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513704"/>
        <c:crosses val="autoZero"/>
        <c:auto val="1"/>
        <c:lblAlgn val="ctr"/>
        <c:lblOffset val="100"/>
        <c:tickLblSkip val="1"/>
        <c:tickMarkSkip val="1"/>
        <c:noMultiLvlLbl val="0"/>
      </c:catAx>
      <c:valAx>
        <c:axId val="403513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513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4289</c:v>
                </c:pt>
                <c:pt idx="5">
                  <c:v>4394</c:v>
                </c:pt>
                <c:pt idx="8">
                  <c:v>4424</c:v>
                </c:pt>
                <c:pt idx="11">
                  <c:v>4360</c:v>
                </c:pt>
                <c:pt idx="14">
                  <c:v>4312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330</c:v>
                </c:pt>
                <c:pt idx="3">
                  <c:v>292</c:v>
                </c:pt>
                <c:pt idx="6">
                  <c:v>246</c:v>
                </c:pt>
                <c:pt idx="9">
                  <c:v>229</c:v>
                </c:pt>
                <c:pt idx="12">
                  <c:v>178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314</c:v>
                </c:pt>
                <c:pt idx="3">
                  <c:v>231</c:v>
                </c:pt>
                <c:pt idx="6">
                  <c:v>166</c:v>
                </c:pt>
                <c:pt idx="9">
                  <c:v>156</c:v>
                </c:pt>
                <c:pt idx="12">
                  <c:v>115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846</c:v>
                </c:pt>
                <c:pt idx="3">
                  <c:v>799</c:v>
                </c:pt>
                <c:pt idx="6">
                  <c:v>797</c:v>
                </c:pt>
                <c:pt idx="9">
                  <c:v>738</c:v>
                </c:pt>
                <c:pt idx="12">
                  <c:v>812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6332</c:v>
                </c:pt>
                <c:pt idx="3">
                  <c:v>6314</c:v>
                </c:pt>
                <c:pt idx="6">
                  <c:v>5809</c:v>
                </c:pt>
                <c:pt idx="9">
                  <c:v>5491</c:v>
                </c:pt>
                <c:pt idx="12">
                  <c:v>4929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3559016"/>
        <c:axId val="411871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3533</c:v>
                </c:pt>
                <c:pt idx="2">
                  <c:v>#N/A</c:v>
                </c:pt>
                <c:pt idx="3">
                  <c:v>#N/A</c:v>
                </c:pt>
                <c:pt idx="4">
                  <c:v>3242</c:v>
                </c:pt>
                <c:pt idx="5">
                  <c:v>#N/A</c:v>
                </c:pt>
                <c:pt idx="6">
                  <c:v>#N/A</c:v>
                </c:pt>
                <c:pt idx="7">
                  <c:v>2594</c:v>
                </c:pt>
                <c:pt idx="8">
                  <c:v>#N/A</c:v>
                </c:pt>
                <c:pt idx="9">
                  <c:v>#N/A</c:v>
                </c:pt>
                <c:pt idx="10">
                  <c:v>2254</c:v>
                </c:pt>
                <c:pt idx="11">
                  <c:v>#N/A</c:v>
                </c:pt>
                <c:pt idx="12">
                  <c:v>#N/A</c:v>
                </c:pt>
                <c:pt idx="13">
                  <c:v>1722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3559016"/>
        <c:axId val="411871352"/>
      </c:lineChart>
      <c:catAx>
        <c:axId val="40355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871352"/>
        <c:crosses val="autoZero"/>
        <c:auto val="1"/>
        <c:lblAlgn val="ctr"/>
        <c:lblOffset val="100"/>
        <c:tickLblSkip val="1"/>
        <c:tickMarkSkip val="1"/>
        <c:noMultiLvlLbl val="0"/>
      </c:catAx>
      <c:valAx>
        <c:axId val="411871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559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45776</c:v>
                </c:pt>
                <c:pt idx="5">
                  <c:v>45565</c:v>
                </c:pt>
                <c:pt idx="8">
                  <c:v>45618</c:v>
                </c:pt>
                <c:pt idx="11">
                  <c:v>45066</c:v>
                </c:pt>
                <c:pt idx="14">
                  <c:v>44839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1364</c:v>
                </c:pt>
                <c:pt idx="5">
                  <c:v>1080</c:v>
                </c:pt>
                <c:pt idx="8">
                  <c:v>968</c:v>
                </c:pt>
                <c:pt idx="11">
                  <c:v>1012</c:v>
                </c:pt>
                <c:pt idx="14">
                  <c:v>1153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8039</c:v>
                </c:pt>
                <c:pt idx="5">
                  <c:v>9577</c:v>
                </c:pt>
                <c:pt idx="8">
                  <c:v>9977</c:v>
                </c:pt>
                <c:pt idx="11">
                  <c:v>9422</c:v>
                </c:pt>
                <c:pt idx="14">
                  <c:v>9673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59</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9061</c:v>
                </c:pt>
                <c:pt idx="3">
                  <c:v>8557</c:v>
                </c:pt>
                <c:pt idx="6">
                  <c:v>8001</c:v>
                </c:pt>
                <c:pt idx="9">
                  <c:v>8198</c:v>
                </c:pt>
                <c:pt idx="12">
                  <c:v>7993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705</c:v>
                </c:pt>
                <c:pt idx="3">
                  <c:v>633</c:v>
                </c:pt>
                <c:pt idx="6">
                  <c:v>520</c:v>
                </c:pt>
                <c:pt idx="9">
                  <c:v>416</c:v>
                </c:pt>
                <c:pt idx="12">
                  <c:v>361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11735</c:v>
                </c:pt>
                <c:pt idx="3">
                  <c:v>11012</c:v>
                </c:pt>
                <c:pt idx="6">
                  <c:v>10392</c:v>
                </c:pt>
                <c:pt idx="9">
                  <c:v>9743</c:v>
                </c:pt>
                <c:pt idx="12">
                  <c:v>9552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1949</c:v>
                </c:pt>
                <c:pt idx="3">
                  <c:v>1503</c:v>
                </c:pt>
                <c:pt idx="6">
                  <c:v>527</c:v>
                </c:pt>
                <c:pt idx="9">
                  <c:v>316</c:v>
                </c:pt>
                <c:pt idx="12">
                  <c:v>190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49409</c:v>
                </c:pt>
                <c:pt idx="3">
                  <c:v>47791</c:v>
                </c:pt>
                <c:pt idx="6">
                  <c:v>46901</c:v>
                </c:pt>
                <c:pt idx="9">
                  <c:v>45866</c:v>
                </c:pt>
                <c:pt idx="12">
                  <c:v>45057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4996104"/>
        <c:axId val="414942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17682</c:v>
                </c:pt>
                <c:pt idx="2">
                  <c:v>#N/A</c:v>
                </c:pt>
                <c:pt idx="3">
                  <c:v>#N/A</c:v>
                </c:pt>
                <c:pt idx="4">
                  <c:v>13273</c:v>
                </c:pt>
                <c:pt idx="5">
                  <c:v>#N/A</c:v>
                </c:pt>
                <c:pt idx="6">
                  <c:v>#N/A</c:v>
                </c:pt>
                <c:pt idx="7">
                  <c:v>9778</c:v>
                </c:pt>
                <c:pt idx="8">
                  <c:v>#N/A</c:v>
                </c:pt>
                <c:pt idx="9">
                  <c:v>#N/A</c:v>
                </c:pt>
                <c:pt idx="10">
                  <c:v>9098</c:v>
                </c:pt>
                <c:pt idx="11">
                  <c:v>#N/A</c:v>
                </c:pt>
                <c:pt idx="12">
                  <c:v>#N/A</c:v>
                </c:pt>
                <c:pt idx="13">
                  <c:v>7489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4996104"/>
        <c:axId val="414942016"/>
      </c:lineChart>
      <c:catAx>
        <c:axId val="414996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4942016"/>
        <c:crosses val="autoZero"/>
        <c:auto val="1"/>
        <c:lblAlgn val="ctr"/>
        <c:lblOffset val="100"/>
        <c:tickLblSkip val="1"/>
        <c:tickMarkSkip val="1"/>
        <c:noMultiLvlLbl val="0"/>
      </c:catAx>
      <c:valAx>
        <c:axId val="41494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996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3C98-4E1C-8136-5C8DCC33A7C4}"/>
                </c:ext>
                <c:ext xmlns:c15="http://schemas.microsoft.com/office/drawing/2012/chart" uri="{CE6537A1-D6FC-4f65-9D91-7224C49458BB}">
                  <c15:dlblFieldTable>
                    <c15:dlblFTEntry>
                      <c15:txfldGUID>{F0695296-21F3-491E-BC14-651600DCE424}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3C98-4E1C-8136-5C8DCC33A7C4}"/>
                </c:ext>
                <c:ext xmlns:c15="http://schemas.microsoft.com/office/drawing/2012/chart" uri="{CE6537A1-D6FC-4f65-9D91-7224C49458BB}">
                  <c15:dlblFieldTable>
                    <c15:dlblFTEntry>
                      <c15:txfldGUID>{80FFD72B-0C18-422D-8D6E-40FE4AB72F51}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3C98-4E1C-8136-5C8DCC33A7C4}"/>
                </c:ext>
                <c:ext xmlns:c15="http://schemas.microsoft.com/office/drawing/2012/chart" uri="{CE6537A1-D6FC-4f65-9D91-7224C49458BB}">
                  <c15:dlblFieldTable>
                    <c15:dlblFTEntry>
                      <c15:txfldGUID>{C6AD05DB-3D6C-4FE0-8AA2-625837EF729D}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3C98-4E1C-8136-5C8DCC33A7C4}"/>
                </c:ext>
                <c:ext xmlns:c15="http://schemas.microsoft.com/office/drawing/2012/chart" uri="{CE6537A1-D6FC-4f65-9D91-7224C49458BB}">
                  <c15:dlblFieldTable>
                    <c15:dlblFTEntry>
                      <c15:txfldGUID>{7E6315DA-796E-40EC-83F1-659FC65D2DC6}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3C98-4E1C-8136-5C8DCC33A7C4}"/>
                </c:ext>
                <c:ext xmlns:c15="http://schemas.microsoft.com/office/drawing/2012/chart" uri="{CE6537A1-D6FC-4f65-9D91-7224C49458BB}">
                  <c15:dlblFieldTable>
                    <c15:dlblFTEntry>
                      <c15:txfldGUID>{CB175B5A-52D8-47DD-90F4-7C2B77F64FE0}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51.6</c:v>
                </c:pt>
              </c:numCache>
            </c:numRef>
          </c:xVal>
          <c:yVal>
            <c:numRef>
              <c:f>公会計指標分析・財政指標組合せ分析表!$K$51:$O$51</c:f>
              <c:numCache>
                <c:formatCode>#,##0.0;"▲ "#,##0.0</c:formatCode>
                <c:ptCount val="5"/>
                <c:pt idx="3">
                  <c:v>36.299999999999997</c:v>
                </c:pt>
              </c:numCache>
            </c:numRef>
          </c:yVal>
          <c:smooth val="0"/>
          <c:extLst xmlns:c16r2="http://schemas.microsoft.com/office/drawing/2015/06/chart">
            <c:ext xmlns:c16="http://schemas.microsoft.com/office/drawing/2014/chart" uri="{C3380CC4-5D6E-409C-BE32-E72D297353CC}">
              <c16:uniqueId val="{00000005-3C98-4E1C-8136-5C8DCC33A7C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3C98-4E1C-8136-5C8DCC33A7C4}"/>
                </c:ext>
                <c:ext xmlns:c15="http://schemas.microsoft.com/office/drawing/2012/chart" uri="{CE6537A1-D6FC-4f65-9D91-7224C49458BB}">
                  <c15:dlblFieldTable>
                    <c15:dlblFTEntry>
                      <c15:txfldGUID>{2330E160-F245-4C87-ADD1-067259D60C1C}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3C98-4E1C-8136-5C8DCC33A7C4}"/>
                </c:ext>
                <c:ext xmlns:c15="http://schemas.microsoft.com/office/drawing/2012/chart" uri="{CE6537A1-D6FC-4f65-9D91-7224C49458BB}">
                  <c15:dlblFieldTable>
                    <c15:dlblFTEntry>
                      <c15:txfldGUID>{94E50909-C513-4D93-88BA-883C3E7B1BDF}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3C98-4E1C-8136-5C8DCC33A7C4}"/>
                </c:ext>
                <c:ext xmlns:c15="http://schemas.microsoft.com/office/drawing/2012/chart" uri="{CE6537A1-D6FC-4f65-9D91-7224C49458BB}">
                  <c15:dlblFieldTable>
                    <c15:dlblFTEntry>
                      <c15:txfldGUID>{9BD09B12-C50C-4BB7-878E-16F8CBC2EDFB}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3C98-4E1C-8136-5C8DCC33A7C4}"/>
                </c:ext>
                <c:ext xmlns:c15="http://schemas.microsoft.com/office/drawing/2012/chart" uri="{CE6537A1-D6FC-4f65-9D91-7224C49458BB}">
                  <c15:dlblFieldTable>
                    <c15:dlblFTEntry>
                      <c15:txfldGUID>{EA8E2F6D-D50A-41F7-B7C9-C35F58F3C912}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C98-4E1C-8136-5C8DCC33A7C4}"/>
                </c:ext>
                <c:ext xmlns:c15="http://schemas.microsoft.com/office/drawing/2012/chart" uri="{CE6537A1-D6FC-4f65-9D91-7224C49458BB}">
                  <c15:dlblFieldTable>
                    <c15:dlblFTEntry>
                      <c15:txfldGUID>{F149D5F3-939A-4B61-B847-EE492838D046}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17.8</c:v>
                </c:pt>
              </c:numCache>
            </c:numRef>
          </c:yVal>
          <c:smooth val="0"/>
          <c:extLst xmlns:c16r2="http://schemas.microsoft.com/office/drawing/2015/06/chart">
            <c:ext xmlns:c16="http://schemas.microsoft.com/office/drawing/2014/chart" uri="{C3380CC4-5D6E-409C-BE32-E72D297353CC}">
              <c16:uniqueId val="{0000000B-3C98-4E1C-8136-5C8DCC33A7C4}"/>
            </c:ext>
          </c:extLst>
        </c:ser>
        <c:dLbls>
          <c:showLegendKey val="0"/>
          <c:showVal val="0"/>
          <c:showCatName val="0"/>
          <c:showSerName val="0"/>
          <c:showPercent val="0"/>
          <c:showBubbleSize val="0"/>
        </c:dLbls>
        <c:axId val="415707160"/>
        <c:axId val="415707552"/>
      </c:scatterChart>
      <c:valAx>
        <c:axId val="415707160"/>
        <c:scaling>
          <c:orientation val="minMax"/>
          <c:max val="56.6"/>
          <c:min val="51.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5707552"/>
        <c:crosses val="autoZero"/>
        <c:crossBetween val="midCat"/>
      </c:valAx>
      <c:valAx>
        <c:axId val="415707552"/>
        <c:scaling>
          <c:orientation val="minMax"/>
          <c:max val="40"/>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5707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6481-45EE-9914-637D9536C445}"/>
                </c:ext>
                <c:ext xmlns:c15="http://schemas.microsoft.com/office/drawing/2012/chart" uri="{CE6537A1-D6FC-4f65-9D91-7224C49458BB}">
                  <c15:dlblFieldTable>
                    <c15:dlblFTEntry>
                      <c15:txfldGUID>{DF91E66A-FA7D-484D-BB2C-42BCDD79C0B2}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6481-45EE-9914-637D9536C445}"/>
                </c:ext>
                <c:ext xmlns:c15="http://schemas.microsoft.com/office/drawing/2012/chart" uri="{CE6537A1-D6FC-4f65-9D91-7224C49458BB}">
                  <c15:dlblFieldTable>
                    <c15:dlblFTEntry>
                      <c15:txfldGUID>{15F74B9C-BE48-4A16-9F74-F38A45A8E731}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6481-45EE-9914-637D9536C445}"/>
                </c:ext>
                <c:ext xmlns:c15="http://schemas.microsoft.com/office/drawing/2012/chart" uri="{CE6537A1-D6FC-4f65-9D91-7224C49458BB}">
                  <c15:dlblFieldTable>
                    <c15:dlblFTEntry>
                      <c15:txfldGUID>{347CDA4B-533B-468D-9EEC-6D4E5232D9A7}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6481-45EE-9914-637D9536C445}"/>
                </c:ext>
                <c:ext xmlns:c15="http://schemas.microsoft.com/office/drawing/2012/chart" uri="{CE6537A1-D6FC-4f65-9D91-7224C49458BB}">
                  <c15:dlblFieldTable>
                    <c15:dlblFTEntry>
                      <c15:txfldGUID>{9A044BD1-61FE-425B-B90C-A1775A55DD4F}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6481-45EE-9914-637D9536C445}"/>
                </c:ext>
                <c:ext xmlns:c15="http://schemas.microsoft.com/office/drawing/2012/chart" uri="{CE6537A1-D6FC-4f65-9D91-7224C49458BB}">
                  <c15:dlblFieldTable>
                    <c15:dlblFTEntry>
                      <c15:txfldGUID>{2792B00F-9E1D-4830-9E43-1DB071755668}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14.4</c:v>
                </c:pt>
                <c:pt idx="2">
                  <c:v>12.6</c:v>
                </c:pt>
                <c:pt idx="3">
                  <c:v>10.8</c:v>
                </c:pt>
                <c:pt idx="4">
                  <c:v>8.8000000000000007</c:v>
                </c:pt>
              </c:numCache>
            </c:numRef>
          </c:xVal>
          <c:yVal>
            <c:numRef>
              <c:f>公会計指標分析・財政指標組合せ分析表!$K$73:$O$73</c:f>
              <c:numCache>
                <c:formatCode>#,##0.0;"▲ "#,##0.0</c:formatCode>
                <c:ptCount val="5"/>
                <c:pt idx="0">
                  <c:v>71.8</c:v>
                </c:pt>
                <c:pt idx="1">
                  <c:v>53.2</c:v>
                </c:pt>
                <c:pt idx="2">
                  <c:v>39.299999999999997</c:v>
                </c:pt>
                <c:pt idx="3">
                  <c:v>36.299999999999997</c:v>
                </c:pt>
                <c:pt idx="4">
                  <c:v>30.3</c:v>
                </c:pt>
              </c:numCache>
            </c:numRef>
          </c:yVal>
          <c:smooth val="0"/>
          <c:extLst xmlns:c16r2="http://schemas.microsoft.com/office/drawing/2015/06/chart">
            <c:ext xmlns:c16="http://schemas.microsoft.com/office/drawing/2014/chart" uri="{C3380CC4-5D6E-409C-BE32-E72D297353CC}">
              <c16:uniqueId val="{00000005-6481-45EE-9914-637D9536C44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6481-45EE-9914-637D9536C445}"/>
                </c:ext>
                <c:ext xmlns:c15="http://schemas.microsoft.com/office/drawing/2012/chart" uri="{CE6537A1-D6FC-4f65-9D91-7224C49458BB}">
                  <c15:dlblFieldTable>
                    <c15:dlblFTEntry>
                      <c15:txfldGUID>{0F65BEDF-EFED-4380-829E-CD642ADDF574}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6481-45EE-9914-637D9536C445}"/>
                </c:ext>
                <c:ext xmlns:c15="http://schemas.microsoft.com/office/drawing/2012/chart" uri="{CE6537A1-D6FC-4f65-9D91-7224C49458BB}">
                  <c15:dlblFieldTable>
                    <c15:dlblFTEntry>
                      <c15:txfldGUID>{99667E82-C3C7-469A-88BA-5CDB74E5131F}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6481-45EE-9914-637D9536C445}"/>
                </c:ext>
                <c:ext xmlns:c15="http://schemas.microsoft.com/office/drawing/2012/chart" uri="{CE6537A1-D6FC-4f65-9D91-7224C49458BB}">
                  <c15:dlblFieldTable>
                    <c15:dlblFTEntry>
                      <c15:txfldGUID>{05DDF89C-B3FF-495B-82F2-C81AD664E196}</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801347164025837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6481-45EE-9914-637D9536C445}"/>
                </c:ext>
                <c:ext xmlns:c15="http://schemas.microsoft.com/office/drawing/2012/chart" uri="{CE6537A1-D6FC-4f65-9D91-7224C49458BB}">
                  <c15:dlblFieldTable>
                    <c15:dlblFTEntry>
                      <c15:txfldGUID>{BA83859C-DCC8-4B60-8A1C-AB36973E91C5}</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539745288336906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481-45EE-9914-637D9536C445}"/>
                </c:ext>
                <c:ext xmlns:c15="http://schemas.microsoft.com/office/drawing/2012/chart" uri="{CE6537A1-D6FC-4f65-9D91-7224C49458BB}">
                  <c15:dlblFieldTable>
                    <c15:dlblFTEntry>
                      <c15:txfldGUID>{79B67E9A-58C4-43C4-864E-4FDC67D5DFA4}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6481-45EE-9914-637D9536C445}"/>
            </c:ext>
          </c:extLst>
        </c:ser>
        <c:dLbls>
          <c:showLegendKey val="0"/>
          <c:showVal val="0"/>
          <c:showCatName val="0"/>
          <c:showSerName val="0"/>
          <c:showPercent val="0"/>
          <c:showBubbleSize val="0"/>
        </c:dLbls>
        <c:axId val="404067456"/>
        <c:axId val="404067064"/>
      </c:scatterChart>
      <c:valAx>
        <c:axId val="404067456"/>
        <c:scaling>
          <c:orientation val="minMax"/>
          <c:max val="17"/>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067064"/>
        <c:crosses val="autoZero"/>
        <c:crossBetween val="midCat"/>
      </c:valAx>
      <c:valAx>
        <c:axId val="404067064"/>
        <c:scaling>
          <c:orientation val="minMax"/>
          <c:max val="8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067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15</a:t>
          </a:r>
          <a:r>
            <a:rPr kumimoji="1" lang="ja-JP" altLang="ja-JP" sz="1300">
              <a:solidFill>
                <a:schemeClr val="dk1"/>
              </a:solidFill>
              <a:effectLst/>
              <a:latin typeface="+mn-ea"/>
              <a:ea typeface="+mn-ea"/>
              <a:cs typeface="+mn-cs"/>
            </a:rPr>
            <a:t>年度の「行財政再建プログラム」実施以降、新規市債発行額を元金償還額以下に抑制する取り組みを継続しており、平成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年度においても</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元利償還金</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は減少傾向にある。</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公営企業債の元利償還金に対する繰入金</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は増加となったが、</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債務負担行為に基づく支出額</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減少傾向にあ</a:t>
          </a:r>
          <a:r>
            <a:rPr kumimoji="1" lang="ja-JP" altLang="en-US" sz="1300">
              <a:solidFill>
                <a:schemeClr val="dk1"/>
              </a:solidFill>
              <a:effectLst/>
              <a:latin typeface="+mn-ea"/>
              <a:ea typeface="+mn-ea"/>
              <a:cs typeface="+mn-cs"/>
            </a:rPr>
            <a:t>り</a:t>
          </a:r>
          <a:r>
            <a:rPr kumimoji="1" lang="ja-JP" altLang="ja-JP" sz="1300">
              <a:solidFill>
                <a:schemeClr val="dk1"/>
              </a:solidFill>
              <a:effectLst/>
              <a:latin typeface="+mn-ea"/>
              <a:ea typeface="+mn-ea"/>
              <a:cs typeface="+mn-cs"/>
            </a:rPr>
            <a:t>、実質公債費比率の分子は</a:t>
          </a:r>
          <a:r>
            <a:rPr kumimoji="1" lang="ja-JP" altLang="en-US" sz="1300">
              <a:solidFill>
                <a:schemeClr val="dk1"/>
              </a:solidFill>
              <a:effectLst/>
              <a:latin typeface="+mn-ea"/>
              <a:ea typeface="+mn-ea"/>
              <a:cs typeface="+mn-cs"/>
            </a:rPr>
            <a:t>総額として</a:t>
          </a:r>
          <a:r>
            <a:rPr kumimoji="1" lang="ja-JP" altLang="ja-JP" sz="1300">
              <a:solidFill>
                <a:schemeClr val="dk1"/>
              </a:solidFill>
              <a:effectLst/>
              <a:latin typeface="+mn-ea"/>
              <a:ea typeface="+mn-ea"/>
              <a:cs typeface="+mn-cs"/>
            </a:rPr>
            <a:t>年々減少している。</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将来負担額のうち、</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一般会計等に係る地方債の現在高</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及び</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公営企業債等繰入見込額</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については、「公債費負担適正化計画」の進行管理によりひき続き公債費の低減を図っており、今後も減少していく見込みである。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また、</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退職手当負担見込額</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については、退職者数のピークを過ぎたことにより、今後は</a:t>
          </a:r>
          <a:r>
            <a:rPr kumimoji="1" lang="ja-JP" altLang="en-US" sz="1300">
              <a:solidFill>
                <a:schemeClr val="dk1"/>
              </a:solidFill>
              <a:effectLst/>
              <a:latin typeface="+mn-ea"/>
              <a:ea typeface="+mn-ea"/>
              <a:cs typeface="+mn-cs"/>
            </a:rPr>
            <a:t>ほぼ横ばい</a:t>
          </a:r>
          <a:r>
            <a:rPr kumimoji="1" lang="ja-JP" altLang="ja-JP" sz="1300">
              <a:solidFill>
                <a:schemeClr val="dk1"/>
              </a:solidFill>
              <a:effectLst/>
              <a:latin typeface="+mn-ea"/>
              <a:ea typeface="+mn-ea"/>
              <a:cs typeface="+mn-cs"/>
            </a:rPr>
            <a:t>で推移していく見込みである。なお、</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組合等負担等見込額</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については、今後も抑制する方向性であるが、ゴミ処理施設等の整備が課題となっていることから、将来的には増加へ転じる可能性がある。</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福島県会津若松市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121,567
120,836
382.97
49,806,041
47,756,986
1,806,255
28,868,531
45,057,269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30.3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0019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0279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0200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0120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0200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0120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年度決算においては、</a:t>
          </a:r>
          <a:r>
            <a:rPr kumimoji="1" lang="en-US" altLang="ja-JP" sz="1100">
              <a:latin typeface="ＭＳ Ｐゴシック"/>
            </a:rPr>
            <a:t>53.8</a:t>
          </a:r>
          <a:r>
            <a:rPr kumimoji="1" lang="ja-JP" altLang="en-US" sz="1100">
              <a:latin typeface="ＭＳ Ｐゴシック"/>
            </a:rPr>
            <a:t>％となり、前年度より</a:t>
          </a:r>
          <a:r>
            <a:rPr kumimoji="1" lang="en-US" altLang="ja-JP" sz="1100">
              <a:latin typeface="ＭＳ Ｐゴシック"/>
            </a:rPr>
            <a:t>2.2</a:t>
          </a:r>
          <a:r>
            <a:rPr kumimoji="1" lang="ja-JP" altLang="en-US" sz="1100">
              <a:latin typeface="ＭＳ Ｐゴシック"/>
            </a:rPr>
            <a:t>ポイント増加している。類似団体平均は下回っているが、施設の老朽化が進んでおり、長寿命化や最適化を推進していく必要がある。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18565" y="65468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795672" y="64568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18565" y="612648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795672" y="603267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18565" y="570230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795672" y="561230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18565" y="52819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795672" y="51881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795672" y="47677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2" name="直線コネクタ 61"/>
        <xdr:cNvCxnSpPr/>
      </xdr:nvCxnSpPr>
      <xdr:spPr>
        <a:xfrm flipV="1">
          <a:off x="4400550" y="5403342"/>
          <a:ext cx="1270" cy="1087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453255" y="6494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313555" y="649071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5" name="有形固定資産減価償却率最大値テキスト"/>
        <xdr:cNvSpPr txBox="1"/>
      </xdr:nvSpPr>
      <xdr:spPr>
        <a:xfrm>
          <a:off x="4453255" y="5182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6" name="直線コネクタ 65"/>
        <xdr:cNvCxnSpPr/>
      </xdr:nvCxnSpPr>
      <xdr:spPr>
        <a:xfrm>
          <a:off x="4313555" y="540334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67" name="有形固定資産減価償却率平均値テキスト"/>
        <xdr:cNvSpPr txBox="1"/>
      </xdr:nvSpPr>
      <xdr:spPr>
        <a:xfrm>
          <a:off x="4453255"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68" name="フローチャート : 判断 67"/>
        <xdr:cNvSpPr/>
      </xdr:nvSpPr>
      <xdr:spPr>
        <a:xfrm>
          <a:off x="4351655" y="5936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69" name="フローチャート : 判断 68"/>
        <xdr:cNvSpPr/>
      </xdr:nvSpPr>
      <xdr:spPr>
        <a:xfrm>
          <a:off x="3640455" y="62359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121412</xdr:rowOff>
    </xdr:from>
    <xdr:to>
      <xdr:col>3</xdr:col>
      <xdr:colOff>511175</xdr:colOff>
      <xdr:row>34</xdr:row>
      <xdr:rowOff>51562</xdr:rowOff>
    </xdr:to>
    <xdr:sp macro="" textlink="">
      <xdr:nvSpPr>
        <xdr:cNvPr id="75" name="円/楕円 74"/>
        <xdr:cNvSpPr/>
      </xdr:nvSpPr>
      <xdr:spPr>
        <a:xfrm>
          <a:off x="3640455" y="64307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40911</xdr:rowOff>
    </xdr:from>
    <xdr:ext cx="405111" cy="259045"/>
    <xdr:sp macro="" textlink="">
      <xdr:nvSpPr>
        <xdr:cNvPr id="76" name="n_1aveValue有形固定資産減価償却率"/>
        <xdr:cNvSpPr txBox="1"/>
      </xdr:nvSpPr>
      <xdr:spPr>
        <a:xfrm>
          <a:off x="3475998" y="601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42689</xdr:rowOff>
    </xdr:from>
    <xdr:ext cx="405111" cy="259045"/>
    <xdr:sp macro="" textlink="">
      <xdr:nvSpPr>
        <xdr:cNvPr id="77" name="n_1mainValue有形固定資産減価償却率"/>
        <xdr:cNvSpPr txBox="1"/>
      </xdr:nvSpPr>
      <xdr:spPr>
        <a:xfrm>
          <a:off x="3475998" y="651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福島県会津若松市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121,567
120,836
382.97
49,806,041
47,756,986
1,806,255
28,868,531
45,057,269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691515" y="713340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691515" y="681445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691515" y="649550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691515" y="617655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691515" y="585760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691515" y="553484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221480" y="568506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311015"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133215" y="694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311015" y="5464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133215" y="568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311015" y="63681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171315" y="63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401695" y="66139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95613</xdr:rowOff>
    </xdr:from>
    <xdr:to>
      <xdr:col>5</xdr:col>
      <xdr:colOff>409575</xdr:colOff>
      <xdr:row>42</xdr:row>
      <xdr:rowOff>25763</xdr:rowOff>
    </xdr:to>
    <xdr:sp macro="" textlink="">
      <xdr:nvSpPr>
        <xdr:cNvPr id="72" name="円/楕円 71"/>
        <xdr:cNvSpPr/>
      </xdr:nvSpPr>
      <xdr:spPr>
        <a:xfrm>
          <a:off x="3401695" y="69688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22696</xdr:rowOff>
    </xdr:from>
    <xdr:ext cx="405111" cy="259045"/>
    <xdr:sp macro="" textlink="">
      <xdr:nvSpPr>
        <xdr:cNvPr id="73" name="n_1aveValue【道路】&#10;有形固定資産減価償却率"/>
        <xdr:cNvSpPr txBox="1"/>
      </xdr:nvSpPr>
      <xdr:spPr>
        <a:xfrm>
          <a:off x="3237238" y="639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16890</xdr:rowOff>
    </xdr:from>
    <xdr:ext cx="405111" cy="259045"/>
    <xdr:sp macro="" textlink="">
      <xdr:nvSpPr>
        <xdr:cNvPr id="74" name="n_1mainValue【道路】&#10;有形固定資産減価償却率"/>
        <xdr:cNvSpPr txBox="1"/>
      </xdr:nvSpPr>
      <xdr:spPr>
        <a:xfrm>
          <a:off x="3237238"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598487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556341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598487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5563416"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598487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5563416"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598487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5563416"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598487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4" name="テキスト ボックス 93"/>
        <xdr:cNvSpPr txBox="1"/>
      </xdr:nvSpPr>
      <xdr:spPr>
        <a:xfrm>
          <a:off x="5522156"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598487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6" name="テキスト ボックス 95"/>
        <xdr:cNvSpPr txBox="1"/>
      </xdr:nvSpPr>
      <xdr:spPr>
        <a:xfrm>
          <a:off x="5522156"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8" name="テキスト ボックス 97"/>
        <xdr:cNvSpPr txBox="1"/>
      </xdr:nvSpPr>
      <xdr:spPr>
        <a:xfrm>
          <a:off x="5522156"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道路】&#10;一人当たり延長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72172</xdr:rowOff>
    </xdr:from>
    <xdr:to>
      <xdr:col>15</xdr:col>
      <xdr:colOff>180340</xdr:colOff>
      <xdr:row>41</xdr:row>
      <xdr:rowOff>168511</xdr:rowOff>
    </xdr:to>
    <xdr:cxnSp macro="">
      <xdr:nvCxnSpPr>
        <xdr:cNvPr id="100" name="直線コネクタ 99"/>
        <xdr:cNvCxnSpPr/>
      </xdr:nvCxnSpPr>
      <xdr:spPr>
        <a:xfrm flipV="1">
          <a:off x="9446260" y="5939572"/>
          <a:ext cx="0" cy="110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888</xdr:rowOff>
    </xdr:from>
    <xdr:ext cx="469744" cy="259045"/>
    <xdr:sp macro="" textlink="">
      <xdr:nvSpPr>
        <xdr:cNvPr id="101" name="【道路】&#10;一人当たり延長最小値テキスト"/>
        <xdr:cNvSpPr txBox="1"/>
      </xdr:nvSpPr>
      <xdr:spPr>
        <a:xfrm>
          <a:off x="9535795" y="704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168511</xdr:rowOff>
    </xdr:from>
    <xdr:to>
      <xdr:col>15</xdr:col>
      <xdr:colOff>269875</xdr:colOff>
      <xdr:row>41</xdr:row>
      <xdr:rowOff>168511</xdr:rowOff>
    </xdr:to>
    <xdr:cxnSp macro="">
      <xdr:nvCxnSpPr>
        <xdr:cNvPr id="102" name="直線コネクタ 101"/>
        <xdr:cNvCxnSpPr/>
      </xdr:nvCxnSpPr>
      <xdr:spPr>
        <a:xfrm>
          <a:off x="9357995" y="704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18849</xdr:rowOff>
    </xdr:from>
    <xdr:ext cx="534377" cy="259045"/>
    <xdr:sp macro="" textlink="">
      <xdr:nvSpPr>
        <xdr:cNvPr id="103" name="【道路】&#10;一人当たり延長最大値テキスト"/>
        <xdr:cNvSpPr txBox="1"/>
      </xdr:nvSpPr>
      <xdr:spPr>
        <a:xfrm>
          <a:off x="9535795" y="571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35</xdr:row>
      <xdr:rowOff>72172</xdr:rowOff>
    </xdr:from>
    <xdr:to>
      <xdr:col>15</xdr:col>
      <xdr:colOff>269875</xdr:colOff>
      <xdr:row>35</xdr:row>
      <xdr:rowOff>72172</xdr:rowOff>
    </xdr:to>
    <xdr:cxnSp macro="">
      <xdr:nvCxnSpPr>
        <xdr:cNvPr id="104" name="直線コネクタ 103"/>
        <xdr:cNvCxnSpPr/>
      </xdr:nvCxnSpPr>
      <xdr:spPr>
        <a:xfrm>
          <a:off x="9357995" y="593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22877</xdr:rowOff>
    </xdr:from>
    <xdr:ext cx="469744" cy="259045"/>
    <xdr:sp macro="" textlink="">
      <xdr:nvSpPr>
        <xdr:cNvPr id="105" name="【道路】&#10;一人当たり延長平均値テキスト"/>
        <xdr:cNvSpPr txBox="1"/>
      </xdr:nvSpPr>
      <xdr:spPr>
        <a:xfrm>
          <a:off x="9535795" y="6560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44450</xdr:rowOff>
    </xdr:from>
    <xdr:to>
      <xdr:col>15</xdr:col>
      <xdr:colOff>231775</xdr:colOff>
      <xdr:row>39</xdr:row>
      <xdr:rowOff>146050</xdr:rowOff>
    </xdr:to>
    <xdr:sp macro="" textlink="">
      <xdr:nvSpPr>
        <xdr:cNvPr id="106" name="フローチャート : 判断 105"/>
        <xdr:cNvSpPr/>
      </xdr:nvSpPr>
      <xdr:spPr>
        <a:xfrm>
          <a:off x="9396095"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59908</xdr:rowOff>
    </xdr:from>
    <xdr:to>
      <xdr:col>14</xdr:col>
      <xdr:colOff>79375</xdr:colOff>
      <xdr:row>38</xdr:row>
      <xdr:rowOff>161508</xdr:rowOff>
    </xdr:to>
    <xdr:sp macro="" textlink="">
      <xdr:nvSpPr>
        <xdr:cNvPr id="107" name="フローチャート : 判断 106"/>
        <xdr:cNvSpPr/>
      </xdr:nvSpPr>
      <xdr:spPr>
        <a:xfrm>
          <a:off x="8649335" y="64302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98225</xdr:rowOff>
    </xdr:from>
    <xdr:to>
      <xdr:col>14</xdr:col>
      <xdr:colOff>79375</xdr:colOff>
      <xdr:row>34</xdr:row>
      <xdr:rowOff>28375</xdr:rowOff>
    </xdr:to>
    <xdr:sp macro="" textlink="">
      <xdr:nvSpPr>
        <xdr:cNvPr id="113" name="円/楕円 112"/>
        <xdr:cNvSpPr/>
      </xdr:nvSpPr>
      <xdr:spPr>
        <a:xfrm>
          <a:off x="8649335" y="5630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152635</xdr:rowOff>
    </xdr:from>
    <xdr:ext cx="469744" cy="259045"/>
    <xdr:sp macro="" textlink="">
      <xdr:nvSpPr>
        <xdr:cNvPr id="114" name="n_1aveValue【道路】&#10;一人当たり延長"/>
        <xdr:cNvSpPr txBox="1"/>
      </xdr:nvSpPr>
      <xdr:spPr>
        <a:xfrm>
          <a:off x="8498282" y="652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44902</xdr:rowOff>
    </xdr:from>
    <xdr:ext cx="534377" cy="259045"/>
    <xdr:sp macro="" textlink="">
      <xdr:nvSpPr>
        <xdr:cNvPr id="115" name="n_1mainValue【道路】&#10;一人当たり延長"/>
        <xdr:cNvSpPr txBox="1"/>
      </xdr:nvSpPr>
      <xdr:spPr>
        <a:xfrm>
          <a:off x="8465965" y="540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7" name="直線コネクタ 126"/>
        <xdr:cNvCxnSpPr/>
      </xdr:nvCxnSpPr>
      <xdr:spPr>
        <a:xfrm>
          <a:off x="691515" y="1085958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8" name="テキスト ボックス 127"/>
        <xdr:cNvSpPr txBox="1"/>
      </xdr:nvSpPr>
      <xdr:spPr>
        <a:xfrm>
          <a:off x="35894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9" name="直線コネクタ 128"/>
        <xdr:cNvCxnSpPr/>
      </xdr:nvCxnSpPr>
      <xdr:spPr>
        <a:xfrm>
          <a:off x="691515" y="1054063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0" name="テキスト ボックス 129"/>
        <xdr:cNvSpPr txBox="1"/>
      </xdr:nvSpPr>
      <xdr:spPr>
        <a:xfrm>
          <a:off x="35894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1" name="直線コネクタ 130"/>
        <xdr:cNvCxnSpPr/>
      </xdr:nvCxnSpPr>
      <xdr:spPr>
        <a:xfrm>
          <a:off x="691515" y="102216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2" name="テキスト ボックス 131"/>
        <xdr:cNvSpPr txBox="1"/>
      </xdr:nvSpPr>
      <xdr:spPr>
        <a:xfrm>
          <a:off x="35894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3" name="直線コネクタ 132"/>
        <xdr:cNvCxnSpPr/>
      </xdr:nvCxnSpPr>
      <xdr:spPr>
        <a:xfrm>
          <a:off x="691515" y="989892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4" name="テキスト ボックス 133"/>
        <xdr:cNvSpPr txBox="1"/>
      </xdr:nvSpPr>
      <xdr:spPr>
        <a:xfrm>
          <a:off x="35894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5" name="直線コネクタ 134"/>
        <xdr:cNvCxnSpPr/>
      </xdr:nvCxnSpPr>
      <xdr:spPr>
        <a:xfrm>
          <a:off x="691515" y="957997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6" name="テキスト ボックス 135"/>
        <xdr:cNvSpPr txBox="1"/>
      </xdr:nvSpPr>
      <xdr:spPr>
        <a:xfrm>
          <a:off x="35894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7" name="直線コネクタ 136"/>
        <xdr:cNvCxnSpPr/>
      </xdr:nvCxnSpPr>
      <xdr:spPr>
        <a:xfrm>
          <a:off x="691515" y="926102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8" name="テキスト ボックス 137"/>
        <xdr:cNvSpPr txBox="1"/>
      </xdr:nvSpPr>
      <xdr:spPr>
        <a:xfrm>
          <a:off x="35894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2" name="直線コネクタ 141"/>
        <xdr:cNvCxnSpPr/>
      </xdr:nvCxnSpPr>
      <xdr:spPr>
        <a:xfrm flipV="1">
          <a:off x="4221480" y="924469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3" name="【橋りょう・トンネル】&#10;有形固定資産減価償却率最小値テキスト"/>
        <xdr:cNvSpPr txBox="1"/>
      </xdr:nvSpPr>
      <xdr:spPr>
        <a:xfrm>
          <a:off x="4311015" y="1079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4" name="直線コネクタ 143"/>
        <xdr:cNvCxnSpPr/>
      </xdr:nvCxnSpPr>
      <xdr:spPr>
        <a:xfrm>
          <a:off x="4133215" y="10791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5" name="【橋りょう・トンネル】&#10;有形固定資産減価償却率最大値テキスト"/>
        <xdr:cNvSpPr txBox="1"/>
      </xdr:nvSpPr>
      <xdr:spPr>
        <a:xfrm>
          <a:off x="4311015" y="902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6" name="直線コネクタ 145"/>
        <xdr:cNvCxnSpPr/>
      </xdr:nvCxnSpPr>
      <xdr:spPr>
        <a:xfrm>
          <a:off x="4133215" y="924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7" name="【橋りょう・トンネル】&#10;有形固定資産減価償却率平均値テキスト"/>
        <xdr:cNvSpPr txBox="1"/>
      </xdr:nvSpPr>
      <xdr:spPr>
        <a:xfrm>
          <a:off x="4311015" y="9820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8" name="フローチャート : 判断 147"/>
        <xdr:cNvSpPr/>
      </xdr:nvSpPr>
      <xdr:spPr>
        <a:xfrm>
          <a:off x="4171315" y="9842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9" name="フローチャート : 判断 148"/>
        <xdr:cNvSpPr/>
      </xdr:nvSpPr>
      <xdr:spPr>
        <a:xfrm>
          <a:off x="3401695"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43906</xdr:rowOff>
    </xdr:from>
    <xdr:to>
      <xdr:col>5</xdr:col>
      <xdr:colOff>409575</xdr:colOff>
      <xdr:row>62</xdr:row>
      <xdr:rowOff>145506</xdr:rowOff>
    </xdr:to>
    <xdr:sp macro="" textlink="">
      <xdr:nvSpPr>
        <xdr:cNvPr id="155" name="円/楕円 154"/>
        <xdr:cNvSpPr/>
      </xdr:nvSpPr>
      <xdr:spPr>
        <a:xfrm>
          <a:off x="3401695" y="104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55897</xdr:rowOff>
    </xdr:from>
    <xdr:ext cx="405111" cy="259045"/>
    <xdr:sp macro="" textlink="">
      <xdr:nvSpPr>
        <xdr:cNvPr id="156" name="n_1aveValue【橋りょう・トンネル】&#10;有形固定資産減価償却率"/>
        <xdr:cNvSpPr txBox="1"/>
      </xdr:nvSpPr>
      <xdr:spPr>
        <a:xfrm>
          <a:off x="3237238"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136633</xdr:rowOff>
    </xdr:from>
    <xdr:ext cx="405111" cy="259045"/>
    <xdr:sp macro="" textlink="">
      <xdr:nvSpPr>
        <xdr:cNvPr id="157" name="n_1mainValue【橋りょう・トンネル】&#10;有形固定資産減価償却率"/>
        <xdr:cNvSpPr txBox="1"/>
      </xdr:nvSpPr>
      <xdr:spPr>
        <a:xfrm>
          <a:off x="3237238" y="1053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5736089"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5458036"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5458036"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5458036"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5458036"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9" name="テキスト ボックス 178"/>
        <xdr:cNvSpPr txBox="1"/>
      </xdr:nvSpPr>
      <xdr:spPr>
        <a:xfrm>
          <a:off x="5458036"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81" name="直線コネクタ 180"/>
        <xdr:cNvCxnSpPr/>
      </xdr:nvCxnSpPr>
      <xdr:spPr>
        <a:xfrm flipV="1">
          <a:off x="9446260" y="9336100"/>
          <a:ext cx="0" cy="1456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2" name="【橋りょう・トンネル】&#10;一人当たり有形固定資産（償却資産）額最小値テキスト"/>
        <xdr:cNvSpPr txBox="1"/>
      </xdr:nvSpPr>
      <xdr:spPr>
        <a:xfrm>
          <a:off x="9535795" y="1079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3" name="直線コネクタ 182"/>
        <xdr:cNvCxnSpPr/>
      </xdr:nvCxnSpPr>
      <xdr:spPr>
        <a:xfrm>
          <a:off x="9357995" y="1079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4" name="【橋りょう・トンネル】&#10;一人当たり有形固定資産（償却資産）額最大値テキスト"/>
        <xdr:cNvSpPr txBox="1"/>
      </xdr:nvSpPr>
      <xdr:spPr>
        <a:xfrm>
          <a:off x="9535795" y="911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5" name="直線コネクタ 184"/>
        <xdr:cNvCxnSpPr/>
      </xdr:nvCxnSpPr>
      <xdr:spPr>
        <a:xfrm>
          <a:off x="9357995" y="933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6" name="【橋りょう・トンネル】&#10;一人当たり有形固定資産（償却資産）額平均値テキスト"/>
        <xdr:cNvSpPr txBox="1"/>
      </xdr:nvSpPr>
      <xdr:spPr>
        <a:xfrm>
          <a:off x="9535795" y="10243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7" name="フローチャート : 判断 186"/>
        <xdr:cNvSpPr/>
      </xdr:nvSpPr>
      <xdr:spPr>
        <a:xfrm>
          <a:off x="9396095" y="1026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88" name="フローチャート : 判断 187"/>
        <xdr:cNvSpPr/>
      </xdr:nvSpPr>
      <xdr:spPr>
        <a:xfrm>
          <a:off x="8649335" y="104371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128685</xdr:rowOff>
    </xdr:from>
    <xdr:to>
      <xdr:col>14</xdr:col>
      <xdr:colOff>79375</xdr:colOff>
      <xdr:row>61</xdr:row>
      <xdr:rowOff>58835</xdr:rowOff>
    </xdr:to>
    <xdr:sp macro="" textlink="">
      <xdr:nvSpPr>
        <xdr:cNvPr id="194" name="円/楕円 193"/>
        <xdr:cNvSpPr/>
      </xdr:nvSpPr>
      <xdr:spPr>
        <a:xfrm>
          <a:off x="8649335" y="10187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62</xdr:row>
      <xdr:rowOff>136194</xdr:rowOff>
    </xdr:from>
    <xdr:ext cx="534377" cy="259045"/>
    <xdr:sp macro="" textlink="">
      <xdr:nvSpPr>
        <xdr:cNvPr id="195" name="n_1aveValue【橋りょう・トンネル】&#10;一人当たり有形固定資産（償却資産）額"/>
        <xdr:cNvSpPr txBox="1"/>
      </xdr:nvSpPr>
      <xdr:spPr>
        <a:xfrm>
          <a:off x="8465966" y="105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75362</xdr:rowOff>
    </xdr:from>
    <xdr:ext cx="599010" cy="259045"/>
    <xdr:sp macro="" textlink="">
      <xdr:nvSpPr>
        <xdr:cNvPr id="196" name="n_1mainValue【橋りょう・トンネル】&#10;一人当たり有形固定資産（償却資産）額"/>
        <xdr:cNvSpPr txBox="1"/>
      </xdr:nvSpPr>
      <xdr:spPr>
        <a:xfrm>
          <a:off x="8433649" y="996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691515" y="1458576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691515" y="1426300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691515" y="1394405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691515" y="1362510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691515" y="1330615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691515" y="1298720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9" name="テキスト ボックス 218"/>
        <xdr:cNvSpPr txBox="1"/>
      </xdr:nvSpPr>
      <xdr:spPr>
        <a:xfrm>
          <a:off x="35894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1" name="テキスト ボックス 220"/>
        <xdr:cNvSpPr txBox="1"/>
      </xdr:nvSpPr>
      <xdr:spPr>
        <a:xfrm>
          <a:off x="35894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3" name="直線コネクタ 222"/>
        <xdr:cNvCxnSpPr/>
      </xdr:nvCxnSpPr>
      <xdr:spPr>
        <a:xfrm flipV="1">
          <a:off x="4221480" y="13140146"/>
          <a:ext cx="0" cy="1224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4" name="【公営住宅】&#10;有形固定資産減価償却率最小値テキスト"/>
        <xdr:cNvSpPr txBox="1"/>
      </xdr:nvSpPr>
      <xdr:spPr>
        <a:xfrm>
          <a:off x="4311015" y="1436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5" name="直線コネクタ 224"/>
        <xdr:cNvCxnSpPr/>
      </xdr:nvCxnSpPr>
      <xdr:spPr>
        <a:xfrm>
          <a:off x="4133215" y="143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6" name="【公営住宅】&#10;有形固定資産減価償却率最大値テキスト"/>
        <xdr:cNvSpPr txBox="1"/>
      </xdr:nvSpPr>
      <xdr:spPr>
        <a:xfrm>
          <a:off x="4311015" y="12919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7" name="直線コネクタ 226"/>
        <xdr:cNvCxnSpPr/>
      </xdr:nvCxnSpPr>
      <xdr:spPr>
        <a:xfrm>
          <a:off x="4133215" y="13140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28" name="【公営住宅】&#10;有形固定資産減価償却率平均値テキスト"/>
        <xdr:cNvSpPr txBox="1"/>
      </xdr:nvSpPr>
      <xdr:spPr>
        <a:xfrm>
          <a:off x="4311015" y="13429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9" name="フローチャート : 判断 228"/>
        <xdr:cNvSpPr/>
      </xdr:nvSpPr>
      <xdr:spPr>
        <a:xfrm>
          <a:off x="4171315" y="1345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30" name="フローチャート : 判断 229"/>
        <xdr:cNvSpPr/>
      </xdr:nvSpPr>
      <xdr:spPr>
        <a:xfrm>
          <a:off x="3401695"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24856</xdr:rowOff>
    </xdr:from>
    <xdr:to>
      <xdr:col>5</xdr:col>
      <xdr:colOff>409575</xdr:colOff>
      <xdr:row>81</xdr:row>
      <xdr:rowOff>126456</xdr:rowOff>
    </xdr:to>
    <xdr:sp macro="" textlink="">
      <xdr:nvSpPr>
        <xdr:cNvPr id="236" name="円/楕円 235"/>
        <xdr:cNvSpPr/>
      </xdr:nvSpPr>
      <xdr:spPr>
        <a:xfrm>
          <a:off x="3401695" y="136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2557</xdr:rowOff>
    </xdr:from>
    <xdr:ext cx="405111" cy="259045"/>
    <xdr:sp macro="" textlink="">
      <xdr:nvSpPr>
        <xdr:cNvPr id="237" name="n_1aveValue【公営住宅】&#10;有形固定資産減価償却率"/>
        <xdr:cNvSpPr txBox="1"/>
      </xdr:nvSpPr>
      <xdr:spPr>
        <a:xfrm>
          <a:off x="3237238"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117583</xdr:rowOff>
    </xdr:from>
    <xdr:ext cx="405111" cy="259045"/>
    <xdr:sp macro="" textlink="">
      <xdr:nvSpPr>
        <xdr:cNvPr id="238" name="n_1mainValue【公営住宅】&#10;有形固定資産減価償却率"/>
        <xdr:cNvSpPr txBox="1"/>
      </xdr:nvSpPr>
      <xdr:spPr>
        <a:xfrm>
          <a:off x="3237238" y="13696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9" name="直線コネクタ 248"/>
        <xdr:cNvCxnSpPr/>
      </xdr:nvCxnSpPr>
      <xdr:spPr>
        <a:xfrm>
          <a:off x="598487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0" name="テキスト ボックス 249"/>
        <xdr:cNvSpPr txBox="1"/>
      </xdr:nvSpPr>
      <xdr:spPr>
        <a:xfrm>
          <a:off x="556341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1" name="直線コネクタ 250"/>
        <xdr:cNvCxnSpPr/>
      </xdr:nvCxnSpPr>
      <xdr:spPr>
        <a:xfrm>
          <a:off x="598487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2" name="テキスト ボックス 251"/>
        <xdr:cNvSpPr txBox="1"/>
      </xdr:nvSpPr>
      <xdr:spPr>
        <a:xfrm>
          <a:off x="556341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3" name="直線コネクタ 252"/>
        <xdr:cNvCxnSpPr/>
      </xdr:nvCxnSpPr>
      <xdr:spPr>
        <a:xfrm>
          <a:off x="598487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4" name="テキスト ボックス 253"/>
        <xdr:cNvSpPr txBox="1"/>
      </xdr:nvSpPr>
      <xdr:spPr>
        <a:xfrm>
          <a:off x="556341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5" name="直線コネクタ 254"/>
        <xdr:cNvCxnSpPr/>
      </xdr:nvCxnSpPr>
      <xdr:spPr>
        <a:xfrm>
          <a:off x="598487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6" name="テキスト ボックス 255"/>
        <xdr:cNvSpPr txBox="1"/>
      </xdr:nvSpPr>
      <xdr:spPr>
        <a:xfrm>
          <a:off x="556341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7" name="直線コネクタ 256"/>
        <xdr:cNvCxnSpPr/>
      </xdr:nvCxnSpPr>
      <xdr:spPr>
        <a:xfrm>
          <a:off x="598487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8" name="テキスト ボックス 257"/>
        <xdr:cNvSpPr txBox="1"/>
      </xdr:nvSpPr>
      <xdr:spPr>
        <a:xfrm>
          <a:off x="556341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9" name="直線コネクタ 258"/>
        <xdr:cNvCxnSpPr/>
      </xdr:nvCxnSpPr>
      <xdr:spPr>
        <a:xfrm>
          <a:off x="598487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0" name="テキスト ボックス 259"/>
        <xdr:cNvSpPr txBox="1"/>
      </xdr:nvSpPr>
      <xdr:spPr>
        <a:xfrm>
          <a:off x="556341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4" name="直線コネクタ 263"/>
        <xdr:cNvCxnSpPr/>
      </xdr:nvCxnSpPr>
      <xdr:spPr>
        <a:xfrm flipV="1">
          <a:off x="9446260" y="13083540"/>
          <a:ext cx="0" cy="145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5" name="【公営住宅】&#10;一人当たり面積最小値テキスト"/>
        <xdr:cNvSpPr txBox="1"/>
      </xdr:nvSpPr>
      <xdr:spPr>
        <a:xfrm>
          <a:off x="9535795" y="1453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6" name="直線コネクタ 265"/>
        <xdr:cNvCxnSpPr/>
      </xdr:nvCxnSpPr>
      <xdr:spPr>
        <a:xfrm>
          <a:off x="9357995" y="145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7" name="【公営住宅】&#10;一人当たり面積最大値テキスト"/>
        <xdr:cNvSpPr txBox="1"/>
      </xdr:nvSpPr>
      <xdr:spPr>
        <a:xfrm>
          <a:off x="9535795" y="128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8" name="直線コネクタ 267"/>
        <xdr:cNvCxnSpPr/>
      </xdr:nvCxnSpPr>
      <xdr:spPr>
        <a:xfrm>
          <a:off x="9357995" y="1308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69" name="【公営住宅】&#10;一人当たり面積平均値テキスト"/>
        <xdr:cNvSpPr txBox="1"/>
      </xdr:nvSpPr>
      <xdr:spPr>
        <a:xfrm>
          <a:off x="9535795" y="14151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70" name="フローチャート : 判断 269"/>
        <xdr:cNvSpPr/>
      </xdr:nvSpPr>
      <xdr:spPr>
        <a:xfrm>
          <a:off x="9396095" y="141735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71" name="フローチャート : 判断 270"/>
        <xdr:cNvSpPr/>
      </xdr:nvSpPr>
      <xdr:spPr>
        <a:xfrm>
          <a:off x="8649335" y="141169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57513</xdr:rowOff>
    </xdr:from>
    <xdr:to>
      <xdr:col>14</xdr:col>
      <xdr:colOff>79375</xdr:colOff>
      <xdr:row>79</xdr:row>
      <xdr:rowOff>159113</xdr:rowOff>
    </xdr:to>
    <xdr:sp macro="" textlink="">
      <xdr:nvSpPr>
        <xdr:cNvPr id="277" name="円/楕円 276"/>
        <xdr:cNvSpPr/>
      </xdr:nvSpPr>
      <xdr:spPr>
        <a:xfrm>
          <a:off x="8649335" y="133010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127925</xdr:rowOff>
    </xdr:from>
    <xdr:ext cx="469744" cy="259045"/>
    <xdr:sp macro="" textlink="">
      <xdr:nvSpPr>
        <xdr:cNvPr id="278" name="n_1aveValue【公営住宅】&#10;一人当たり面積"/>
        <xdr:cNvSpPr txBox="1"/>
      </xdr:nvSpPr>
      <xdr:spPr>
        <a:xfrm>
          <a:off x="8498282" y="1420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4190</xdr:rowOff>
    </xdr:from>
    <xdr:ext cx="469744" cy="259045"/>
    <xdr:sp macro="" textlink="">
      <xdr:nvSpPr>
        <xdr:cNvPr id="279" name="n_1mainValue【公営住宅】&#10;一人当たり面積"/>
        <xdr:cNvSpPr txBox="1"/>
      </xdr:nvSpPr>
      <xdr:spPr>
        <a:xfrm>
          <a:off x="8498282" y="130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8" name="正方形/長方形 287"/>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9" name="正方形/長方形 288"/>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0" name="正方形/長方形 289"/>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1" name="正方形/長方形 290"/>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2" name="正方形/長方形 291"/>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3" name="正方形/長方形 292"/>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4" name="正方形/長方形 293"/>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5" name="正方形/長方形 294"/>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6" name="正方形/長方形 295"/>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7" name="正方形/長方形 296"/>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8" name="正方形/長方形 297"/>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9" name="正方形/長方形 298"/>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0" name="正方形/長方形 299"/>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1" name="正方形/長方形 300"/>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2" name="正方形/長方形 301"/>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3" name="正方形/長方形 302"/>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4" name="テキスト ボックス 303"/>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5" name="直線コネクタ 304"/>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6" name="テキスト ボックス 305"/>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7" name="直線コネクタ 306"/>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8" name="テキスト ボックス 307"/>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9" name="直線コネクタ 308"/>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0" name="テキスト ボックス 309"/>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1" name="直線コネクタ 310"/>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2" name="テキスト ボックス 311"/>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3" name="直線コネクタ 312"/>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4" name="テキスト ボックス 313"/>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5" name="直線コネクタ 314"/>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6" name="テキスト ボックス 315"/>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7" name="直線コネクタ 316"/>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8" name="テキスト ボックス 317"/>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9" name="【認定こども園・幼稚園・保育所】&#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20" name="直線コネクタ 319"/>
        <xdr:cNvCxnSpPr/>
      </xdr:nvCxnSpPr>
      <xdr:spPr>
        <a:xfrm flipV="1">
          <a:off x="14735809" y="5840730"/>
          <a:ext cx="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21" name="【認定こども園・幼稚園・保育所】&#10;有形固定資産減価償却率最小値テキスト"/>
        <xdr:cNvSpPr txBox="1"/>
      </xdr:nvSpPr>
      <xdr:spPr>
        <a:xfrm>
          <a:off x="14825345"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2" name="直線コネクタ 321"/>
        <xdr:cNvCxnSpPr/>
      </xdr:nvCxnSpPr>
      <xdr:spPr>
        <a:xfrm>
          <a:off x="14647545"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3" name="【認定こども園・幼稚園・保育所】&#10;有形固定資産減価償却率最大値テキスト"/>
        <xdr:cNvSpPr txBox="1"/>
      </xdr:nvSpPr>
      <xdr:spPr>
        <a:xfrm>
          <a:off x="14825345" y="561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4" name="直線コネクタ 323"/>
        <xdr:cNvCxnSpPr/>
      </xdr:nvCxnSpPr>
      <xdr:spPr>
        <a:xfrm>
          <a:off x="14647545"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25" name="【認定こども園・幼稚園・保育所】&#10;有形固定資産減価償却率平均値テキスト"/>
        <xdr:cNvSpPr txBox="1"/>
      </xdr:nvSpPr>
      <xdr:spPr>
        <a:xfrm>
          <a:off x="14825345"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6" name="フローチャート : 判断 325"/>
        <xdr:cNvSpPr/>
      </xdr:nvSpPr>
      <xdr:spPr>
        <a:xfrm>
          <a:off x="14685645" y="6515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27" name="フローチャート : 判断 326"/>
        <xdr:cNvSpPr/>
      </xdr:nvSpPr>
      <xdr:spPr>
        <a:xfrm>
          <a:off x="13916025"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8" name="テキスト ボックス 327"/>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9" name="テキスト ボックス 328"/>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0" name="テキスト ボックス 329"/>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1" name="テキスト ボックス 330"/>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2" name="テキスト ボックス 331"/>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42545</xdr:rowOff>
    </xdr:from>
    <xdr:to>
      <xdr:col>22</xdr:col>
      <xdr:colOff>415925</xdr:colOff>
      <xdr:row>37</xdr:row>
      <xdr:rowOff>144145</xdr:rowOff>
    </xdr:to>
    <xdr:sp macro="" textlink="">
      <xdr:nvSpPr>
        <xdr:cNvPr id="333" name="円/楕円 332"/>
        <xdr:cNvSpPr/>
      </xdr:nvSpPr>
      <xdr:spPr>
        <a:xfrm>
          <a:off x="13916025"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146702</xdr:rowOff>
    </xdr:from>
    <xdr:ext cx="405111" cy="259045"/>
    <xdr:sp macro="" textlink="">
      <xdr:nvSpPr>
        <xdr:cNvPr id="334" name="n_1aveValue【認定こども園・幼稚園・保育所】&#10;有形固定資産減価償却率"/>
        <xdr:cNvSpPr txBox="1"/>
      </xdr:nvSpPr>
      <xdr:spPr>
        <a:xfrm>
          <a:off x="13751568"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160672</xdr:rowOff>
    </xdr:from>
    <xdr:ext cx="405111" cy="259045"/>
    <xdr:sp macro="" textlink="">
      <xdr:nvSpPr>
        <xdr:cNvPr id="335" name="n_1mainValue【認定こども園・幼稚園・保育所】&#10;有形固定資産減価償却率"/>
        <xdr:cNvSpPr txBox="1"/>
      </xdr:nvSpPr>
      <xdr:spPr>
        <a:xfrm>
          <a:off x="13751568"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6" name="正方形/長方形 335"/>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7" name="正方形/長方形 336"/>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8" name="正方形/長方形 337"/>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9" name="正方形/長方形 338"/>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0" name="正方形/長方形 339"/>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1" name="正方形/長方形 340"/>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2" name="正方形/長方形 341"/>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3" name="正方形/長方形 342"/>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4" name="テキスト ボックス 343"/>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5" name="直線コネクタ 344"/>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6" name="直線コネクタ 345"/>
        <xdr:cNvCxnSpPr/>
      </xdr:nvCxnSpPr>
      <xdr:spPr>
        <a:xfrm>
          <a:off x="1649920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7" name="テキスト ボックス 346"/>
        <xdr:cNvSpPr txBox="1"/>
      </xdr:nvSpPr>
      <xdr:spPr>
        <a:xfrm>
          <a:off x="16070126"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8" name="直線コネクタ 347"/>
        <xdr:cNvCxnSpPr/>
      </xdr:nvCxnSpPr>
      <xdr:spPr>
        <a:xfrm>
          <a:off x="1649920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9" name="テキスト ボックス 348"/>
        <xdr:cNvSpPr txBox="1"/>
      </xdr:nvSpPr>
      <xdr:spPr>
        <a:xfrm>
          <a:off x="16070126"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0" name="直線コネクタ 349"/>
        <xdr:cNvCxnSpPr/>
      </xdr:nvCxnSpPr>
      <xdr:spPr>
        <a:xfrm>
          <a:off x="1649920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1" name="テキスト ボックス 350"/>
        <xdr:cNvSpPr txBox="1"/>
      </xdr:nvSpPr>
      <xdr:spPr>
        <a:xfrm>
          <a:off x="16070126"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2" name="直線コネクタ 351"/>
        <xdr:cNvCxnSpPr/>
      </xdr:nvCxnSpPr>
      <xdr:spPr>
        <a:xfrm>
          <a:off x="1649920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3" name="テキスト ボックス 352"/>
        <xdr:cNvSpPr txBox="1"/>
      </xdr:nvSpPr>
      <xdr:spPr>
        <a:xfrm>
          <a:off x="16070126"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4" name="直線コネクタ 353"/>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5" name="テキスト ボックス 354"/>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6" name="【認定こども園・幼稚園・保育所】&#10;一人当たり面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7" name="直線コネクタ 356"/>
        <xdr:cNvCxnSpPr/>
      </xdr:nvCxnSpPr>
      <xdr:spPr>
        <a:xfrm flipV="1">
          <a:off x="19960589" y="5555742"/>
          <a:ext cx="0" cy="141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8" name="【認定こども園・幼稚園・保育所】&#10;一人当たり面積最小値テキスト"/>
        <xdr:cNvSpPr txBox="1"/>
      </xdr:nvSpPr>
      <xdr:spPr>
        <a:xfrm>
          <a:off x="20050125"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9" name="直線コネクタ 358"/>
        <xdr:cNvCxnSpPr/>
      </xdr:nvCxnSpPr>
      <xdr:spPr>
        <a:xfrm>
          <a:off x="19872325" y="697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60" name="【認定こども園・幼稚園・保育所】&#10;一人当たり面積最大値テキスト"/>
        <xdr:cNvSpPr txBox="1"/>
      </xdr:nvSpPr>
      <xdr:spPr>
        <a:xfrm>
          <a:off x="20050125" y="533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61" name="直線コネクタ 360"/>
        <xdr:cNvCxnSpPr/>
      </xdr:nvCxnSpPr>
      <xdr:spPr>
        <a:xfrm>
          <a:off x="19872325" y="555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62" name="【認定こども園・幼稚園・保育所】&#10;一人当たり面積平均値テキスト"/>
        <xdr:cNvSpPr txBox="1"/>
      </xdr:nvSpPr>
      <xdr:spPr>
        <a:xfrm>
          <a:off x="20050125"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3" name="フローチャート : 判断 362"/>
        <xdr:cNvSpPr/>
      </xdr:nvSpPr>
      <xdr:spPr>
        <a:xfrm>
          <a:off x="19910425"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64" name="フローチャート : 判断 363"/>
        <xdr:cNvSpPr/>
      </xdr:nvSpPr>
      <xdr:spPr>
        <a:xfrm>
          <a:off x="19156045" y="634923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5" name="テキスト ボックス 364"/>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6" name="テキスト ボックス 365"/>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7" name="テキスト ボックス 366"/>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8" name="テキスト ボックス 367"/>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9" name="テキスト ボックス 368"/>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167132</xdr:rowOff>
    </xdr:from>
    <xdr:to>
      <xdr:col>31</xdr:col>
      <xdr:colOff>85725</xdr:colOff>
      <xdr:row>39</xdr:row>
      <xdr:rowOff>97282</xdr:rowOff>
    </xdr:to>
    <xdr:sp macro="" textlink="">
      <xdr:nvSpPr>
        <xdr:cNvPr id="370" name="円/楕円 369"/>
        <xdr:cNvSpPr/>
      </xdr:nvSpPr>
      <xdr:spPr>
        <a:xfrm>
          <a:off x="19156045" y="653745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93235</xdr:rowOff>
    </xdr:from>
    <xdr:ext cx="469744" cy="259045"/>
    <xdr:sp macro="" textlink="">
      <xdr:nvSpPr>
        <xdr:cNvPr id="371" name="n_1aveValue【認定こども園・幼稚園・保育所】&#10;一人当たり面積"/>
        <xdr:cNvSpPr txBox="1"/>
      </xdr:nvSpPr>
      <xdr:spPr>
        <a:xfrm>
          <a:off x="19012612"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88409</xdr:rowOff>
    </xdr:from>
    <xdr:ext cx="469744" cy="259045"/>
    <xdr:sp macro="" textlink="">
      <xdr:nvSpPr>
        <xdr:cNvPr id="372" name="n_1mainValue【認定こども園・幼稚園・保育所】&#10;一人当たり面積"/>
        <xdr:cNvSpPr txBox="1"/>
      </xdr:nvSpPr>
      <xdr:spPr>
        <a:xfrm>
          <a:off x="19012612" y="662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3" name="正方形/長方形 372"/>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4" name="正方形/長方形 373"/>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5" name="正方形/長方形 374"/>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6" name="正方形/長方形 375"/>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7" name="正方形/長方形 376"/>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8" name="正方形/長方形 377"/>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9" name="正方形/長方形 378"/>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0" name="正方形/長方形 379"/>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1" name="テキスト ボックス 380"/>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2" name="直線コネクタ 381"/>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3" name="テキスト ボックス 382"/>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4" name="直線コネクタ 383"/>
        <xdr:cNvCxnSpPr/>
      </xdr:nvCxnSpPr>
      <xdr:spPr>
        <a:xfrm>
          <a:off x="11205845" y="1085958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5" name="テキスト ボックス 384"/>
        <xdr:cNvSpPr txBox="1"/>
      </xdr:nvSpPr>
      <xdr:spPr>
        <a:xfrm>
          <a:off x="1087327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6" name="直線コネクタ 385"/>
        <xdr:cNvCxnSpPr/>
      </xdr:nvCxnSpPr>
      <xdr:spPr>
        <a:xfrm>
          <a:off x="11205845" y="1054063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7" name="テキスト ボックス 386"/>
        <xdr:cNvSpPr txBox="1"/>
      </xdr:nvSpPr>
      <xdr:spPr>
        <a:xfrm>
          <a:off x="1087327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8" name="直線コネクタ 387"/>
        <xdr:cNvCxnSpPr/>
      </xdr:nvCxnSpPr>
      <xdr:spPr>
        <a:xfrm>
          <a:off x="11205845" y="1022168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9" name="テキスト ボックス 388"/>
        <xdr:cNvSpPr txBox="1"/>
      </xdr:nvSpPr>
      <xdr:spPr>
        <a:xfrm>
          <a:off x="1087327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0" name="直線コネクタ 389"/>
        <xdr:cNvCxnSpPr/>
      </xdr:nvCxnSpPr>
      <xdr:spPr>
        <a:xfrm>
          <a:off x="11205845" y="989892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1" name="テキスト ボックス 390"/>
        <xdr:cNvSpPr txBox="1"/>
      </xdr:nvSpPr>
      <xdr:spPr>
        <a:xfrm>
          <a:off x="1087327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2" name="直線コネクタ 391"/>
        <xdr:cNvCxnSpPr/>
      </xdr:nvCxnSpPr>
      <xdr:spPr>
        <a:xfrm>
          <a:off x="11205845" y="957997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3" name="テキスト ボックス 392"/>
        <xdr:cNvSpPr txBox="1"/>
      </xdr:nvSpPr>
      <xdr:spPr>
        <a:xfrm>
          <a:off x="1087327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4" name="直線コネクタ 393"/>
        <xdr:cNvCxnSpPr/>
      </xdr:nvCxnSpPr>
      <xdr:spPr>
        <a:xfrm>
          <a:off x="11205845" y="926102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5" name="テキスト ボックス 394"/>
        <xdr:cNvSpPr txBox="1"/>
      </xdr:nvSpPr>
      <xdr:spPr>
        <a:xfrm>
          <a:off x="1087327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6" name="直線コネクタ 395"/>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7" name="テキスト ボックス 396"/>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8" name="【学校施設】&#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9" name="直線コネクタ 398"/>
        <xdr:cNvCxnSpPr/>
      </xdr:nvCxnSpPr>
      <xdr:spPr>
        <a:xfrm flipV="1">
          <a:off x="14735809" y="9423763"/>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400" name="【学校施設】&#10;有形固定資産減価償却率最小値テキスト"/>
        <xdr:cNvSpPr txBox="1"/>
      </xdr:nvSpPr>
      <xdr:spPr>
        <a:xfrm>
          <a:off x="14825345" y="1090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401" name="直線コネクタ 400"/>
        <xdr:cNvCxnSpPr/>
      </xdr:nvCxnSpPr>
      <xdr:spPr>
        <a:xfrm>
          <a:off x="14647545" y="1089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2" name="【学校施設】&#10;有形固定資産減価償却率最大値テキスト"/>
        <xdr:cNvSpPr txBox="1"/>
      </xdr:nvSpPr>
      <xdr:spPr>
        <a:xfrm>
          <a:off x="14825345"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3" name="直線コネクタ 402"/>
        <xdr:cNvCxnSpPr/>
      </xdr:nvCxnSpPr>
      <xdr:spPr>
        <a:xfrm>
          <a:off x="14647545" y="94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04" name="【学校施設】&#10;有形固定資産減価償却率平均値テキスト"/>
        <xdr:cNvSpPr txBox="1"/>
      </xdr:nvSpPr>
      <xdr:spPr>
        <a:xfrm>
          <a:off x="14825345"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05" name="フローチャート : 判断 404"/>
        <xdr:cNvSpPr/>
      </xdr:nvSpPr>
      <xdr:spPr>
        <a:xfrm>
          <a:off x="14685645"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06" name="フローチャート : 判断 405"/>
        <xdr:cNvSpPr/>
      </xdr:nvSpPr>
      <xdr:spPr>
        <a:xfrm>
          <a:off x="13916025" y="100375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7" name="テキスト ボックス 406"/>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8" name="テキスト ボックス 407"/>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9" name="テキスト ボックス 408"/>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0" name="テキスト ボックス 409"/>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1" name="テキスト ボックス 410"/>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25944</xdr:rowOff>
    </xdr:from>
    <xdr:to>
      <xdr:col>22</xdr:col>
      <xdr:colOff>415925</xdr:colOff>
      <xdr:row>61</xdr:row>
      <xdr:rowOff>127544</xdr:rowOff>
    </xdr:to>
    <xdr:sp macro="" textlink="">
      <xdr:nvSpPr>
        <xdr:cNvPr id="412" name="円/楕円 411"/>
        <xdr:cNvSpPr/>
      </xdr:nvSpPr>
      <xdr:spPr>
        <a:xfrm>
          <a:off x="13916025" y="102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93453</xdr:rowOff>
    </xdr:from>
    <xdr:ext cx="405111" cy="259045"/>
    <xdr:sp macro="" textlink="">
      <xdr:nvSpPr>
        <xdr:cNvPr id="413" name="n_1aveValue【学校施設】&#10;有形固定資産減価償却率"/>
        <xdr:cNvSpPr txBox="1"/>
      </xdr:nvSpPr>
      <xdr:spPr>
        <a:xfrm>
          <a:off x="13751568"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118671</xdr:rowOff>
    </xdr:from>
    <xdr:ext cx="405111" cy="259045"/>
    <xdr:sp macro="" textlink="">
      <xdr:nvSpPr>
        <xdr:cNvPr id="414" name="n_1mainValue【学校施設】&#10;有形固定資産減価償却率"/>
        <xdr:cNvSpPr txBox="1"/>
      </xdr:nvSpPr>
      <xdr:spPr>
        <a:xfrm>
          <a:off x="13751568" y="1034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5" name="正方形/長方形 414"/>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6" name="正方形/長方形 415"/>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7" name="正方形/長方形 416"/>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8" name="正方形/長方形 417"/>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9" name="正方形/長方形 418"/>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0" name="正方形/長方形 419"/>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1" name="正方形/長方形 420"/>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2" name="正方形/長方形 421"/>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3" name="テキスト ボックス 422"/>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4" name="直線コネクタ 423"/>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5" name="テキスト ボックス 424"/>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6" name="直線コネクタ 425"/>
        <xdr:cNvCxnSpPr/>
      </xdr:nvCxnSpPr>
      <xdr:spPr>
        <a:xfrm>
          <a:off x="1649920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7" name="テキスト ボックス 426"/>
        <xdr:cNvSpPr txBox="1"/>
      </xdr:nvSpPr>
      <xdr:spPr>
        <a:xfrm>
          <a:off x="1607012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8" name="直線コネクタ 427"/>
        <xdr:cNvCxnSpPr/>
      </xdr:nvCxnSpPr>
      <xdr:spPr>
        <a:xfrm>
          <a:off x="1649920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9" name="テキスト ボックス 428"/>
        <xdr:cNvSpPr txBox="1"/>
      </xdr:nvSpPr>
      <xdr:spPr>
        <a:xfrm>
          <a:off x="1607012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0" name="直線コネクタ 429"/>
        <xdr:cNvCxnSpPr/>
      </xdr:nvCxnSpPr>
      <xdr:spPr>
        <a:xfrm>
          <a:off x="1649920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1" name="テキスト ボックス 430"/>
        <xdr:cNvSpPr txBox="1"/>
      </xdr:nvSpPr>
      <xdr:spPr>
        <a:xfrm>
          <a:off x="1607012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2" name="直線コネクタ 431"/>
        <xdr:cNvCxnSpPr/>
      </xdr:nvCxnSpPr>
      <xdr:spPr>
        <a:xfrm>
          <a:off x="1649920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3" name="テキスト ボックス 432"/>
        <xdr:cNvSpPr txBox="1"/>
      </xdr:nvSpPr>
      <xdr:spPr>
        <a:xfrm>
          <a:off x="1607012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4" name="直線コネクタ 433"/>
        <xdr:cNvCxnSpPr/>
      </xdr:nvCxnSpPr>
      <xdr:spPr>
        <a:xfrm>
          <a:off x="1649920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5" name="テキスト ボックス 434"/>
        <xdr:cNvSpPr txBox="1"/>
      </xdr:nvSpPr>
      <xdr:spPr>
        <a:xfrm>
          <a:off x="1607012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6" name="直線コネクタ 435"/>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7" name="テキスト ボックス 436"/>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8" name="【学校施設】&#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39" name="直線コネクタ 438"/>
        <xdr:cNvCxnSpPr/>
      </xdr:nvCxnSpPr>
      <xdr:spPr>
        <a:xfrm flipV="1">
          <a:off x="19960589" y="9547860"/>
          <a:ext cx="0" cy="1167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40" name="【学校施設】&#10;一人当たり面積最小値テキスト"/>
        <xdr:cNvSpPr txBox="1"/>
      </xdr:nvSpPr>
      <xdr:spPr>
        <a:xfrm>
          <a:off x="20050125" y="1071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41" name="直線コネクタ 440"/>
        <xdr:cNvCxnSpPr/>
      </xdr:nvCxnSpPr>
      <xdr:spPr>
        <a:xfrm>
          <a:off x="19872325" y="10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2" name="【学校施設】&#10;一人当たり面積最大値テキスト"/>
        <xdr:cNvSpPr txBox="1"/>
      </xdr:nvSpPr>
      <xdr:spPr>
        <a:xfrm>
          <a:off x="20050125" y="932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3" name="直線コネクタ 442"/>
        <xdr:cNvCxnSpPr/>
      </xdr:nvCxnSpPr>
      <xdr:spPr>
        <a:xfrm>
          <a:off x="19872325"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44" name="【学校施設】&#10;一人当たり面積平均値テキスト"/>
        <xdr:cNvSpPr txBox="1"/>
      </xdr:nvSpPr>
      <xdr:spPr>
        <a:xfrm>
          <a:off x="20050125" y="1023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45" name="フローチャート : 判断 444"/>
        <xdr:cNvSpPr/>
      </xdr:nvSpPr>
      <xdr:spPr>
        <a:xfrm>
          <a:off x="19910425"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46" name="フローチャート : 判断 445"/>
        <xdr:cNvSpPr/>
      </xdr:nvSpPr>
      <xdr:spPr>
        <a:xfrm>
          <a:off x="19156045" y="1022477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7" name="テキスト ボックス 446"/>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8" name="テキスト ボックス 447"/>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9" name="テキスト ボックス 448"/>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0" name="テキスト ボックス 449"/>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1" name="テキスト ボックス 450"/>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160655</xdr:rowOff>
    </xdr:from>
    <xdr:to>
      <xdr:col>31</xdr:col>
      <xdr:colOff>85725</xdr:colOff>
      <xdr:row>58</xdr:row>
      <xdr:rowOff>90805</xdr:rowOff>
    </xdr:to>
    <xdr:sp macro="" textlink="">
      <xdr:nvSpPr>
        <xdr:cNvPr id="452" name="円/楕円 451"/>
        <xdr:cNvSpPr/>
      </xdr:nvSpPr>
      <xdr:spPr>
        <a:xfrm>
          <a:off x="19156045" y="971613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87647</xdr:rowOff>
    </xdr:from>
    <xdr:ext cx="469744" cy="259045"/>
    <xdr:sp macro="" textlink="">
      <xdr:nvSpPr>
        <xdr:cNvPr id="453" name="n_1aveValue【学校施設】&#10;一人当たり面積"/>
        <xdr:cNvSpPr txBox="1"/>
      </xdr:nvSpPr>
      <xdr:spPr>
        <a:xfrm>
          <a:off x="19012612"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107332</xdr:rowOff>
    </xdr:from>
    <xdr:ext cx="469744" cy="259045"/>
    <xdr:sp macro="" textlink="">
      <xdr:nvSpPr>
        <xdr:cNvPr id="454" name="n_1mainValue【学校施設】&#10;一人当たり面積"/>
        <xdr:cNvSpPr txBox="1"/>
      </xdr:nvSpPr>
      <xdr:spPr>
        <a:xfrm>
          <a:off x="19012612" y="94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5" name="正方形/長方形 454"/>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6" name="正方形/長方形 455"/>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7" name="正方形/長方形 456"/>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8" name="正方形/長方形 457"/>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9" name="正方形/長方形 458"/>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0" name="正方形/長方形 459"/>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1" name="正方形/長方形 460"/>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2" name="正方形/長方形 461"/>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3" name="テキスト ボックス 462"/>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4" name="直線コネクタ 463"/>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5" name="テキスト ボックス 464"/>
        <xdr:cNvSpPr txBox="1"/>
      </xdr:nvSpPr>
      <xdr:spPr>
        <a:xfrm>
          <a:off x="1093739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6" name="直線コネクタ 465"/>
        <xdr:cNvCxnSpPr/>
      </xdr:nvCxnSpPr>
      <xdr:spPr>
        <a:xfrm>
          <a:off x="11205845" y="145313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7" name="テキスト ボックス 466"/>
        <xdr:cNvSpPr txBox="1"/>
      </xdr:nvSpPr>
      <xdr:spPr>
        <a:xfrm>
          <a:off x="1087327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8" name="直線コネクタ 467"/>
        <xdr:cNvCxnSpPr/>
      </xdr:nvCxnSpPr>
      <xdr:spPr>
        <a:xfrm>
          <a:off x="11205845" y="14157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9" name="テキスト ボックス 468"/>
        <xdr:cNvSpPr txBox="1"/>
      </xdr:nvSpPr>
      <xdr:spPr>
        <a:xfrm>
          <a:off x="1087327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0" name="直線コネクタ 469"/>
        <xdr:cNvCxnSpPr/>
      </xdr:nvCxnSpPr>
      <xdr:spPr>
        <a:xfrm>
          <a:off x="11205845" y="137845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1" name="テキスト ボックス 470"/>
        <xdr:cNvSpPr txBox="1"/>
      </xdr:nvSpPr>
      <xdr:spPr>
        <a:xfrm>
          <a:off x="1087327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2" name="直線コネクタ 471"/>
        <xdr:cNvCxnSpPr/>
      </xdr:nvCxnSpPr>
      <xdr:spPr>
        <a:xfrm>
          <a:off x="11205845" y="13411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3" name="テキスト ボックス 472"/>
        <xdr:cNvSpPr txBox="1"/>
      </xdr:nvSpPr>
      <xdr:spPr>
        <a:xfrm>
          <a:off x="1087327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4" name="直線コネクタ 473"/>
        <xdr:cNvCxnSpPr/>
      </xdr:nvCxnSpPr>
      <xdr:spPr>
        <a:xfrm>
          <a:off x="11205845" y="13041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5" name="テキスト ボックス 474"/>
        <xdr:cNvSpPr txBox="1"/>
      </xdr:nvSpPr>
      <xdr:spPr>
        <a:xfrm>
          <a:off x="1080915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6" name="直線コネクタ 475"/>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7" name="テキスト ボックス 476"/>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8" name="【児童館】&#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479" name="直線コネクタ 478"/>
        <xdr:cNvCxnSpPr/>
      </xdr:nvCxnSpPr>
      <xdr:spPr>
        <a:xfrm flipV="1">
          <a:off x="14735809" y="1304163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80" name="【児童館】&#10;有形固定資産減価償却率最小値テキスト"/>
        <xdr:cNvSpPr txBox="1"/>
      </xdr:nvSpPr>
      <xdr:spPr>
        <a:xfrm>
          <a:off x="14825345"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81" name="直線コネクタ 480"/>
        <xdr:cNvCxnSpPr/>
      </xdr:nvCxnSpPr>
      <xdr:spPr>
        <a:xfrm>
          <a:off x="14647545" y="1438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2" name="【児童館】&#10;有形固定資産減価償却率最大値テキスト"/>
        <xdr:cNvSpPr txBox="1"/>
      </xdr:nvSpPr>
      <xdr:spPr>
        <a:xfrm>
          <a:off x="14825345"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3" name="直線コネクタ 482"/>
        <xdr:cNvCxnSpPr/>
      </xdr:nvCxnSpPr>
      <xdr:spPr>
        <a:xfrm>
          <a:off x="14647545" y="130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484" name="【児童館】&#10;有形固定資産減価償却率平均値テキスト"/>
        <xdr:cNvSpPr txBox="1"/>
      </xdr:nvSpPr>
      <xdr:spPr>
        <a:xfrm>
          <a:off x="14825345" y="13756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485" name="フローチャート : 判断 484"/>
        <xdr:cNvSpPr/>
      </xdr:nvSpPr>
      <xdr:spPr>
        <a:xfrm>
          <a:off x="14685645" y="137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486" name="フローチャート : 判断 485"/>
        <xdr:cNvSpPr/>
      </xdr:nvSpPr>
      <xdr:spPr>
        <a:xfrm>
          <a:off x="13916025" y="14017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7" name="テキスト ボックス 486"/>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8" name="テキスト ボックス 487"/>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9" name="テキスト ボックス 488"/>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0" name="テキスト ボックス 489"/>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1" name="テキスト ボックス 490"/>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132080</xdr:rowOff>
    </xdr:from>
    <xdr:to>
      <xdr:col>22</xdr:col>
      <xdr:colOff>415925</xdr:colOff>
      <xdr:row>79</xdr:row>
      <xdr:rowOff>62230</xdr:rowOff>
    </xdr:to>
    <xdr:sp macro="" textlink="">
      <xdr:nvSpPr>
        <xdr:cNvPr id="492" name="円/楕円 491"/>
        <xdr:cNvSpPr/>
      </xdr:nvSpPr>
      <xdr:spPr>
        <a:xfrm>
          <a:off x="13916025" y="13208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24782</xdr:rowOff>
    </xdr:from>
    <xdr:ext cx="405111" cy="259045"/>
    <xdr:sp macro="" textlink="">
      <xdr:nvSpPr>
        <xdr:cNvPr id="493" name="n_1aveValue【児童館】&#10;有形固定資産減価償却率"/>
        <xdr:cNvSpPr txBox="1"/>
      </xdr:nvSpPr>
      <xdr:spPr>
        <a:xfrm>
          <a:off x="13751568" y="141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78757</xdr:rowOff>
    </xdr:from>
    <xdr:ext cx="405111" cy="259045"/>
    <xdr:sp macro="" textlink="">
      <xdr:nvSpPr>
        <xdr:cNvPr id="494" name="n_1mainValue【児童館】&#10;有形固定資産減価償却率"/>
        <xdr:cNvSpPr txBox="1"/>
      </xdr:nvSpPr>
      <xdr:spPr>
        <a:xfrm>
          <a:off x="13751568" y="1298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5" name="正方形/長方形 494"/>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6" name="正方形/長方形 495"/>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7" name="正方形/長方形 496"/>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8" name="正方形/長方形 497"/>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9" name="正方形/長方形 498"/>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0" name="正方形/長方形 499"/>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1" name="正方形/長方形 500"/>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2" name="正方形/長方形 501"/>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3" name="テキスト ボックス 502"/>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4" name="直線コネクタ 503"/>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5" name="直線コネクタ 504"/>
        <xdr:cNvCxnSpPr/>
      </xdr:nvCxnSpPr>
      <xdr:spPr>
        <a:xfrm>
          <a:off x="1649920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6" name="テキスト ボックス 505"/>
        <xdr:cNvSpPr txBox="1"/>
      </xdr:nvSpPr>
      <xdr:spPr>
        <a:xfrm>
          <a:off x="1607012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7" name="直線コネクタ 506"/>
        <xdr:cNvCxnSpPr/>
      </xdr:nvCxnSpPr>
      <xdr:spPr>
        <a:xfrm>
          <a:off x="1649920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8" name="テキスト ボックス 507"/>
        <xdr:cNvSpPr txBox="1"/>
      </xdr:nvSpPr>
      <xdr:spPr>
        <a:xfrm>
          <a:off x="1607012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9" name="直線コネクタ 508"/>
        <xdr:cNvCxnSpPr/>
      </xdr:nvCxnSpPr>
      <xdr:spPr>
        <a:xfrm>
          <a:off x="1649920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0" name="テキスト ボックス 509"/>
        <xdr:cNvSpPr txBox="1"/>
      </xdr:nvSpPr>
      <xdr:spPr>
        <a:xfrm>
          <a:off x="1607012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1" name="直線コネクタ 510"/>
        <xdr:cNvCxnSpPr/>
      </xdr:nvCxnSpPr>
      <xdr:spPr>
        <a:xfrm>
          <a:off x="1649920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2" name="テキスト ボックス 511"/>
        <xdr:cNvSpPr txBox="1"/>
      </xdr:nvSpPr>
      <xdr:spPr>
        <a:xfrm>
          <a:off x="1607012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3" name="直線コネクタ 512"/>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4" name="テキスト ボックス 513"/>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5" name="【児童館】&#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16" name="直線コネクタ 515"/>
        <xdr:cNvCxnSpPr/>
      </xdr:nvCxnSpPr>
      <xdr:spPr>
        <a:xfrm flipV="1">
          <a:off x="19960589" y="13205459"/>
          <a:ext cx="0" cy="10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17" name="【児童館】&#10;一人当たり面積最小値テキスト"/>
        <xdr:cNvSpPr txBox="1"/>
      </xdr:nvSpPr>
      <xdr:spPr>
        <a:xfrm>
          <a:off x="20050125" y="1427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18" name="直線コネクタ 517"/>
        <xdr:cNvCxnSpPr/>
      </xdr:nvCxnSpPr>
      <xdr:spPr>
        <a:xfrm>
          <a:off x="19872325" y="1427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19" name="【児童館】&#10;一人当たり面積最大値テキスト"/>
        <xdr:cNvSpPr txBox="1"/>
      </xdr:nvSpPr>
      <xdr:spPr>
        <a:xfrm>
          <a:off x="20050125" y="129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20" name="直線コネクタ 519"/>
        <xdr:cNvCxnSpPr/>
      </xdr:nvCxnSpPr>
      <xdr:spPr>
        <a:xfrm>
          <a:off x="19872325" y="1320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21" name="【児童館】&#10;一人当たり面積平均値テキスト"/>
        <xdr:cNvSpPr txBox="1"/>
      </xdr:nvSpPr>
      <xdr:spPr>
        <a:xfrm>
          <a:off x="20050125" y="13716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22" name="フローチャート : 判断 521"/>
        <xdr:cNvSpPr/>
      </xdr:nvSpPr>
      <xdr:spPr>
        <a:xfrm>
          <a:off x="19910425"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23" name="フローチャート : 判断 522"/>
        <xdr:cNvSpPr/>
      </xdr:nvSpPr>
      <xdr:spPr>
        <a:xfrm>
          <a:off x="19156045" y="1355852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4" name="テキスト ボックス 523"/>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5" name="テキスト ボックス 524"/>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6" name="テキスト ボックス 525"/>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7" name="テキスト ボックス 526"/>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8" name="テキスト ボックス 527"/>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90170</xdr:rowOff>
    </xdr:from>
    <xdr:to>
      <xdr:col>31</xdr:col>
      <xdr:colOff>85725</xdr:colOff>
      <xdr:row>84</xdr:row>
      <xdr:rowOff>20320</xdr:rowOff>
    </xdr:to>
    <xdr:sp macro="" textlink="">
      <xdr:nvSpPr>
        <xdr:cNvPr id="529" name="円/楕円 528"/>
        <xdr:cNvSpPr/>
      </xdr:nvSpPr>
      <xdr:spPr>
        <a:xfrm>
          <a:off x="19156045" y="1400429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93997</xdr:rowOff>
    </xdr:from>
    <xdr:ext cx="469744" cy="259045"/>
    <xdr:sp macro="" textlink="">
      <xdr:nvSpPr>
        <xdr:cNvPr id="530" name="n_1aveValue【児童館】&#10;一人当たり面積"/>
        <xdr:cNvSpPr txBox="1"/>
      </xdr:nvSpPr>
      <xdr:spPr>
        <a:xfrm>
          <a:off x="19012612" y="133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11447</xdr:rowOff>
    </xdr:from>
    <xdr:ext cx="469744" cy="259045"/>
    <xdr:sp macro="" textlink="">
      <xdr:nvSpPr>
        <xdr:cNvPr id="531" name="n_1mainValue【児童館】&#10;一人当たり面積"/>
        <xdr:cNvSpPr txBox="1"/>
      </xdr:nvSpPr>
      <xdr:spPr>
        <a:xfrm>
          <a:off x="19012612"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2" name="正方形/長方形 531"/>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3" name="正方形/長方形 532"/>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4" name="正方形/長方形 533"/>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5" name="正方形/長方形 534"/>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6" name="正方形/長方形 535"/>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7" name="正方形/長方形 536"/>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8" name="正方形/長方形 537"/>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9" name="正方形/長方形 538"/>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0" name="テキスト ボックス 539"/>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1" name="直線コネクタ 540"/>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2" name="テキスト ボックス 541"/>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43" name="直線コネクタ 542"/>
        <xdr:cNvCxnSpPr/>
      </xdr:nvCxnSpPr>
      <xdr:spPr>
        <a:xfrm>
          <a:off x="11205845" y="18181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4" name="テキスト ボックス 543"/>
        <xdr:cNvSpPr txBox="1"/>
      </xdr:nvSpPr>
      <xdr:spPr>
        <a:xfrm>
          <a:off x="1087327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5" name="直線コネクタ 544"/>
        <xdr:cNvCxnSpPr/>
      </xdr:nvCxnSpPr>
      <xdr:spPr>
        <a:xfrm>
          <a:off x="11205845" y="177355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6" name="テキスト ボックス 545"/>
        <xdr:cNvSpPr txBox="1"/>
      </xdr:nvSpPr>
      <xdr:spPr>
        <a:xfrm>
          <a:off x="1087327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7" name="直線コネクタ 546"/>
        <xdr:cNvCxnSpPr/>
      </xdr:nvCxnSpPr>
      <xdr:spPr>
        <a:xfrm>
          <a:off x="11205845" y="172859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8" name="テキスト ボックス 547"/>
        <xdr:cNvSpPr txBox="1"/>
      </xdr:nvSpPr>
      <xdr:spPr>
        <a:xfrm>
          <a:off x="1087327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9" name="直線コネクタ 548"/>
        <xdr:cNvCxnSpPr/>
      </xdr:nvCxnSpPr>
      <xdr:spPr>
        <a:xfrm>
          <a:off x="11205845" y="16840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50" name="テキスト ボックス 549"/>
        <xdr:cNvSpPr txBox="1"/>
      </xdr:nvSpPr>
      <xdr:spPr>
        <a:xfrm>
          <a:off x="1087327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公民館】&#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126492</xdr:rowOff>
    </xdr:from>
    <xdr:to>
      <xdr:col>23</xdr:col>
      <xdr:colOff>516889</xdr:colOff>
      <xdr:row>106</xdr:row>
      <xdr:rowOff>67056</xdr:rowOff>
    </xdr:to>
    <xdr:cxnSp macro="">
      <xdr:nvCxnSpPr>
        <xdr:cNvPr id="554" name="直線コネクタ 553"/>
        <xdr:cNvCxnSpPr/>
      </xdr:nvCxnSpPr>
      <xdr:spPr>
        <a:xfrm flipV="1">
          <a:off x="14735809" y="16722852"/>
          <a:ext cx="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70883</xdr:rowOff>
    </xdr:from>
    <xdr:ext cx="405111" cy="259045"/>
    <xdr:sp macro="" textlink="">
      <xdr:nvSpPr>
        <xdr:cNvPr id="555" name="【公民館】&#10;有形固定資産減価償却率最小値テキスト"/>
        <xdr:cNvSpPr txBox="1"/>
      </xdr:nvSpPr>
      <xdr:spPr>
        <a:xfrm>
          <a:off x="14825345" y="1784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106</xdr:row>
      <xdr:rowOff>67056</xdr:rowOff>
    </xdr:from>
    <xdr:to>
      <xdr:col>23</xdr:col>
      <xdr:colOff>606425</xdr:colOff>
      <xdr:row>106</xdr:row>
      <xdr:rowOff>67056</xdr:rowOff>
    </xdr:to>
    <xdr:cxnSp macro="">
      <xdr:nvCxnSpPr>
        <xdr:cNvPr id="556" name="直線コネクタ 555"/>
        <xdr:cNvCxnSpPr/>
      </xdr:nvCxnSpPr>
      <xdr:spPr>
        <a:xfrm>
          <a:off x="14647545" y="17836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73169</xdr:rowOff>
    </xdr:from>
    <xdr:ext cx="405111" cy="259045"/>
    <xdr:sp macro="" textlink="">
      <xdr:nvSpPr>
        <xdr:cNvPr id="557" name="【公民館】&#10;有形固定資産減価償却率最大値テキスト"/>
        <xdr:cNvSpPr txBox="1"/>
      </xdr:nvSpPr>
      <xdr:spPr>
        <a:xfrm>
          <a:off x="14825345" y="16501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99</xdr:row>
      <xdr:rowOff>126492</xdr:rowOff>
    </xdr:from>
    <xdr:to>
      <xdr:col>23</xdr:col>
      <xdr:colOff>606425</xdr:colOff>
      <xdr:row>99</xdr:row>
      <xdr:rowOff>126492</xdr:rowOff>
    </xdr:to>
    <xdr:cxnSp macro="">
      <xdr:nvCxnSpPr>
        <xdr:cNvPr id="558" name="直線コネクタ 557"/>
        <xdr:cNvCxnSpPr/>
      </xdr:nvCxnSpPr>
      <xdr:spPr>
        <a:xfrm>
          <a:off x="14647545" y="16722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134129</xdr:rowOff>
    </xdr:from>
    <xdr:ext cx="405111" cy="259045"/>
    <xdr:sp macro="" textlink="">
      <xdr:nvSpPr>
        <xdr:cNvPr id="559" name="【公民館】&#10;有形固定資産減価償却率平均値テキスト"/>
        <xdr:cNvSpPr txBox="1"/>
      </xdr:nvSpPr>
      <xdr:spPr>
        <a:xfrm>
          <a:off x="14825345" y="17401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155702</xdr:rowOff>
    </xdr:from>
    <xdr:to>
      <xdr:col>23</xdr:col>
      <xdr:colOff>568325</xdr:colOff>
      <xdr:row>104</xdr:row>
      <xdr:rowOff>85852</xdr:rowOff>
    </xdr:to>
    <xdr:sp macro="" textlink="">
      <xdr:nvSpPr>
        <xdr:cNvPr id="560" name="フローチャート : 判断 559"/>
        <xdr:cNvSpPr/>
      </xdr:nvSpPr>
      <xdr:spPr>
        <a:xfrm>
          <a:off x="14685645" y="174226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77978</xdr:rowOff>
    </xdr:from>
    <xdr:to>
      <xdr:col>22</xdr:col>
      <xdr:colOff>415925</xdr:colOff>
      <xdr:row>104</xdr:row>
      <xdr:rowOff>8128</xdr:rowOff>
    </xdr:to>
    <xdr:sp macro="" textlink="">
      <xdr:nvSpPr>
        <xdr:cNvPr id="561" name="フローチャート : 判断 560"/>
        <xdr:cNvSpPr/>
      </xdr:nvSpPr>
      <xdr:spPr>
        <a:xfrm>
          <a:off x="13916025" y="173448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2" name="テキスト ボックス 561"/>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3" name="テキスト ボックス 562"/>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4" name="テキスト ボックス 563"/>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5" name="テキスト ボックス 564"/>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6" name="テキスト ボックス 565"/>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55118</xdr:rowOff>
    </xdr:from>
    <xdr:to>
      <xdr:col>22</xdr:col>
      <xdr:colOff>415925</xdr:colOff>
      <xdr:row>106</xdr:row>
      <xdr:rowOff>156718</xdr:rowOff>
    </xdr:to>
    <xdr:sp macro="" textlink="">
      <xdr:nvSpPr>
        <xdr:cNvPr id="567" name="円/楕円 566"/>
        <xdr:cNvSpPr/>
      </xdr:nvSpPr>
      <xdr:spPr>
        <a:xfrm>
          <a:off x="13916025" y="178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24655</xdr:rowOff>
    </xdr:from>
    <xdr:ext cx="405111" cy="259045"/>
    <xdr:sp macro="" textlink="">
      <xdr:nvSpPr>
        <xdr:cNvPr id="568" name="n_1aveValue【公民館】&#10;有形固定資産減価償却率"/>
        <xdr:cNvSpPr txBox="1"/>
      </xdr:nvSpPr>
      <xdr:spPr>
        <a:xfrm>
          <a:off x="13751568" y="1712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147845</xdr:rowOff>
    </xdr:from>
    <xdr:ext cx="405111" cy="259045"/>
    <xdr:sp macro="" textlink="">
      <xdr:nvSpPr>
        <xdr:cNvPr id="569" name="n_1mainValue【公民館】&#10;有形固定資産減価償却率"/>
        <xdr:cNvSpPr txBox="1"/>
      </xdr:nvSpPr>
      <xdr:spPr>
        <a:xfrm>
          <a:off x="13751568" y="1791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8" name="テキスト ボックス 577"/>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9" name="直線コネクタ 578"/>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0" name="テキスト ボックス 579"/>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81" name="直線コネクタ 580"/>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2" name="テキスト ボックス 581"/>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3" name="直線コネクタ 582"/>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4" name="テキスト ボックス 583"/>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5" name="直線コネクタ 584"/>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6" name="テキスト ボックス 585"/>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7" name="直線コネクタ 586"/>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8" name="テキスト ボックス 587"/>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9" name="直線コネクタ 588"/>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0" name="テキスト ボックス 589"/>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1" name="直線コネクタ 590"/>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2" name="テキスト ボックス 591"/>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3" name="直線コネクタ 592"/>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4" name="テキスト ボックス 593"/>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5" name="【公民館】&#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596" name="直線コネクタ 595"/>
        <xdr:cNvCxnSpPr/>
      </xdr:nvCxnSpPr>
      <xdr:spPr>
        <a:xfrm flipV="1">
          <a:off x="19960589" y="16823871"/>
          <a:ext cx="0" cy="14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597" name="【公民館】&#10;一人当たり面積最小値テキスト"/>
        <xdr:cNvSpPr txBox="1"/>
      </xdr:nvSpPr>
      <xdr:spPr>
        <a:xfrm>
          <a:off x="20050125" y="182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598" name="直線コネクタ 597"/>
        <xdr:cNvCxnSpPr/>
      </xdr:nvCxnSpPr>
      <xdr:spPr>
        <a:xfrm>
          <a:off x="19872325" y="1826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599" name="【公民館】&#10;一人当たり面積最大値テキスト"/>
        <xdr:cNvSpPr txBox="1"/>
      </xdr:nvSpPr>
      <xdr:spPr>
        <a:xfrm>
          <a:off x="20050125" y="1660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600" name="直線コネクタ 599"/>
        <xdr:cNvCxnSpPr/>
      </xdr:nvCxnSpPr>
      <xdr:spPr>
        <a:xfrm>
          <a:off x="19872325" y="16823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52813</xdr:rowOff>
    </xdr:from>
    <xdr:ext cx="469744" cy="259045"/>
    <xdr:sp macro="" textlink="">
      <xdr:nvSpPr>
        <xdr:cNvPr id="601" name="【公民館】&#10;一人当たり面積平均値テキスト"/>
        <xdr:cNvSpPr txBox="1"/>
      </xdr:nvSpPr>
      <xdr:spPr>
        <a:xfrm>
          <a:off x="20050125" y="17487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602" name="フローチャート : 判断 601"/>
        <xdr:cNvSpPr/>
      </xdr:nvSpPr>
      <xdr:spPr>
        <a:xfrm>
          <a:off x="19910425" y="17508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603" name="フローチャート : 判断 602"/>
        <xdr:cNvSpPr/>
      </xdr:nvSpPr>
      <xdr:spPr>
        <a:xfrm>
          <a:off x="19156045" y="175089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4" name="テキスト ボックス 603"/>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5" name="テキスト ボックス 604"/>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6" name="テキスト ボックス 605"/>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7" name="テキスト ボックス 606"/>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8" name="テキスト ボックス 607"/>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33564</xdr:rowOff>
    </xdr:from>
    <xdr:to>
      <xdr:col>31</xdr:col>
      <xdr:colOff>85725</xdr:colOff>
      <xdr:row>99</xdr:row>
      <xdr:rowOff>135164</xdr:rowOff>
    </xdr:to>
    <xdr:sp macro="" textlink="">
      <xdr:nvSpPr>
        <xdr:cNvPr id="609" name="円/楕円 608"/>
        <xdr:cNvSpPr/>
      </xdr:nvSpPr>
      <xdr:spPr>
        <a:xfrm>
          <a:off x="19156045" y="1662992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167113</xdr:rowOff>
    </xdr:from>
    <xdr:ext cx="469744" cy="259045"/>
    <xdr:sp macro="" textlink="">
      <xdr:nvSpPr>
        <xdr:cNvPr id="610" name="n_1aveValue【公民館】&#10;一人当たり面積"/>
        <xdr:cNvSpPr txBox="1"/>
      </xdr:nvSpPr>
      <xdr:spPr>
        <a:xfrm>
          <a:off x="19012612" y="176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97</xdr:row>
      <xdr:rowOff>151691</xdr:rowOff>
    </xdr:from>
    <xdr:ext cx="469744" cy="259045"/>
    <xdr:sp macro="" textlink="">
      <xdr:nvSpPr>
        <xdr:cNvPr id="611" name="n_1mainValue【公民館】&#10;一人当たり面積"/>
        <xdr:cNvSpPr txBox="1"/>
      </xdr:nvSpPr>
      <xdr:spPr>
        <a:xfrm>
          <a:off x="19012612" y="1641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2" name="正方形/長方形 611"/>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3" name="正方形/長方形 612"/>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4" name="テキスト ボックス 613"/>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固定資産台帳については整備中である。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福島県会津若松市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121,567
120,836
382.97
49,806,041
47,756,986
1,806,255
28,868,531
45,057,269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691515" y="70789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691515" y="6705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691515" y="59626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691515" y="55892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60960</xdr:rowOff>
    </xdr:from>
    <xdr:to>
      <xdr:col>6</xdr:col>
      <xdr:colOff>510540</xdr:colOff>
      <xdr:row>38</xdr:row>
      <xdr:rowOff>116205</xdr:rowOff>
    </xdr:to>
    <xdr:cxnSp macro="">
      <xdr:nvCxnSpPr>
        <xdr:cNvPr id="56" name="直線コネクタ 55"/>
        <xdr:cNvCxnSpPr/>
      </xdr:nvCxnSpPr>
      <xdr:spPr>
        <a:xfrm flipV="1">
          <a:off x="4221480" y="5593080"/>
          <a:ext cx="0" cy="89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120032</xdr:rowOff>
    </xdr:from>
    <xdr:ext cx="405111" cy="259045"/>
    <xdr:sp macro="" textlink="">
      <xdr:nvSpPr>
        <xdr:cNvPr id="57" name="【図書館】&#10;有形固定資産減価償却率最小値テキスト"/>
        <xdr:cNvSpPr txBox="1"/>
      </xdr:nvSpPr>
      <xdr:spPr>
        <a:xfrm>
          <a:off x="4311015"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38</xdr:row>
      <xdr:rowOff>116205</xdr:rowOff>
    </xdr:from>
    <xdr:to>
      <xdr:col>6</xdr:col>
      <xdr:colOff>600075</xdr:colOff>
      <xdr:row>38</xdr:row>
      <xdr:rowOff>116205</xdr:rowOff>
    </xdr:to>
    <xdr:cxnSp macro="">
      <xdr:nvCxnSpPr>
        <xdr:cNvPr id="58" name="直線コネクタ 57"/>
        <xdr:cNvCxnSpPr/>
      </xdr:nvCxnSpPr>
      <xdr:spPr>
        <a:xfrm>
          <a:off x="4133215" y="648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7637</xdr:rowOff>
    </xdr:from>
    <xdr:ext cx="405111" cy="259045"/>
    <xdr:sp macro="" textlink="">
      <xdr:nvSpPr>
        <xdr:cNvPr id="59" name="【図書館】&#10;有形固定資産減価償却率最大値テキスト"/>
        <xdr:cNvSpPr txBox="1"/>
      </xdr:nvSpPr>
      <xdr:spPr>
        <a:xfrm>
          <a:off x="4311015" y="537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60960</xdr:rowOff>
    </xdr:from>
    <xdr:to>
      <xdr:col>6</xdr:col>
      <xdr:colOff>600075</xdr:colOff>
      <xdr:row>33</xdr:row>
      <xdr:rowOff>60960</xdr:rowOff>
    </xdr:to>
    <xdr:cxnSp macro="">
      <xdr:nvCxnSpPr>
        <xdr:cNvPr id="60" name="直線コネクタ 59"/>
        <xdr:cNvCxnSpPr/>
      </xdr:nvCxnSpPr>
      <xdr:spPr>
        <a:xfrm>
          <a:off x="4133215" y="5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17162</xdr:rowOff>
    </xdr:from>
    <xdr:ext cx="405111" cy="259045"/>
    <xdr:sp macro="" textlink="">
      <xdr:nvSpPr>
        <xdr:cNvPr id="61" name="【図書館】&#10;有形固定資産減価償却率平均値テキスト"/>
        <xdr:cNvSpPr txBox="1"/>
      </xdr:nvSpPr>
      <xdr:spPr>
        <a:xfrm>
          <a:off x="4311015" y="6219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38735</xdr:rowOff>
    </xdr:from>
    <xdr:to>
      <xdr:col>6</xdr:col>
      <xdr:colOff>561975</xdr:colOff>
      <xdr:row>37</xdr:row>
      <xdr:rowOff>140335</xdr:rowOff>
    </xdr:to>
    <xdr:sp macro="" textlink="">
      <xdr:nvSpPr>
        <xdr:cNvPr id="62" name="フローチャート : 判断 61"/>
        <xdr:cNvSpPr/>
      </xdr:nvSpPr>
      <xdr:spPr>
        <a:xfrm>
          <a:off x="4171315"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635</xdr:rowOff>
    </xdr:from>
    <xdr:to>
      <xdr:col>5</xdr:col>
      <xdr:colOff>409575</xdr:colOff>
      <xdr:row>37</xdr:row>
      <xdr:rowOff>102235</xdr:rowOff>
    </xdr:to>
    <xdr:sp macro="" textlink="">
      <xdr:nvSpPr>
        <xdr:cNvPr id="63" name="フローチャート : 判断 62"/>
        <xdr:cNvSpPr/>
      </xdr:nvSpPr>
      <xdr:spPr>
        <a:xfrm>
          <a:off x="3401695"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118762</xdr:rowOff>
    </xdr:from>
    <xdr:ext cx="405111" cy="259045"/>
    <xdr:sp macro="" textlink="">
      <xdr:nvSpPr>
        <xdr:cNvPr id="64" name="n_1aveValue【図書館】&#10;有形固定資産減価償却率"/>
        <xdr:cNvSpPr txBox="1"/>
      </xdr:nvSpPr>
      <xdr:spPr>
        <a:xfrm>
          <a:off x="3237238"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139700</xdr:rowOff>
    </xdr:from>
    <xdr:to>
      <xdr:col>5</xdr:col>
      <xdr:colOff>409575</xdr:colOff>
      <xdr:row>41</xdr:row>
      <xdr:rowOff>69850</xdr:rowOff>
    </xdr:to>
    <xdr:sp macro="" textlink="">
      <xdr:nvSpPr>
        <xdr:cNvPr id="70" name="円/楕円 69"/>
        <xdr:cNvSpPr/>
      </xdr:nvSpPr>
      <xdr:spPr>
        <a:xfrm>
          <a:off x="3401695"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60977</xdr:rowOff>
    </xdr:from>
    <xdr:ext cx="405111" cy="259045"/>
    <xdr:sp macro="" textlink="">
      <xdr:nvSpPr>
        <xdr:cNvPr id="71" name="n_1mainValue【図書館】&#10;有形固定資産減価償却率"/>
        <xdr:cNvSpPr txBox="1"/>
      </xdr:nvSpPr>
      <xdr:spPr>
        <a:xfrm>
          <a:off x="3237238"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594677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598487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556341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598487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5" name="テキスト ボックス 84"/>
        <xdr:cNvSpPr txBox="1"/>
      </xdr:nvSpPr>
      <xdr:spPr>
        <a:xfrm>
          <a:off x="5563416"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598487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7" name="テキスト ボックス 86"/>
        <xdr:cNvSpPr txBox="1"/>
      </xdr:nvSpPr>
      <xdr:spPr>
        <a:xfrm>
          <a:off x="5563416"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598487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9" name="テキスト ボックス 88"/>
        <xdr:cNvSpPr txBox="1"/>
      </xdr:nvSpPr>
      <xdr:spPr>
        <a:xfrm>
          <a:off x="5563416"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598487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1" name="テキスト ボックス 90"/>
        <xdr:cNvSpPr txBox="1"/>
      </xdr:nvSpPr>
      <xdr:spPr>
        <a:xfrm>
          <a:off x="5563416"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598487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3" name="テキスト ボックス 92"/>
        <xdr:cNvSpPr txBox="1"/>
      </xdr:nvSpPr>
      <xdr:spPr>
        <a:xfrm>
          <a:off x="5563416"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556341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97" name="直線コネクタ 96"/>
        <xdr:cNvCxnSpPr/>
      </xdr:nvCxnSpPr>
      <xdr:spPr>
        <a:xfrm flipV="1">
          <a:off x="9446260" y="5726974"/>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98" name="【図書館】&#10;一人当たり面積最小値テキスト"/>
        <xdr:cNvSpPr txBox="1"/>
      </xdr:nvSpPr>
      <xdr:spPr>
        <a:xfrm>
          <a:off x="9535795" y="696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99" name="直線コネクタ 98"/>
        <xdr:cNvCxnSpPr/>
      </xdr:nvCxnSpPr>
      <xdr:spPr>
        <a:xfrm>
          <a:off x="9357995" y="69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0" name="【図書館】&#10;一人当たり面積最大値テキスト"/>
        <xdr:cNvSpPr txBox="1"/>
      </xdr:nvSpPr>
      <xdr:spPr>
        <a:xfrm>
          <a:off x="9535795" y="550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1" name="直線コネクタ 100"/>
        <xdr:cNvCxnSpPr/>
      </xdr:nvCxnSpPr>
      <xdr:spPr>
        <a:xfrm>
          <a:off x="9357995" y="572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2" name="【図書館】&#10;一人当たり面積平均値テキスト"/>
        <xdr:cNvSpPr txBox="1"/>
      </xdr:nvSpPr>
      <xdr:spPr>
        <a:xfrm>
          <a:off x="9535795" y="653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3" name="フローチャート : 判断 102"/>
        <xdr:cNvSpPr/>
      </xdr:nvSpPr>
      <xdr:spPr>
        <a:xfrm>
          <a:off x="9396095" y="654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04" name="フローチャート : 判断 103"/>
        <xdr:cNvSpPr/>
      </xdr:nvSpPr>
      <xdr:spPr>
        <a:xfrm>
          <a:off x="8649335" y="6752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139899</xdr:rowOff>
    </xdr:from>
    <xdr:ext cx="469744" cy="259045"/>
    <xdr:sp macro="" textlink="">
      <xdr:nvSpPr>
        <xdr:cNvPr id="105" name="n_1aveValue【図書館】&#10;一人当たり面積"/>
        <xdr:cNvSpPr txBox="1"/>
      </xdr:nvSpPr>
      <xdr:spPr>
        <a:xfrm>
          <a:off x="8498282"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19957</xdr:rowOff>
    </xdr:from>
    <xdr:to>
      <xdr:col>14</xdr:col>
      <xdr:colOff>79375</xdr:colOff>
      <xdr:row>38</xdr:row>
      <xdr:rowOff>121557</xdr:rowOff>
    </xdr:to>
    <xdr:sp macro="" textlink="">
      <xdr:nvSpPr>
        <xdr:cNvPr id="111" name="円/楕円 110"/>
        <xdr:cNvSpPr/>
      </xdr:nvSpPr>
      <xdr:spPr>
        <a:xfrm>
          <a:off x="8649335" y="63902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138084</xdr:rowOff>
    </xdr:from>
    <xdr:ext cx="469744" cy="259045"/>
    <xdr:sp macro="" textlink="">
      <xdr:nvSpPr>
        <xdr:cNvPr id="112" name="n_1mainValue【図書館】&#10;一人当たり面積"/>
        <xdr:cNvSpPr txBox="1"/>
      </xdr:nvSpPr>
      <xdr:spPr>
        <a:xfrm>
          <a:off x="8498282" y="61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691515" y="1085958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4" name="テキスト ボックス 123"/>
        <xdr:cNvSpPr txBox="1"/>
      </xdr:nvSpPr>
      <xdr:spPr>
        <a:xfrm>
          <a:off x="42306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691515" y="1054063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691515" y="102216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691515" y="989892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691515" y="957997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691515" y="926102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4" name="テキスト ボックス 133"/>
        <xdr:cNvSpPr txBox="1"/>
      </xdr:nvSpPr>
      <xdr:spPr>
        <a:xfrm>
          <a:off x="29482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38" name="直線コネクタ 137"/>
        <xdr:cNvCxnSpPr/>
      </xdr:nvCxnSpPr>
      <xdr:spPr>
        <a:xfrm flipV="1">
          <a:off x="4221480" y="9444990"/>
          <a:ext cx="0" cy="126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39" name="【体育館・プール】&#10;有形固定資産減価償却率最小値テキスト"/>
        <xdr:cNvSpPr txBox="1"/>
      </xdr:nvSpPr>
      <xdr:spPr>
        <a:xfrm>
          <a:off x="4311015" y="107153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0" name="直線コネクタ 139"/>
        <xdr:cNvCxnSpPr/>
      </xdr:nvCxnSpPr>
      <xdr:spPr>
        <a:xfrm>
          <a:off x="4133215" y="1071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1" name="【体育館・プール】&#10;有形固定資産減価償却率最大値テキスト"/>
        <xdr:cNvSpPr txBox="1"/>
      </xdr:nvSpPr>
      <xdr:spPr>
        <a:xfrm>
          <a:off x="4311015"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2" name="直線コネクタ 141"/>
        <xdr:cNvCxnSpPr/>
      </xdr:nvCxnSpPr>
      <xdr:spPr>
        <a:xfrm>
          <a:off x="4133215"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3" name="【体育館・プール】&#10;有形固定資産減価償却率平均値テキスト"/>
        <xdr:cNvSpPr txBox="1"/>
      </xdr:nvSpPr>
      <xdr:spPr>
        <a:xfrm>
          <a:off x="4311015" y="99882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4" name="フローチャート : 判断 143"/>
        <xdr:cNvSpPr/>
      </xdr:nvSpPr>
      <xdr:spPr>
        <a:xfrm>
          <a:off x="4171315" y="100097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45" name="フローチャート : 判断 144"/>
        <xdr:cNvSpPr/>
      </xdr:nvSpPr>
      <xdr:spPr>
        <a:xfrm>
          <a:off x="3401695" y="100163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46826</xdr:rowOff>
    </xdr:from>
    <xdr:ext cx="405111" cy="259045"/>
    <xdr:sp macro="" textlink="">
      <xdr:nvSpPr>
        <xdr:cNvPr id="146" name="n_1aveValue【体育館・プール】&#10;有形固定資産減価償却率"/>
        <xdr:cNvSpPr txBox="1"/>
      </xdr:nvSpPr>
      <xdr:spPr>
        <a:xfrm>
          <a:off x="3237238" y="1010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141877</xdr:rowOff>
    </xdr:from>
    <xdr:to>
      <xdr:col>5</xdr:col>
      <xdr:colOff>409575</xdr:colOff>
      <xdr:row>59</xdr:row>
      <xdr:rowOff>72027</xdr:rowOff>
    </xdr:to>
    <xdr:sp macro="" textlink="">
      <xdr:nvSpPr>
        <xdr:cNvPr id="152" name="円/楕円 151"/>
        <xdr:cNvSpPr/>
      </xdr:nvSpPr>
      <xdr:spPr>
        <a:xfrm>
          <a:off x="3401695" y="98649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88554</xdr:rowOff>
    </xdr:from>
    <xdr:ext cx="405111" cy="259045"/>
    <xdr:sp macro="" textlink="">
      <xdr:nvSpPr>
        <xdr:cNvPr id="153" name="n_1mainValue【体育館・プール】&#10;有形固定資産減価償却率"/>
        <xdr:cNvSpPr txBox="1"/>
      </xdr:nvSpPr>
      <xdr:spPr>
        <a:xfrm>
          <a:off x="3237238"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4" name="直線コネクタ 163"/>
        <xdr:cNvCxnSpPr/>
      </xdr:nvCxnSpPr>
      <xdr:spPr>
        <a:xfrm>
          <a:off x="598487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5" name="テキスト ボックス 164"/>
        <xdr:cNvSpPr txBox="1"/>
      </xdr:nvSpPr>
      <xdr:spPr>
        <a:xfrm>
          <a:off x="556341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6" name="直線コネクタ 165"/>
        <xdr:cNvCxnSpPr/>
      </xdr:nvCxnSpPr>
      <xdr:spPr>
        <a:xfrm>
          <a:off x="598487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7" name="テキスト ボックス 166"/>
        <xdr:cNvSpPr txBox="1"/>
      </xdr:nvSpPr>
      <xdr:spPr>
        <a:xfrm>
          <a:off x="556341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8" name="直線コネクタ 167"/>
        <xdr:cNvCxnSpPr/>
      </xdr:nvCxnSpPr>
      <xdr:spPr>
        <a:xfrm>
          <a:off x="598487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9" name="テキスト ボックス 168"/>
        <xdr:cNvSpPr txBox="1"/>
      </xdr:nvSpPr>
      <xdr:spPr>
        <a:xfrm>
          <a:off x="556341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0" name="直線コネクタ 169"/>
        <xdr:cNvCxnSpPr/>
      </xdr:nvCxnSpPr>
      <xdr:spPr>
        <a:xfrm>
          <a:off x="598487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1" name="テキスト ボックス 170"/>
        <xdr:cNvSpPr txBox="1"/>
      </xdr:nvSpPr>
      <xdr:spPr>
        <a:xfrm>
          <a:off x="556341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体育館・プール】&#10;一人当たり面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5" name="直線コネクタ 174"/>
        <xdr:cNvCxnSpPr/>
      </xdr:nvCxnSpPr>
      <xdr:spPr>
        <a:xfrm flipV="1">
          <a:off x="9446260" y="962177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6" name="【体育館・プール】&#10;一人当たり面積最小値テキスト"/>
        <xdr:cNvSpPr txBox="1"/>
      </xdr:nvSpPr>
      <xdr:spPr>
        <a:xfrm>
          <a:off x="9535795"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77" name="直線コネクタ 176"/>
        <xdr:cNvCxnSpPr/>
      </xdr:nvCxnSpPr>
      <xdr:spPr>
        <a:xfrm>
          <a:off x="9357995" y="106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78" name="【体育館・プール】&#10;一人当たり面積最大値テキスト"/>
        <xdr:cNvSpPr txBox="1"/>
      </xdr:nvSpPr>
      <xdr:spPr>
        <a:xfrm>
          <a:off x="9535795" y="940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79" name="直線コネクタ 178"/>
        <xdr:cNvCxnSpPr/>
      </xdr:nvCxnSpPr>
      <xdr:spPr>
        <a:xfrm>
          <a:off x="9357995"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80" name="【体育館・プール】&#10;一人当たり面積平均値テキスト"/>
        <xdr:cNvSpPr txBox="1"/>
      </xdr:nvSpPr>
      <xdr:spPr>
        <a:xfrm>
          <a:off x="9535795" y="10196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1" name="フローチャート : 判断 180"/>
        <xdr:cNvSpPr/>
      </xdr:nvSpPr>
      <xdr:spPr>
        <a:xfrm>
          <a:off x="9396095" y="102179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82" name="フローチャート : 判断 181"/>
        <xdr:cNvSpPr/>
      </xdr:nvSpPr>
      <xdr:spPr>
        <a:xfrm>
          <a:off x="8649335" y="101630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25925</xdr:rowOff>
    </xdr:from>
    <xdr:ext cx="469744" cy="259045"/>
    <xdr:sp macro="" textlink="">
      <xdr:nvSpPr>
        <xdr:cNvPr id="183" name="n_1aveValue【体育館・プール】&#10;一人当たり面積"/>
        <xdr:cNvSpPr txBox="1"/>
      </xdr:nvSpPr>
      <xdr:spPr>
        <a:xfrm>
          <a:off x="8498282" y="1025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4" name="テキスト ボックス 183"/>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100076</xdr:rowOff>
    </xdr:from>
    <xdr:to>
      <xdr:col>14</xdr:col>
      <xdr:colOff>79375</xdr:colOff>
      <xdr:row>59</xdr:row>
      <xdr:rowOff>30226</xdr:rowOff>
    </xdr:to>
    <xdr:sp macro="" textlink="">
      <xdr:nvSpPr>
        <xdr:cNvPr id="189" name="円/楕円 188"/>
        <xdr:cNvSpPr/>
      </xdr:nvSpPr>
      <xdr:spPr>
        <a:xfrm>
          <a:off x="8649335" y="98231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46753</xdr:rowOff>
    </xdr:from>
    <xdr:ext cx="469744" cy="259045"/>
    <xdr:sp macro="" textlink="">
      <xdr:nvSpPr>
        <xdr:cNvPr id="190" name="n_1mainValue【体育館・プール】&#10;一人当たり面積"/>
        <xdr:cNvSpPr txBox="1"/>
      </xdr:nvSpPr>
      <xdr:spPr>
        <a:xfrm>
          <a:off x="8498282" y="960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2" name="直線コネクタ 201"/>
        <xdr:cNvCxnSpPr/>
      </xdr:nvCxnSpPr>
      <xdr:spPr>
        <a:xfrm>
          <a:off x="691515" y="145313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3" name="テキスト ボックス 202"/>
        <xdr:cNvSpPr txBox="1"/>
      </xdr:nvSpPr>
      <xdr:spPr>
        <a:xfrm>
          <a:off x="35894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4" name="直線コネクタ 203"/>
        <xdr:cNvCxnSpPr/>
      </xdr:nvCxnSpPr>
      <xdr:spPr>
        <a:xfrm>
          <a:off x="691515" y="14157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5" name="テキスト ボックス 204"/>
        <xdr:cNvSpPr txBox="1"/>
      </xdr:nvSpPr>
      <xdr:spPr>
        <a:xfrm>
          <a:off x="35894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6" name="直線コネクタ 205"/>
        <xdr:cNvCxnSpPr/>
      </xdr:nvCxnSpPr>
      <xdr:spPr>
        <a:xfrm>
          <a:off x="691515" y="137845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7" name="テキスト ボックス 206"/>
        <xdr:cNvSpPr txBox="1"/>
      </xdr:nvSpPr>
      <xdr:spPr>
        <a:xfrm>
          <a:off x="35894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8" name="直線コネクタ 207"/>
        <xdr:cNvCxnSpPr/>
      </xdr:nvCxnSpPr>
      <xdr:spPr>
        <a:xfrm>
          <a:off x="691515" y="134112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9" name="テキスト ボックス 208"/>
        <xdr:cNvSpPr txBox="1"/>
      </xdr:nvSpPr>
      <xdr:spPr>
        <a:xfrm>
          <a:off x="35894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0" name="直線コネクタ 209"/>
        <xdr:cNvCxnSpPr/>
      </xdr:nvCxnSpPr>
      <xdr:spPr>
        <a:xfrm>
          <a:off x="691515" y="13041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1" name="テキスト ボックス 210"/>
        <xdr:cNvSpPr txBox="1"/>
      </xdr:nvSpPr>
      <xdr:spPr>
        <a:xfrm>
          <a:off x="35894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3" name="テキスト ボックス 212"/>
        <xdr:cNvSpPr txBox="1"/>
      </xdr:nvSpPr>
      <xdr:spPr>
        <a:xfrm>
          <a:off x="35894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106680</xdr:rowOff>
    </xdr:from>
    <xdr:to>
      <xdr:col>6</xdr:col>
      <xdr:colOff>510540</xdr:colOff>
      <xdr:row>84</xdr:row>
      <xdr:rowOff>125730</xdr:rowOff>
    </xdr:to>
    <xdr:cxnSp macro="">
      <xdr:nvCxnSpPr>
        <xdr:cNvPr id="215" name="直線コネクタ 214"/>
        <xdr:cNvCxnSpPr/>
      </xdr:nvCxnSpPr>
      <xdr:spPr>
        <a:xfrm flipV="1">
          <a:off x="4221480" y="1318260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129557</xdr:rowOff>
    </xdr:from>
    <xdr:ext cx="405111" cy="259045"/>
    <xdr:sp macro="" textlink="">
      <xdr:nvSpPr>
        <xdr:cNvPr id="216" name="【福祉施設】&#10;有形固定資産減価償却率最小値テキスト"/>
        <xdr:cNvSpPr txBox="1"/>
      </xdr:nvSpPr>
      <xdr:spPr>
        <a:xfrm>
          <a:off x="4311015" y="1421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84</xdr:row>
      <xdr:rowOff>125730</xdr:rowOff>
    </xdr:from>
    <xdr:to>
      <xdr:col>6</xdr:col>
      <xdr:colOff>600075</xdr:colOff>
      <xdr:row>84</xdr:row>
      <xdr:rowOff>125730</xdr:rowOff>
    </xdr:to>
    <xdr:cxnSp macro="">
      <xdr:nvCxnSpPr>
        <xdr:cNvPr id="217" name="直線コネクタ 216"/>
        <xdr:cNvCxnSpPr/>
      </xdr:nvCxnSpPr>
      <xdr:spPr>
        <a:xfrm>
          <a:off x="4133215" y="1420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53357</xdr:rowOff>
    </xdr:from>
    <xdr:ext cx="405111" cy="259045"/>
    <xdr:sp macro="" textlink="">
      <xdr:nvSpPr>
        <xdr:cNvPr id="218" name="【福祉施設】&#10;有形固定資産減価償却率最大値テキスト"/>
        <xdr:cNvSpPr txBox="1"/>
      </xdr:nvSpPr>
      <xdr:spPr>
        <a:xfrm>
          <a:off x="4311015" y="1296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78</xdr:row>
      <xdr:rowOff>106680</xdr:rowOff>
    </xdr:from>
    <xdr:to>
      <xdr:col>6</xdr:col>
      <xdr:colOff>600075</xdr:colOff>
      <xdr:row>78</xdr:row>
      <xdr:rowOff>106680</xdr:rowOff>
    </xdr:to>
    <xdr:cxnSp macro="">
      <xdr:nvCxnSpPr>
        <xdr:cNvPr id="219" name="直線コネクタ 218"/>
        <xdr:cNvCxnSpPr/>
      </xdr:nvCxnSpPr>
      <xdr:spPr>
        <a:xfrm>
          <a:off x="4133215" y="1318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129557</xdr:rowOff>
    </xdr:from>
    <xdr:ext cx="405111" cy="259045"/>
    <xdr:sp macro="" textlink="">
      <xdr:nvSpPr>
        <xdr:cNvPr id="220" name="【福祉施設】&#10;有形固定資産減価償却率平均値テキスト"/>
        <xdr:cNvSpPr txBox="1"/>
      </xdr:nvSpPr>
      <xdr:spPr>
        <a:xfrm>
          <a:off x="4311015" y="1404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151130</xdr:rowOff>
    </xdr:from>
    <xdr:to>
      <xdr:col>6</xdr:col>
      <xdr:colOff>561975</xdr:colOff>
      <xdr:row>84</xdr:row>
      <xdr:rowOff>81280</xdr:rowOff>
    </xdr:to>
    <xdr:sp macro="" textlink="">
      <xdr:nvSpPr>
        <xdr:cNvPr id="221" name="フローチャート : 判断 220"/>
        <xdr:cNvSpPr/>
      </xdr:nvSpPr>
      <xdr:spPr>
        <a:xfrm>
          <a:off x="4171315" y="14065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222" name="フローチャート : 判断 221"/>
        <xdr:cNvSpPr/>
      </xdr:nvSpPr>
      <xdr:spPr>
        <a:xfrm>
          <a:off x="3401695"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162577</xdr:rowOff>
    </xdr:from>
    <xdr:ext cx="405111" cy="259045"/>
    <xdr:sp macro="" textlink="">
      <xdr:nvSpPr>
        <xdr:cNvPr id="223" name="n_1aveValue【福祉施設】&#10;有形固定資産減価償却率"/>
        <xdr:cNvSpPr txBox="1"/>
      </xdr:nvSpPr>
      <xdr:spPr>
        <a:xfrm>
          <a:off x="3237238"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4" name="テキスト ボックス 223"/>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36830</xdr:rowOff>
    </xdr:from>
    <xdr:to>
      <xdr:col>5</xdr:col>
      <xdr:colOff>409575</xdr:colOff>
      <xdr:row>85</xdr:row>
      <xdr:rowOff>138430</xdr:rowOff>
    </xdr:to>
    <xdr:sp macro="" textlink="">
      <xdr:nvSpPr>
        <xdr:cNvPr id="229" name="円/楕円 228"/>
        <xdr:cNvSpPr/>
      </xdr:nvSpPr>
      <xdr:spPr>
        <a:xfrm>
          <a:off x="3401695"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129557</xdr:rowOff>
    </xdr:from>
    <xdr:ext cx="405111" cy="259045"/>
    <xdr:sp macro="" textlink="">
      <xdr:nvSpPr>
        <xdr:cNvPr id="230" name="n_1mainValue【福祉施設】&#10;有形固定資産減価償却率"/>
        <xdr:cNvSpPr txBox="1"/>
      </xdr:nvSpPr>
      <xdr:spPr>
        <a:xfrm>
          <a:off x="3237238"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5984875" y="14622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5563416" y="14484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5984875" y="14344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5563416"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5984875" y="14066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5563416" y="13924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598487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556341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5984875" y="13506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5563416" y="13368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5984875" y="13228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5563416"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5984875" y="12946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5563416" y="12807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58" name="直線コネクタ 257"/>
        <xdr:cNvCxnSpPr/>
      </xdr:nvCxnSpPr>
      <xdr:spPr>
        <a:xfrm flipV="1">
          <a:off x="9446260" y="13074968"/>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59" name="【福祉施設】&#10;一人当たり面積最小値テキスト"/>
        <xdr:cNvSpPr txBox="1"/>
      </xdr:nvSpPr>
      <xdr:spPr>
        <a:xfrm>
          <a:off x="9535795"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60" name="直線コネクタ 259"/>
        <xdr:cNvCxnSpPr/>
      </xdr:nvCxnSpPr>
      <xdr:spPr>
        <a:xfrm>
          <a:off x="9357995" y="1445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61" name="【福祉施設】&#10;一人当たり面積最大値テキスト"/>
        <xdr:cNvSpPr txBox="1"/>
      </xdr:nvSpPr>
      <xdr:spPr>
        <a:xfrm>
          <a:off x="9535795" y="128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62" name="直線コネクタ 261"/>
        <xdr:cNvCxnSpPr/>
      </xdr:nvCxnSpPr>
      <xdr:spPr>
        <a:xfrm>
          <a:off x="9357995" y="1307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63" name="【福祉施設】&#10;一人当たり面積平均値テキスト"/>
        <xdr:cNvSpPr txBox="1"/>
      </xdr:nvSpPr>
      <xdr:spPr>
        <a:xfrm>
          <a:off x="9535795" y="1378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64" name="フローチャート : 判断 263"/>
        <xdr:cNvSpPr/>
      </xdr:nvSpPr>
      <xdr:spPr>
        <a:xfrm>
          <a:off x="9396095" y="1380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65" name="フローチャート : 判断 264"/>
        <xdr:cNvSpPr/>
      </xdr:nvSpPr>
      <xdr:spPr>
        <a:xfrm>
          <a:off x="8649335" y="138052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5415</xdr:rowOff>
    </xdr:from>
    <xdr:ext cx="469744" cy="259045"/>
    <xdr:sp macro="" textlink="">
      <xdr:nvSpPr>
        <xdr:cNvPr id="266" name="n_1aveValue【福祉施設】&#10;一人当たり面積"/>
        <xdr:cNvSpPr txBox="1"/>
      </xdr:nvSpPr>
      <xdr:spPr>
        <a:xfrm>
          <a:off x="8498282" y="1358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87313</xdr:rowOff>
    </xdr:from>
    <xdr:to>
      <xdr:col>14</xdr:col>
      <xdr:colOff>79375</xdr:colOff>
      <xdr:row>84</xdr:row>
      <xdr:rowOff>17463</xdr:rowOff>
    </xdr:to>
    <xdr:sp macro="" textlink="">
      <xdr:nvSpPr>
        <xdr:cNvPr id="272" name="円/楕円 271"/>
        <xdr:cNvSpPr/>
      </xdr:nvSpPr>
      <xdr:spPr>
        <a:xfrm>
          <a:off x="8649335" y="140014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8590</xdr:rowOff>
    </xdr:from>
    <xdr:ext cx="469744" cy="259045"/>
    <xdr:sp macro="" textlink="">
      <xdr:nvSpPr>
        <xdr:cNvPr id="273" name="n_1mainValue【福祉施設】&#10;一人当たり面積"/>
        <xdr:cNvSpPr txBox="1"/>
      </xdr:nvSpPr>
      <xdr:spPr>
        <a:xfrm>
          <a:off x="8498282" y="1409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691515" y="16394430"/>
          <a:ext cx="42519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65341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691515" y="186270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4" name="テキスト ボックス 283"/>
        <xdr:cNvSpPr txBox="1"/>
      </xdr:nvSpPr>
      <xdr:spPr>
        <a:xfrm>
          <a:off x="35894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5" name="直線コネクタ 284"/>
        <xdr:cNvCxnSpPr/>
      </xdr:nvCxnSpPr>
      <xdr:spPr>
        <a:xfrm>
          <a:off x="691515" y="1830813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6" name="テキスト ボックス 285"/>
        <xdr:cNvSpPr txBox="1"/>
      </xdr:nvSpPr>
      <xdr:spPr>
        <a:xfrm>
          <a:off x="35894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7" name="直線コネクタ 286"/>
        <xdr:cNvCxnSpPr/>
      </xdr:nvCxnSpPr>
      <xdr:spPr>
        <a:xfrm>
          <a:off x="691515" y="179891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8" name="テキスト ボックス 287"/>
        <xdr:cNvSpPr txBox="1"/>
      </xdr:nvSpPr>
      <xdr:spPr>
        <a:xfrm>
          <a:off x="35894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9" name="直線コネクタ 288"/>
        <xdr:cNvCxnSpPr/>
      </xdr:nvCxnSpPr>
      <xdr:spPr>
        <a:xfrm>
          <a:off x="691515" y="1767023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0" name="テキスト ボックス 289"/>
        <xdr:cNvSpPr txBox="1"/>
      </xdr:nvSpPr>
      <xdr:spPr>
        <a:xfrm>
          <a:off x="35894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1" name="直線コネクタ 290"/>
        <xdr:cNvCxnSpPr/>
      </xdr:nvCxnSpPr>
      <xdr:spPr>
        <a:xfrm>
          <a:off x="691515" y="1735128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2" name="テキスト ボックス 291"/>
        <xdr:cNvSpPr txBox="1"/>
      </xdr:nvSpPr>
      <xdr:spPr>
        <a:xfrm>
          <a:off x="35894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3" name="直線コネクタ 292"/>
        <xdr:cNvCxnSpPr/>
      </xdr:nvCxnSpPr>
      <xdr:spPr>
        <a:xfrm>
          <a:off x="691515" y="170323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4" name="テキスト ボックス 293"/>
        <xdr:cNvSpPr txBox="1"/>
      </xdr:nvSpPr>
      <xdr:spPr>
        <a:xfrm>
          <a:off x="35894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5" name="直線コネクタ 294"/>
        <xdr:cNvCxnSpPr/>
      </xdr:nvCxnSpPr>
      <xdr:spPr>
        <a:xfrm>
          <a:off x="691515" y="1671338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6" name="テキスト ボックス 295"/>
        <xdr:cNvSpPr txBox="1"/>
      </xdr:nvSpPr>
      <xdr:spPr>
        <a:xfrm>
          <a:off x="35894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7" name="直線コネクタ 296"/>
        <xdr:cNvCxnSpPr/>
      </xdr:nvCxnSpPr>
      <xdr:spPr>
        <a:xfrm>
          <a:off x="691515" y="16394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8" name="テキスト ボックス 297"/>
        <xdr:cNvSpPr txBox="1"/>
      </xdr:nvSpPr>
      <xdr:spPr>
        <a:xfrm>
          <a:off x="35894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9" name="【市民会館】&#10;有形固定資産減価償却率グラフ枠"/>
        <xdr:cNvSpPr/>
      </xdr:nvSpPr>
      <xdr:spPr>
        <a:xfrm>
          <a:off x="691515" y="16394430"/>
          <a:ext cx="42519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300" name="直線コネクタ 299"/>
        <xdr:cNvCxnSpPr/>
      </xdr:nvCxnSpPr>
      <xdr:spPr>
        <a:xfrm flipV="1">
          <a:off x="4221480" y="16615410"/>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301" name="【市民会館】&#10;有形固定資産減価償却率最小値テキスト"/>
        <xdr:cNvSpPr txBox="1"/>
      </xdr:nvSpPr>
      <xdr:spPr>
        <a:xfrm>
          <a:off x="4311015" y="18198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302" name="直線コネクタ 301"/>
        <xdr:cNvCxnSpPr/>
      </xdr:nvCxnSpPr>
      <xdr:spPr>
        <a:xfrm>
          <a:off x="4133215" y="1819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303" name="【市民会館】&#10;有形固定資産減価償却率最大値テキスト"/>
        <xdr:cNvSpPr txBox="1"/>
      </xdr:nvSpPr>
      <xdr:spPr>
        <a:xfrm>
          <a:off x="4311015" y="1639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304" name="直線コネクタ 303"/>
        <xdr:cNvCxnSpPr/>
      </xdr:nvCxnSpPr>
      <xdr:spPr>
        <a:xfrm>
          <a:off x="4133215" y="1661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305" name="【市民会館】&#10;有形固定資産減価償却率平均値テキスト"/>
        <xdr:cNvSpPr txBox="1"/>
      </xdr:nvSpPr>
      <xdr:spPr>
        <a:xfrm>
          <a:off x="4311015" y="175657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306" name="フローチャート : 判断 305"/>
        <xdr:cNvSpPr/>
      </xdr:nvSpPr>
      <xdr:spPr>
        <a:xfrm>
          <a:off x="4171315" y="1758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307" name="フローチャート : 判断 306"/>
        <xdr:cNvSpPr/>
      </xdr:nvSpPr>
      <xdr:spPr>
        <a:xfrm>
          <a:off x="3401695" y="17694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13625</xdr:rowOff>
    </xdr:from>
    <xdr:ext cx="405111" cy="259045"/>
    <xdr:sp macro="" textlink="">
      <xdr:nvSpPr>
        <xdr:cNvPr id="308" name="n_1aveValue【市民会館】&#10;有形固定資産減価償却率"/>
        <xdr:cNvSpPr txBox="1"/>
      </xdr:nvSpPr>
      <xdr:spPr>
        <a:xfrm>
          <a:off x="3237238" y="1778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9" name="テキスト ボックス 308"/>
        <xdr:cNvSpPr txBox="1"/>
      </xdr:nvSpPr>
      <xdr:spPr>
        <a:xfrm>
          <a:off x="40316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0" name="テキスト ボックス 309"/>
        <xdr:cNvSpPr txBox="1"/>
      </xdr:nvSpPr>
      <xdr:spPr>
        <a:xfrm>
          <a:off x="326199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1" name="テキスト ボックス 310"/>
        <xdr:cNvSpPr txBox="1"/>
      </xdr:nvSpPr>
      <xdr:spPr>
        <a:xfrm>
          <a:off x="2479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2" name="テキスト ボックス 311"/>
        <xdr:cNvSpPr txBox="1"/>
      </xdr:nvSpPr>
      <xdr:spPr>
        <a:xfrm>
          <a:off x="16897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3" name="テキスト ボックス 312"/>
        <xdr:cNvSpPr txBox="1"/>
      </xdr:nvSpPr>
      <xdr:spPr>
        <a:xfrm>
          <a:off x="8693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89081</xdr:rowOff>
    </xdr:from>
    <xdr:to>
      <xdr:col>5</xdr:col>
      <xdr:colOff>409575</xdr:colOff>
      <xdr:row>106</xdr:row>
      <xdr:rowOff>19231</xdr:rowOff>
    </xdr:to>
    <xdr:sp macro="" textlink="">
      <xdr:nvSpPr>
        <xdr:cNvPr id="314" name="円/楕円 313"/>
        <xdr:cNvSpPr/>
      </xdr:nvSpPr>
      <xdr:spPr>
        <a:xfrm>
          <a:off x="3401695" y="17691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35758</xdr:rowOff>
    </xdr:from>
    <xdr:ext cx="405111" cy="259045"/>
    <xdr:sp macro="" textlink="">
      <xdr:nvSpPr>
        <xdr:cNvPr id="315" name="n_1mainValue【市民会館】&#10;有形固定資産減価償却率"/>
        <xdr:cNvSpPr txBox="1"/>
      </xdr:nvSpPr>
      <xdr:spPr>
        <a:xfrm>
          <a:off x="3237238" y="17470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6" name="正方形/長方形 315"/>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7" name="正方形/長方形 316"/>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8" name="正方形/長方形 317"/>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9" name="正方形/長方形 318"/>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0" name="正方形/長方形 319"/>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1" name="正方形/長方形 320"/>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2" name="正方形/長方形 321"/>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3" name="正方形/長方形 322"/>
        <xdr:cNvSpPr/>
      </xdr:nvSpPr>
      <xdr:spPr>
        <a:xfrm>
          <a:off x="598487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4" name="テキスト ボックス 323"/>
        <xdr:cNvSpPr txBox="1"/>
      </xdr:nvSpPr>
      <xdr:spPr>
        <a:xfrm>
          <a:off x="594677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5" name="直線コネクタ 324"/>
        <xdr:cNvCxnSpPr/>
      </xdr:nvCxnSpPr>
      <xdr:spPr>
        <a:xfrm>
          <a:off x="598487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6" name="テキスト ボックス 325"/>
        <xdr:cNvSpPr txBox="1"/>
      </xdr:nvSpPr>
      <xdr:spPr>
        <a:xfrm>
          <a:off x="556341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7" name="直線コネクタ 326"/>
        <xdr:cNvCxnSpPr/>
      </xdr:nvCxnSpPr>
      <xdr:spPr>
        <a:xfrm>
          <a:off x="598487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8" name="テキスト ボックス 327"/>
        <xdr:cNvSpPr txBox="1"/>
      </xdr:nvSpPr>
      <xdr:spPr>
        <a:xfrm>
          <a:off x="556341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9" name="直線コネクタ 328"/>
        <xdr:cNvCxnSpPr/>
      </xdr:nvCxnSpPr>
      <xdr:spPr>
        <a:xfrm>
          <a:off x="598487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0" name="テキスト ボックス 329"/>
        <xdr:cNvSpPr txBox="1"/>
      </xdr:nvSpPr>
      <xdr:spPr>
        <a:xfrm>
          <a:off x="556341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1" name="直線コネクタ 330"/>
        <xdr:cNvCxnSpPr/>
      </xdr:nvCxnSpPr>
      <xdr:spPr>
        <a:xfrm>
          <a:off x="598487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2" name="テキスト ボックス 331"/>
        <xdr:cNvSpPr txBox="1"/>
      </xdr:nvSpPr>
      <xdr:spPr>
        <a:xfrm>
          <a:off x="556341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3" name="直線コネクタ 332"/>
        <xdr:cNvCxnSpPr/>
      </xdr:nvCxnSpPr>
      <xdr:spPr>
        <a:xfrm>
          <a:off x="598487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4" name="テキスト ボックス 333"/>
        <xdr:cNvSpPr txBox="1"/>
      </xdr:nvSpPr>
      <xdr:spPr>
        <a:xfrm>
          <a:off x="556341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5" name="直線コネクタ 334"/>
        <xdr:cNvCxnSpPr/>
      </xdr:nvCxnSpPr>
      <xdr:spPr>
        <a:xfrm>
          <a:off x="598487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6" name="テキスト ボックス 335"/>
        <xdr:cNvSpPr txBox="1"/>
      </xdr:nvSpPr>
      <xdr:spPr>
        <a:xfrm>
          <a:off x="556341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7" name="直線コネクタ 336"/>
        <xdr:cNvCxnSpPr/>
      </xdr:nvCxnSpPr>
      <xdr:spPr>
        <a:xfrm>
          <a:off x="598487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8" name="テキスト ボックス 337"/>
        <xdr:cNvSpPr txBox="1"/>
      </xdr:nvSpPr>
      <xdr:spPr>
        <a:xfrm>
          <a:off x="556341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9" name="【市民会館】&#10;一人当たり面積グラフ枠"/>
        <xdr:cNvSpPr/>
      </xdr:nvSpPr>
      <xdr:spPr>
        <a:xfrm>
          <a:off x="598487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40" name="直線コネクタ 339"/>
        <xdr:cNvCxnSpPr/>
      </xdr:nvCxnSpPr>
      <xdr:spPr>
        <a:xfrm flipV="1">
          <a:off x="9446260" y="169011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41" name="【市民会館】&#10;一人当たり面積最小値テキスト"/>
        <xdr:cNvSpPr txBox="1"/>
      </xdr:nvSpPr>
      <xdr:spPr>
        <a:xfrm>
          <a:off x="9535795"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42" name="直線コネクタ 341"/>
        <xdr:cNvCxnSpPr/>
      </xdr:nvCxnSpPr>
      <xdr:spPr>
        <a:xfrm>
          <a:off x="9357995" y="1833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43" name="【市民会館】&#10;一人当たり面積最大値テキスト"/>
        <xdr:cNvSpPr txBox="1"/>
      </xdr:nvSpPr>
      <xdr:spPr>
        <a:xfrm>
          <a:off x="9535795" y="1668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44" name="直線コネクタ 343"/>
        <xdr:cNvCxnSpPr/>
      </xdr:nvCxnSpPr>
      <xdr:spPr>
        <a:xfrm>
          <a:off x="9357995" y="169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345" name="【市民会館】&#10;一人当たり面積平均値テキスト"/>
        <xdr:cNvSpPr txBox="1"/>
      </xdr:nvSpPr>
      <xdr:spPr>
        <a:xfrm>
          <a:off x="9535795" y="175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46" name="フローチャート : 判断 345"/>
        <xdr:cNvSpPr/>
      </xdr:nvSpPr>
      <xdr:spPr>
        <a:xfrm>
          <a:off x="9396095" y="175894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347" name="フローチャート : 判断 346"/>
        <xdr:cNvSpPr/>
      </xdr:nvSpPr>
      <xdr:spPr>
        <a:xfrm>
          <a:off x="8649335" y="17768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113047</xdr:rowOff>
    </xdr:from>
    <xdr:ext cx="469744" cy="259045"/>
    <xdr:sp macro="" textlink="">
      <xdr:nvSpPr>
        <xdr:cNvPr id="348" name="n_1aveValue【市民会館】&#10;一人当たり面積"/>
        <xdr:cNvSpPr txBox="1"/>
      </xdr:nvSpPr>
      <xdr:spPr>
        <a:xfrm>
          <a:off x="8498282"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9" name="テキスト ボックス 348"/>
        <xdr:cNvSpPr txBox="1"/>
      </xdr:nvSpPr>
      <xdr:spPr>
        <a:xfrm>
          <a:off x="92640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855535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77349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69145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6162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29211</xdr:rowOff>
    </xdr:from>
    <xdr:to>
      <xdr:col>14</xdr:col>
      <xdr:colOff>79375</xdr:colOff>
      <xdr:row>107</xdr:row>
      <xdr:rowOff>130811</xdr:rowOff>
    </xdr:to>
    <xdr:sp macro="" textlink="">
      <xdr:nvSpPr>
        <xdr:cNvPr id="354" name="円/楕円 353"/>
        <xdr:cNvSpPr/>
      </xdr:nvSpPr>
      <xdr:spPr>
        <a:xfrm>
          <a:off x="8649335" y="179666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121938</xdr:rowOff>
    </xdr:from>
    <xdr:ext cx="469744" cy="259045"/>
    <xdr:sp macro="" textlink="">
      <xdr:nvSpPr>
        <xdr:cNvPr id="355" name="n_1mainValue【市民会館】&#10;一人当たり面積"/>
        <xdr:cNvSpPr txBox="1"/>
      </xdr:nvSpPr>
      <xdr:spPr>
        <a:xfrm>
          <a:off x="8498282" y="1805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6" name="正方形/長方形 355"/>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7" name="正方形/長方形 356"/>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8" name="正方形/長方形 357"/>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9" name="正方形/長方形 358"/>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0" name="正方形/長方形 359"/>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1" name="正方形/長方形 360"/>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2" name="正方形/長方形 361"/>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3" name="正方形/長方形 362"/>
        <xdr:cNvSpPr/>
      </xdr:nvSpPr>
      <xdr:spPr>
        <a:xfrm>
          <a:off x="1120584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4" name="正方形/長方形 363"/>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5" name="正方形/長方形 364"/>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6" name="正方形/長方形 365"/>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7" name="正方形/長方形 366"/>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8" name="正方形/長方形 367"/>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9" name="正方形/長方形 368"/>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0" name="正方形/長方形 369"/>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1" name="正方形/長方形 370"/>
        <xdr:cNvSpPr/>
      </xdr:nvSpPr>
      <xdr:spPr>
        <a:xfrm>
          <a:off x="1649920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2" name="正方形/長方形 371"/>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3" name="正方形/長方形 372"/>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4" name="正方形/長方形 373"/>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5" name="正方形/長方形 374"/>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6" name="正方形/長方形 375"/>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7" name="正方形/長方形 376"/>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8" name="正方形/長方形 377"/>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9" name="正方形/長方形 378"/>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0" name="テキスト ボックス 379"/>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1" name="直線コネクタ 380"/>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2" name="テキスト ボックス 381"/>
        <xdr:cNvSpPr txBox="1"/>
      </xdr:nvSpPr>
      <xdr:spPr>
        <a:xfrm>
          <a:off x="1093739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3" name="直線コネクタ 382"/>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4" name="テキスト ボックス 383"/>
        <xdr:cNvSpPr txBox="1"/>
      </xdr:nvSpPr>
      <xdr:spPr>
        <a:xfrm>
          <a:off x="1087327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5" name="直線コネクタ 384"/>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6" name="テキスト ボックス 385"/>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7" name="直線コネクタ 386"/>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8" name="テキスト ボックス 387"/>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9" name="直線コネクタ 388"/>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0" name="テキスト ボックス 389"/>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1" name="直線コネクタ 390"/>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92" name="テキスト ボックス 391"/>
        <xdr:cNvSpPr txBox="1"/>
      </xdr:nvSpPr>
      <xdr:spPr>
        <a:xfrm>
          <a:off x="1080915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3" name="直線コネクタ 392"/>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4" name="テキスト ボックス 393"/>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5" name="【保健センター・保健所】&#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396" name="直線コネクタ 395"/>
        <xdr:cNvCxnSpPr/>
      </xdr:nvCxnSpPr>
      <xdr:spPr>
        <a:xfrm flipV="1">
          <a:off x="14735809" y="954024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397" name="【保健センター・保健所】&#10;有形固定資産減価償却率最小値テキスト"/>
        <xdr:cNvSpPr txBox="1"/>
      </xdr:nvSpPr>
      <xdr:spPr>
        <a:xfrm>
          <a:off x="14825345"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398" name="直線コネクタ 397"/>
        <xdr:cNvCxnSpPr/>
      </xdr:nvCxnSpPr>
      <xdr:spPr>
        <a:xfrm>
          <a:off x="14647545" y="1065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399" name="【保健センター・保健所】&#10;有形固定資産減価償却率最大値テキスト"/>
        <xdr:cNvSpPr txBox="1"/>
      </xdr:nvSpPr>
      <xdr:spPr>
        <a:xfrm>
          <a:off x="14825345"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00" name="直線コネクタ 399"/>
        <xdr:cNvCxnSpPr/>
      </xdr:nvCxnSpPr>
      <xdr:spPr>
        <a:xfrm>
          <a:off x="14647545"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01" name="【保健センター・保健所】&#10;有形固定資産減価償却率平均値テキスト"/>
        <xdr:cNvSpPr txBox="1"/>
      </xdr:nvSpPr>
      <xdr:spPr>
        <a:xfrm>
          <a:off x="14825345" y="1022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02" name="フローチャート : 判断 401"/>
        <xdr:cNvSpPr/>
      </xdr:nvSpPr>
      <xdr:spPr>
        <a:xfrm>
          <a:off x="14685645"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403" name="フローチャート : 判断 402"/>
        <xdr:cNvSpPr/>
      </xdr:nvSpPr>
      <xdr:spPr>
        <a:xfrm>
          <a:off x="13916025" y="10392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87647</xdr:rowOff>
    </xdr:from>
    <xdr:ext cx="405111" cy="259045"/>
    <xdr:sp macro="" textlink="">
      <xdr:nvSpPr>
        <xdr:cNvPr id="404" name="n_1aveValue【保健センター・保健所】&#10;有形固定資産減価償却率"/>
        <xdr:cNvSpPr txBox="1"/>
      </xdr:nvSpPr>
      <xdr:spPr>
        <a:xfrm>
          <a:off x="13751568"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5" name="テキスト ボックス 404"/>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44450</xdr:rowOff>
    </xdr:from>
    <xdr:to>
      <xdr:col>22</xdr:col>
      <xdr:colOff>415925</xdr:colOff>
      <xdr:row>61</xdr:row>
      <xdr:rowOff>146050</xdr:rowOff>
    </xdr:to>
    <xdr:sp macro="" textlink="">
      <xdr:nvSpPr>
        <xdr:cNvPr id="410" name="円/楕円 409"/>
        <xdr:cNvSpPr/>
      </xdr:nvSpPr>
      <xdr:spPr>
        <a:xfrm>
          <a:off x="13916025"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162577</xdr:rowOff>
    </xdr:from>
    <xdr:ext cx="405111" cy="259045"/>
    <xdr:sp macro="" textlink="">
      <xdr:nvSpPr>
        <xdr:cNvPr id="411" name="n_1mainValue【保健センター・保健所】&#10;有形固定資産減価償却率"/>
        <xdr:cNvSpPr txBox="1"/>
      </xdr:nvSpPr>
      <xdr:spPr>
        <a:xfrm>
          <a:off x="13751568"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2" name="正方形/長方形 411"/>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3" name="正方形/長方形 412"/>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4" name="正方形/長方形 413"/>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5" name="正方形/長方形 414"/>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6" name="正方形/長方形 415"/>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7" name="正方形/長方形 416"/>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8" name="正方形/長方形 417"/>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9" name="正方形/長方形 418"/>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0" name="テキスト ボックス 419"/>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1" name="直線コネクタ 420"/>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22" name="直線コネクタ 421"/>
        <xdr:cNvCxnSpPr/>
      </xdr:nvCxnSpPr>
      <xdr:spPr>
        <a:xfrm>
          <a:off x="1649920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3" name="テキスト ボックス 422"/>
        <xdr:cNvSpPr txBox="1"/>
      </xdr:nvSpPr>
      <xdr:spPr>
        <a:xfrm>
          <a:off x="1607012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4" name="直線コネクタ 423"/>
        <xdr:cNvCxnSpPr/>
      </xdr:nvCxnSpPr>
      <xdr:spPr>
        <a:xfrm>
          <a:off x="1649920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5" name="テキスト ボックス 424"/>
        <xdr:cNvSpPr txBox="1"/>
      </xdr:nvSpPr>
      <xdr:spPr>
        <a:xfrm>
          <a:off x="1607012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6" name="直線コネクタ 425"/>
        <xdr:cNvCxnSpPr/>
      </xdr:nvCxnSpPr>
      <xdr:spPr>
        <a:xfrm>
          <a:off x="1649920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7" name="テキスト ボックス 426"/>
        <xdr:cNvSpPr txBox="1"/>
      </xdr:nvSpPr>
      <xdr:spPr>
        <a:xfrm>
          <a:off x="1607012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8" name="直線コネクタ 427"/>
        <xdr:cNvCxnSpPr/>
      </xdr:nvCxnSpPr>
      <xdr:spPr>
        <a:xfrm>
          <a:off x="1649920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9" name="テキスト ボックス 428"/>
        <xdr:cNvSpPr txBox="1"/>
      </xdr:nvSpPr>
      <xdr:spPr>
        <a:xfrm>
          <a:off x="1607012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0" name="直線コネクタ 429"/>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1" name="テキスト ボックス 430"/>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2" name="【保健センター・保健所】&#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33" name="直線コネクタ 432"/>
        <xdr:cNvCxnSpPr/>
      </xdr:nvCxnSpPr>
      <xdr:spPr>
        <a:xfrm flipV="1">
          <a:off x="19960589" y="93878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34" name="【保健センター・保健所】&#10;一人当たり面積最小値テキスト"/>
        <xdr:cNvSpPr txBox="1"/>
      </xdr:nvSpPr>
      <xdr:spPr>
        <a:xfrm>
          <a:off x="20050125"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35" name="直線コネクタ 434"/>
        <xdr:cNvCxnSpPr/>
      </xdr:nvCxnSpPr>
      <xdr:spPr>
        <a:xfrm>
          <a:off x="19872325"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36" name="【保健センター・保健所】&#10;一人当たり面積最大値テキスト"/>
        <xdr:cNvSpPr txBox="1"/>
      </xdr:nvSpPr>
      <xdr:spPr>
        <a:xfrm>
          <a:off x="20050125"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37" name="直線コネクタ 436"/>
        <xdr:cNvCxnSpPr/>
      </xdr:nvCxnSpPr>
      <xdr:spPr>
        <a:xfrm>
          <a:off x="19872325" y="938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438" name="【保健センター・保健所】&#10;一人当たり面積平均値テキスト"/>
        <xdr:cNvSpPr txBox="1"/>
      </xdr:nvSpPr>
      <xdr:spPr>
        <a:xfrm>
          <a:off x="20050125" y="9944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439" name="フローチャート : 判断 438"/>
        <xdr:cNvSpPr/>
      </xdr:nvSpPr>
      <xdr:spPr>
        <a:xfrm>
          <a:off x="19910425"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40" name="フローチャート : 判断 439"/>
        <xdr:cNvSpPr/>
      </xdr:nvSpPr>
      <xdr:spPr>
        <a:xfrm>
          <a:off x="19156045" y="100571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441" name="n_1aveValue【保健センター・保健所】&#10;一人当たり面積"/>
        <xdr:cNvSpPr txBox="1"/>
      </xdr:nvSpPr>
      <xdr:spPr>
        <a:xfrm>
          <a:off x="19012612"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2" name="テキスト ボックス 441"/>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3" name="テキスト ボックス 442"/>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4" name="テキスト ボックス 443"/>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5" name="テキスト ボックス 444"/>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6" name="テキスト ボックス 445"/>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74930</xdr:rowOff>
    </xdr:from>
    <xdr:to>
      <xdr:col>31</xdr:col>
      <xdr:colOff>85725</xdr:colOff>
      <xdr:row>62</xdr:row>
      <xdr:rowOff>5080</xdr:rowOff>
    </xdr:to>
    <xdr:sp macro="" textlink="">
      <xdr:nvSpPr>
        <xdr:cNvPr id="447" name="円/楕円 446"/>
        <xdr:cNvSpPr/>
      </xdr:nvSpPr>
      <xdr:spPr>
        <a:xfrm>
          <a:off x="19156045" y="1030097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167657</xdr:rowOff>
    </xdr:from>
    <xdr:ext cx="469744" cy="259045"/>
    <xdr:sp macro="" textlink="">
      <xdr:nvSpPr>
        <xdr:cNvPr id="448" name="n_1mainValue【保健センター・保健所】&#10;一人当たり面積"/>
        <xdr:cNvSpPr txBox="1"/>
      </xdr:nvSpPr>
      <xdr:spPr>
        <a:xfrm>
          <a:off x="19012612"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9" name="正方形/長方形 448"/>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0" name="正方形/長方形 449"/>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1" name="正方形/長方形 450"/>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2" name="正方形/長方形 451"/>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3" name="正方形/長方形 452"/>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4" name="正方形/長方形 453"/>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5" name="正方形/長方形 454"/>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6" name="正方形/長方形 455"/>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7" name="正方形/長方形 456"/>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8" name="正方形/長方形 457"/>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9" name="正方形/長方形 458"/>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0" name="正方形/長方形 459"/>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1" name="正方形/長方形 460"/>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2" name="正方形/長方形 461"/>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3" name="正方形/長方形 462"/>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4" name="正方形/長方形 463"/>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5" name="正方形/長方形 464"/>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6" name="正方形/長方形 465"/>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7" name="正方形/長方形 466"/>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8" name="正方形/長方形 467"/>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9" name="正方形/長方形 468"/>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0" name="正方形/長方形 469"/>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1" name="正方形/長方形 470"/>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2" name="正方形/長方形 471"/>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3" name="テキスト ボックス 472"/>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4" name="直線コネクタ 473"/>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5" name="テキスト ボックス 474"/>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6" name="直線コネクタ 475"/>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7" name="テキスト ボックス 476"/>
        <xdr:cNvSpPr txBox="1"/>
      </xdr:nvSpPr>
      <xdr:spPr>
        <a:xfrm>
          <a:off x="1087327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8" name="直線コネクタ 477"/>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9" name="テキスト ボックス 478"/>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0" name="直線コネクタ 479"/>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1" name="テキスト ボックス 480"/>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2" name="直線コネクタ 481"/>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3" name="テキスト ボックス 482"/>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4" name="直線コネクタ 483"/>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5" name="テキスト ボックス 484"/>
        <xdr:cNvSpPr txBox="1"/>
      </xdr:nvSpPr>
      <xdr:spPr>
        <a:xfrm>
          <a:off x="1080915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6" name="直線コネクタ 485"/>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7" name="テキスト ボックス 486"/>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8" name="【庁舎】&#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489" name="直線コネクタ 488"/>
        <xdr:cNvCxnSpPr/>
      </xdr:nvCxnSpPr>
      <xdr:spPr>
        <a:xfrm flipV="1">
          <a:off x="14735809" y="16895445"/>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490" name="【庁舎】&#10;有形固定資産減価償却率最小値テキスト"/>
        <xdr:cNvSpPr txBox="1"/>
      </xdr:nvSpPr>
      <xdr:spPr>
        <a:xfrm>
          <a:off x="14825345" y="1802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491" name="直線コネクタ 490"/>
        <xdr:cNvCxnSpPr/>
      </xdr:nvCxnSpPr>
      <xdr:spPr>
        <a:xfrm>
          <a:off x="14647545" y="1802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492" name="【庁舎】&#10;有形固定資産減価償却率最大値テキスト"/>
        <xdr:cNvSpPr txBox="1"/>
      </xdr:nvSpPr>
      <xdr:spPr>
        <a:xfrm>
          <a:off x="14825345" y="16674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493" name="直線コネクタ 492"/>
        <xdr:cNvCxnSpPr/>
      </xdr:nvCxnSpPr>
      <xdr:spPr>
        <a:xfrm>
          <a:off x="14647545" y="1689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494" name="【庁舎】&#10;有形固定資産減価償却率平均値テキスト"/>
        <xdr:cNvSpPr txBox="1"/>
      </xdr:nvSpPr>
      <xdr:spPr>
        <a:xfrm>
          <a:off x="14825345" y="175488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495" name="フローチャート : 判断 494"/>
        <xdr:cNvSpPr/>
      </xdr:nvSpPr>
      <xdr:spPr>
        <a:xfrm>
          <a:off x="14685645"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496" name="フローチャート : 判断 495"/>
        <xdr:cNvSpPr/>
      </xdr:nvSpPr>
      <xdr:spPr>
        <a:xfrm>
          <a:off x="13916025"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148607</xdr:rowOff>
    </xdr:from>
    <xdr:ext cx="405111" cy="259045"/>
    <xdr:sp macro="" textlink="">
      <xdr:nvSpPr>
        <xdr:cNvPr id="497" name="n_1aveValue【庁舎】&#10;有形固定資産減価償却率"/>
        <xdr:cNvSpPr txBox="1"/>
      </xdr:nvSpPr>
      <xdr:spPr>
        <a:xfrm>
          <a:off x="13751568"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8" name="テキスト ボックス 497"/>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9" name="テキスト ボックス 498"/>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0" name="テキスト ボックス 499"/>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1" name="テキスト ボックス 500"/>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2" name="テキスト ボックス 501"/>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73025</xdr:rowOff>
    </xdr:from>
    <xdr:to>
      <xdr:col>22</xdr:col>
      <xdr:colOff>415925</xdr:colOff>
      <xdr:row>104</xdr:row>
      <xdr:rowOff>3175</xdr:rowOff>
    </xdr:to>
    <xdr:sp macro="" textlink="">
      <xdr:nvSpPr>
        <xdr:cNvPr id="503" name="円/楕円 502"/>
        <xdr:cNvSpPr/>
      </xdr:nvSpPr>
      <xdr:spPr>
        <a:xfrm>
          <a:off x="13916025" y="17339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19702</xdr:rowOff>
    </xdr:from>
    <xdr:ext cx="405111" cy="259045"/>
    <xdr:sp macro="" textlink="">
      <xdr:nvSpPr>
        <xdr:cNvPr id="504" name="n_1mainValue【庁舎】&#10;有形固定資産減価償却率"/>
        <xdr:cNvSpPr txBox="1"/>
      </xdr:nvSpPr>
      <xdr:spPr>
        <a:xfrm>
          <a:off x="13751568"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5" name="正方形/長方形 504"/>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6" name="正方形/長方形 505"/>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7" name="正方形/長方形 506"/>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8" name="正方形/長方形 507"/>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9" name="正方形/長方形 508"/>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0" name="正方形/長方形 509"/>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1" name="正方形/長方形 510"/>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2" name="正方形/長方形 511"/>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3" name="テキスト ボックス 512"/>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4" name="直線コネクタ 513"/>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5" name="テキスト ボックス 514"/>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6" name="直線コネクタ 515"/>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7" name="テキスト ボックス 516"/>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8" name="直線コネクタ 517"/>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9" name="テキスト ボックス 518"/>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0" name="直線コネクタ 519"/>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1" name="テキスト ボックス 520"/>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2" name="直線コネクタ 521"/>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3" name="テキスト ボックス 522"/>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4" name="直線コネクタ 523"/>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5" name="テキスト ボックス 524"/>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6" name="直線コネクタ 525"/>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7" name="テキスト ボックス 526"/>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8" name="【庁舎】&#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529" name="直線コネクタ 528"/>
        <xdr:cNvCxnSpPr/>
      </xdr:nvCxnSpPr>
      <xdr:spPr>
        <a:xfrm flipV="1">
          <a:off x="19960589" y="1676400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30" name="【庁舎】&#10;一人当たり面積最小値テキスト"/>
        <xdr:cNvSpPr txBox="1"/>
      </xdr:nvSpPr>
      <xdr:spPr>
        <a:xfrm>
          <a:off x="20050125"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31" name="直線コネクタ 530"/>
        <xdr:cNvCxnSpPr/>
      </xdr:nvCxnSpPr>
      <xdr:spPr>
        <a:xfrm>
          <a:off x="19872325" y="1819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532" name="【庁舎】&#10;一人当たり面積最大値テキスト"/>
        <xdr:cNvSpPr txBox="1"/>
      </xdr:nvSpPr>
      <xdr:spPr>
        <a:xfrm>
          <a:off x="20050125"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533" name="直線コネクタ 532"/>
        <xdr:cNvCxnSpPr/>
      </xdr:nvCxnSpPr>
      <xdr:spPr>
        <a:xfrm>
          <a:off x="19872325" y="1676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534" name="【庁舎】&#10;一人当たり面積平均値テキスト"/>
        <xdr:cNvSpPr txBox="1"/>
      </xdr:nvSpPr>
      <xdr:spPr>
        <a:xfrm>
          <a:off x="20050125" y="175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535" name="フローチャート : 判断 534"/>
        <xdr:cNvSpPr/>
      </xdr:nvSpPr>
      <xdr:spPr>
        <a:xfrm>
          <a:off x="19910425" y="175894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536" name="フローチャート : 判断 535"/>
        <xdr:cNvSpPr/>
      </xdr:nvSpPr>
      <xdr:spPr>
        <a:xfrm>
          <a:off x="19156045" y="1749044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148607</xdr:rowOff>
    </xdr:from>
    <xdr:ext cx="469744" cy="259045"/>
    <xdr:sp macro="" textlink="">
      <xdr:nvSpPr>
        <xdr:cNvPr id="537" name="n_1aveValue【庁舎】&#10;一人当たり面積"/>
        <xdr:cNvSpPr txBox="1"/>
      </xdr:nvSpPr>
      <xdr:spPr>
        <a:xfrm>
          <a:off x="19012612" y="175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8" name="テキスト ボックス 537"/>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9" name="テキスト ボックス 538"/>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0" name="テキスト ボックス 539"/>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1" name="テキスト ボックス 540"/>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2" name="テキスト ボックス 541"/>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21589</xdr:rowOff>
    </xdr:from>
    <xdr:to>
      <xdr:col>31</xdr:col>
      <xdr:colOff>85725</xdr:colOff>
      <xdr:row>103</xdr:row>
      <xdr:rowOff>123189</xdr:rowOff>
    </xdr:to>
    <xdr:sp macro="" textlink="">
      <xdr:nvSpPr>
        <xdr:cNvPr id="543" name="円/楕円 542"/>
        <xdr:cNvSpPr/>
      </xdr:nvSpPr>
      <xdr:spPr>
        <a:xfrm>
          <a:off x="19156045" y="1728850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139716</xdr:rowOff>
    </xdr:from>
    <xdr:ext cx="469744" cy="259045"/>
    <xdr:sp macro="" textlink="">
      <xdr:nvSpPr>
        <xdr:cNvPr id="544" name="n_1mainValue【庁舎】&#10;一人当たり面積"/>
        <xdr:cNvSpPr txBox="1"/>
      </xdr:nvSpPr>
      <xdr:spPr>
        <a:xfrm>
          <a:off x="19012612" y="1707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5" name="正方形/長方形 544"/>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6" name="正方形/長方形 545"/>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7" name="テキスト ボックス 546"/>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固定資産台帳については整備中である。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福島県会津若松市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121,567
120,836
382.97
49,806,041
47,756,986
1,806,255
28,868,531
45,057,269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類似団体と比較して依然として低い水準で推移しており、これは厳しい地域経済を反映しているものである。今後も企業誘致の促進や税の徴収率向上に努めていく。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159455</xdr:rowOff>
    </xdr:from>
    <xdr:to>
      <xdr:col>7</xdr:col>
      <xdr:colOff>152400</xdr:colOff>
      <xdr:row>42</xdr:row>
      <xdr:rowOff>159455</xdr:rowOff>
    </xdr:to>
    <xdr:cxnSp macro="">
      <xdr:nvCxnSpPr>
        <xdr:cNvPr id="68" name="直線コネクタ 67"/>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159455</xdr:rowOff>
    </xdr:from>
    <xdr:to>
      <xdr:col>6</xdr:col>
      <xdr:colOff>0</xdr:colOff>
      <xdr:row>43</xdr:row>
      <xdr:rowOff>14817</xdr:rowOff>
    </xdr:to>
    <xdr:cxnSp macro="">
      <xdr:nvCxnSpPr>
        <xdr:cNvPr id="71" name="直線コネクタ 70"/>
        <xdr:cNvCxnSpPr/>
      </xdr:nvCxnSpPr>
      <xdr:spPr>
        <a:xfrm flipV="1">
          <a:off x="3225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73" name="テキスト ボックス 72"/>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28222</xdr:rowOff>
    </xdr:to>
    <xdr:cxnSp macro="">
      <xdr:nvCxnSpPr>
        <xdr:cNvPr id="74" name="直線コネクタ 73"/>
        <xdr:cNvCxnSpPr/>
      </xdr:nvCxnSpPr>
      <xdr:spPr>
        <a:xfrm flipV="1">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28222</xdr:rowOff>
    </xdr:from>
    <xdr:to>
      <xdr:col>3</xdr:col>
      <xdr:colOff>279400</xdr:colOff>
      <xdr:row>43</xdr:row>
      <xdr:rowOff>41628</xdr:rowOff>
    </xdr:to>
    <xdr:cxnSp macro="">
      <xdr:nvCxnSpPr>
        <xdr:cNvPr id="77" name="直線コネクタ 76"/>
        <xdr:cNvCxnSpPr/>
      </xdr:nvCxnSpPr>
      <xdr:spPr>
        <a:xfrm flipV="1">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108655</xdr:rowOff>
    </xdr:from>
    <xdr:to>
      <xdr:col>7</xdr:col>
      <xdr:colOff>203200</xdr:colOff>
      <xdr:row>43</xdr:row>
      <xdr:rowOff>38805</xdr:rowOff>
    </xdr:to>
    <xdr:sp macro="" textlink="">
      <xdr:nvSpPr>
        <xdr:cNvPr id="87" name="円/楕円 86"/>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80732</xdr:rowOff>
    </xdr:from>
    <xdr:ext cx="762000" cy="259045"/>
    <xdr:sp macro="" textlink="">
      <xdr:nvSpPr>
        <xdr:cNvPr id="88"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108655</xdr:rowOff>
    </xdr:from>
    <xdr:to>
      <xdr:col>6</xdr:col>
      <xdr:colOff>50800</xdr:colOff>
      <xdr:row>43</xdr:row>
      <xdr:rowOff>38805</xdr:rowOff>
    </xdr:to>
    <xdr:sp macro="" textlink="">
      <xdr:nvSpPr>
        <xdr:cNvPr id="89" name="円/楕円 88"/>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23582</xdr:rowOff>
    </xdr:from>
    <xdr:ext cx="736600" cy="259045"/>
    <xdr:sp macro="" textlink="">
      <xdr:nvSpPr>
        <xdr:cNvPr id="90" name="テキスト ボックス 89"/>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148872</xdr:rowOff>
    </xdr:from>
    <xdr:to>
      <xdr:col>3</xdr:col>
      <xdr:colOff>330200</xdr:colOff>
      <xdr:row>43</xdr:row>
      <xdr:rowOff>79022</xdr:rowOff>
    </xdr:to>
    <xdr:sp macro="" textlink="">
      <xdr:nvSpPr>
        <xdr:cNvPr id="93" name="円/楕円 92"/>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63799</xdr:rowOff>
    </xdr:from>
    <xdr:ext cx="762000" cy="259045"/>
    <xdr:sp macro="" textlink="">
      <xdr:nvSpPr>
        <xdr:cNvPr id="94" name="テキスト ボックス 93"/>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5" name="円/楕円 94"/>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77205</xdr:rowOff>
    </xdr:from>
    <xdr:ext cx="762000" cy="259045"/>
    <xdr:sp macro="" textlink="">
      <xdr:nvSpPr>
        <xdr:cNvPr id="96" name="テキスト ボックス 95"/>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分子となる経常充当一般財源は、扶助費や公債費の減少により減となったが、それ以上に分母となる経常一般財源が臨時財政対策債や地方交付税が減となったことにより、前年度と比較して</a:t>
          </a:r>
          <a:r>
            <a:rPr kumimoji="1" lang="en-US" altLang="ja-JP" sz="1200">
              <a:latin typeface="+mn-ea"/>
              <a:ea typeface="+mn-ea"/>
            </a:rPr>
            <a:t>2.0</a:t>
          </a:r>
          <a:r>
            <a:rPr kumimoji="1" lang="ja-JP" altLang="en-US" sz="1200">
              <a:latin typeface="+mn-ea"/>
              <a:ea typeface="+mn-ea"/>
            </a:rPr>
            <a:t>ポイントの増となった。</a:t>
          </a:r>
          <a:endParaRPr kumimoji="1" lang="en-US" altLang="ja-JP" sz="1200">
            <a:latin typeface="+mn-ea"/>
            <a:ea typeface="+mn-ea"/>
          </a:endParaRPr>
        </a:p>
        <a:p>
          <a:r>
            <a:rPr kumimoji="1" lang="ja-JP" altLang="en-US" sz="1200">
              <a:latin typeface="+mn-ea"/>
              <a:ea typeface="+mn-ea"/>
            </a:rPr>
            <a:t>　今後は、大幅な税収増が見込み得ない中、普通交付税において市町村合併に伴う経過措置が縮小する見込であるため、経常一般財源が下振れする可能性が高い一方、経常充当一般財源については扶助費が高齢化の進行や国の子ども・子育て支援制度創設等により増加していくものと予想されることから、指数が上昇する厳しい状況が懸念される。</a:t>
          </a:r>
          <a:endParaRPr kumimoji="1" lang="en-US" altLang="ja-JP" sz="12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141224</xdr:rowOff>
    </xdr:from>
    <xdr:to>
      <xdr:col>7</xdr:col>
      <xdr:colOff>152400</xdr:colOff>
      <xdr:row>61</xdr:row>
      <xdr:rowOff>66294</xdr:rowOff>
    </xdr:to>
    <xdr:cxnSp macro="">
      <xdr:nvCxnSpPr>
        <xdr:cNvPr id="129" name="直線コネクタ 128"/>
        <xdr:cNvCxnSpPr/>
      </xdr:nvCxnSpPr>
      <xdr:spPr>
        <a:xfrm>
          <a:off x="4114800" y="1042822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141224</xdr:rowOff>
    </xdr:from>
    <xdr:to>
      <xdr:col>6</xdr:col>
      <xdr:colOff>0</xdr:colOff>
      <xdr:row>61</xdr:row>
      <xdr:rowOff>85598</xdr:rowOff>
    </xdr:to>
    <xdr:cxnSp macro="">
      <xdr:nvCxnSpPr>
        <xdr:cNvPr id="132" name="直線コネクタ 131"/>
        <xdr:cNvCxnSpPr/>
      </xdr:nvCxnSpPr>
      <xdr:spPr>
        <a:xfrm flipV="1">
          <a:off x="3225800" y="104282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85598</xdr:rowOff>
    </xdr:from>
    <xdr:to>
      <xdr:col>4</xdr:col>
      <xdr:colOff>482600</xdr:colOff>
      <xdr:row>61</xdr:row>
      <xdr:rowOff>124206</xdr:rowOff>
    </xdr:to>
    <xdr:cxnSp macro="">
      <xdr:nvCxnSpPr>
        <xdr:cNvPr id="135" name="直線コネクタ 134"/>
        <xdr:cNvCxnSpPr/>
      </xdr:nvCxnSpPr>
      <xdr:spPr>
        <a:xfrm flipV="1">
          <a:off x="2336800" y="105440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7" name="テキスト ボックス 136"/>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13208</xdr:rowOff>
    </xdr:from>
    <xdr:to>
      <xdr:col>3</xdr:col>
      <xdr:colOff>279400</xdr:colOff>
      <xdr:row>61</xdr:row>
      <xdr:rowOff>124206</xdr:rowOff>
    </xdr:to>
    <xdr:cxnSp macro="">
      <xdr:nvCxnSpPr>
        <xdr:cNvPr id="138" name="直線コネクタ 137"/>
        <xdr:cNvCxnSpPr/>
      </xdr:nvCxnSpPr>
      <xdr:spPr>
        <a:xfrm>
          <a:off x="1447800" y="1047165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2" name="テキスト ボックス 141"/>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15494</xdr:rowOff>
    </xdr:from>
    <xdr:to>
      <xdr:col>7</xdr:col>
      <xdr:colOff>203200</xdr:colOff>
      <xdr:row>61</xdr:row>
      <xdr:rowOff>117094</xdr:rowOff>
    </xdr:to>
    <xdr:sp macro="" textlink="">
      <xdr:nvSpPr>
        <xdr:cNvPr id="148" name="円/楕円 147"/>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32021</xdr:rowOff>
    </xdr:from>
    <xdr:ext cx="762000" cy="259045"/>
    <xdr:sp macro="" textlink="">
      <xdr:nvSpPr>
        <xdr:cNvPr id="149" name="財政構造の弾力性該当値テキスト"/>
        <xdr:cNvSpPr txBox="1"/>
      </xdr:nvSpPr>
      <xdr:spPr>
        <a:xfrm>
          <a:off x="5041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90424</xdr:rowOff>
    </xdr:from>
    <xdr:to>
      <xdr:col>6</xdr:col>
      <xdr:colOff>50800</xdr:colOff>
      <xdr:row>61</xdr:row>
      <xdr:rowOff>20574</xdr:rowOff>
    </xdr:to>
    <xdr:sp macro="" textlink="">
      <xdr:nvSpPr>
        <xdr:cNvPr id="150" name="円/楕円 149"/>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30751</xdr:rowOff>
    </xdr:from>
    <xdr:ext cx="736600" cy="259045"/>
    <xdr:sp macro="" textlink="">
      <xdr:nvSpPr>
        <xdr:cNvPr id="151" name="テキスト ボックス 150"/>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34798</xdr:rowOff>
    </xdr:from>
    <xdr:to>
      <xdr:col>4</xdr:col>
      <xdr:colOff>533400</xdr:colOff>
      <xdr:row>61</xdr:row>
      <xdr:rowOff>136398</xdr:rowOff>
    </xdr:to>
    <xdr:sp macro="" textlink="">
      <xdr:nvSpPr>
        <xdr:cNvPr id="152" name="円/楕円 151"/>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146575</xdr:rowOff>
    </xdr:from>
    <xdr:ext cx="762000" cy="259045"/>
    <xdr:sp macro="" textlink="">
      <xdr:nvSpPr>
        <xdr:cNvPr id="153" name="テキスト ボックス 152"/>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73406</xdr:rowOff>
    </xdr:from>
    <xdr:to>
      <xdr:col>3</xdr:col>
      <xdr:colOff>330200</xdr:colOff>
      <xdr:row>62</xdr:row>
      <xdr:rowOff>3556</xdr:rowOff>
    </xdr:to>
    <xdr:sp macro="" textlink="">
      <xdr:nvSpPr>
        <xdr:cNvPr id="154" name="円/楕円 153"/>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159783</xdr:rowOff>
    </xdr:from>
    <xdr:ext cx="762000" cy="259045"/>
    <xdr:sp macro="" textlink="">
      <xdr:nvSpPr>
        <xdr:cNvPr id="155" name="テキスト ボックス 154"/>
        <xdr:cNvSpPr txBox="1"/>
      </xdr:nvSpPr>
      <xdr:spPr>
        <a:xfrm>
          <a:off x="1955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133858</xdr:rowOff>
    </xdr:from>
    <xdr:to>
      <xdr:col>2</xdr:col>
      <xdr:colOff>127000</xdr:colOff>
      <xdr:row>61</xdr:row>
      <xdr:rowOff>64008</xdr:rowOff>
    </xdr:to>
    <xdr:sp macro="" textlink="">
      <xdr:nvSpPr>
        <xdr:cNvPr id="156" name="円/楕円 155"/>
        <xdr:cNvSpPr/>
      </xdr:nvSpPr>
      <xdr:spPr>
        <a:xfrm>
          <a:off x="1397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74185</xdr:rowOff>
    </xdr:from>
    <xdr:ext cx="762000" cy="259045"/>
    <xdr:sp macro="" textlink="">
      <xdr:nvSpPr>
        <xdr:cNvPr id="157" name="テキスト ボックス 156"/>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[110,784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a:t>
          </a:r>
          <a:r>
            <a:rPr kumimoji="1" lang="en-US" altLang="ja-JP" sz="1300">
              <a:latin typeface="ＭＳ Ｐゴシック"/>
            </a:rPr>
            <a:t>293</a:t>
          </a:r>
          <a:r>
            <a:rPr kumimoji="1" lang="ja-JP" altLang="en-US" sz="1300">
              <a:latin typeface="ＭＳ Ｐゴシック"/>
            </a:rPr>
            <a:t>円の減となっているが、平成</a:t>
          </a:r>
          <a:r>
            <a:rPr kumimoji="1" lang="en-US" altLang="ja-JP" sz="1300">
              <a:latin typeface="ＭＳ Ｐゴシック"/>
            </a:rPr>
            <a:t>20</a:t>
          </a:r>
          <a:r>
            <a:rPr kumimoji="1" lang="ja-JP" altLang="en-US" sz="1300">
              <a:latin typeface="ＭＳ Ｐゴシック"/>
            </a:rPr>
            <a:t>年度以降増加傾向にあり、今年度においても類似団体平均を上回っている。</a:t>
          </a:r>
          <a:endParaRPr kumimoji="1" lang="en-US" altLang="ja-JP" sz="1300">
            <a:latin typeface="ＭＳ Ｐゴシック"/>
          </a:endParaRPr>
        </a:p>
        <a:p>
          <a:r>
            <a:rPr kumimoji="1" lang="ja-JP" altLang="en-US" sz="1300">
              <a:latin typeface="ＭＳ Ｐゴシック"/>
            </a:rPr>
            <a:t>　これは、委託料の増や選挙費の増が主な要因である。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17881</xdr:rowOff>
    </xdr:from>
    <xdr:to>
      <xdr:col>7</xdr:col>
      <xdr:colOff>152400</xdr:colOff>
      <xdr:row>84</xdr:row>
      <xdr:rowOff>23774</xdr:rowOff>
    </xdr:to>
    <xdr:cxnSp macro="">
      <xdr:nvCxnSpPr>
        <xdr:cNvPr id="192" name="直線コネクタ 191"/>
        <xdr:cNvCxnSpPr/>
      </xdr:nvCxnSpPr>
      <xdr:spPr>
        <a:xfrm flipV="1">
          <a:off x="4114800" y="14419681"/>
          <a:ext cx="8382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23774</xdr:rowOff>
    </xdr:from>
    <xdr:to>
      <xdr:col>6</xdr:col>
      <xdr:colOff>0</xdr:colOff>
      <xdr:row>84</xdr:row>
      <xdr:rowOff>52226</xdr:rowOff>
    </xdr:to>
    <xdr:cxnSp macro="">
      <xdr:nvCxnSpPr>
        <xdr:cNvPr id="195" name="直線コネクタ 194"/>
        <xdr:cNvCxnSpPr/>
      </xdr:nvCxnSpPr>
      <xdr:spPr>
        <a:xfrm flipV="1">
          <a:off x="3225800" y="14425574"/>
          <a:ext cx="889000" cy="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124724</xdr:rowOff>
    </xdr:from>
    <xdr:to>
      <xdr:col>4</xdr:col>
      <xdr:colOff>482600</xdr:colOff>
      <xdr:row>84</xdr:row>
      <xdr:rowOff>52226</xdr:rowOff>
    </xdr:to>
    <xdr:cxnSp macro="">
      <xdr:nvCxnSpPr>
        <xdr:cNvPr id="198" name="直線コネクタ 197"/>
        <xdr:cNvCxnSpPr/>
      </xdr:nvCxnSpPr>
      <xdr:spPr>
        <a:xfrm>
          <a:off x="2336800" y="14355074"/>
          <a:ext cx="889000" cy="9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0" name="テキスト ボックス 199"/>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124724</xdr:rowOff>
    </xdr:from>
    <xdr:to>
      <xdr:col>3</xdr:col>
      <xdr:colOff>279400</xdr:colOff>
      <xdr:row>83</xdr:row>
      <xdr:rowOff>150281</xdr:rowOff>
    </xdr:to>
    <xdr:cxnSp macro="">
      <xdr:nvCxnSpPr>
        <xdr:cNvPr id="201" name="直線コネクタ 200"/>
        <xdr:cNvCxnSpPr/>
      </xdr:nvCxnSpPr>
      <xdr:spPr>
        <a:xfrm flipV="1">
          <a:off x="1447800" y="14355074"/>
          <a:ext cx="8890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3" name="テキスト ボックス 202"/>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5" name="テキスト ボックス 204"/>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138531</xdr:rowOff>
    </xdr:from>
    <xdr:to>
      <xdr:col>7</xdr:col>
      <xdr:colOff>203200</xdr:colOff>
      <xdr:row>84</xdr:row>
      <xdr:rowOff>68681</xdr:rowOff>
    </xdr:to>
    <xdr:sp macro="" textlink="">
      <xdr:nvSpPr>
        <xdr:cNvPr id="211" name="円/楕円 210"/>
        <xdr:cNvSpPr/>
      </xdr:nvSpPr>
      <xdr:spPr>
        <a:xfrm>
          <a:off x="4902200" y="143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110608</xdr:rowOff>
    </xdr:from>
    <xdr:ext cx="762000" cy="259045"/>
    <xdr:sp macro="" textlink="">
      <xdr:nvSpPr>
        <xdr:cNvPr id="212" name="人件費・物件費等の状況該当値テキスト"/>
        <xdr:cNvSpPr txBox="1"/>
      </xdr:nvSpPr>
      <xdr:spPr>
        <a:xfrm>
          <a:off x="5041900" y="1434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110,784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144424</xdr:rowOff>
    </xdr:from>
    <xdr:to>
      <xdr:col>6</xdr:col>
      <xdr:colOff>50800</xdr:colOff>
      <xdr:row>84</xdr:row>
      <xdr:rowOff>74574</xdr:rowOff>
    </xdr:to>
    <xdr:sp macro="" textlink="">
      <xdr:nvSpPr>
        <xdr:cNvPr id="213" name="円/楕円 212"/>
        <xdr:cNvSpPr/>
      </xdr:nvSpPr>
      <xdr:spPr>
        <a:xfrm>
          <a:off x="4064000" y="1437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59351</xdr:rowOff>
    </xdr:from>
    <xdr:ext cx="736600" cy="259045"/>
    <xdr:sp macro="" textlink="">
      <xdr:nvSpPr>
        <xdr:cNvPr id="214" name="テキスト ボックス 213"/>
        <xdr:cNvSpPr txBox="1"/>
      </xdr:nvSpPr>
      <xdr:spPr>
        <a:xfrm>
          <a:off x="3733800" y="1446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111,077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1426</xdr:rowOff>
    </xdr:from>
    <xdr:to>
      <xdr:col>4</xdr:col>
      <xdr:colOff>533400</xdr:colOff>
      <xdr:row>84</xdr:row>
      <xdr:rowOff>103026</xdr:rowOff>
    </xdr:to>
    <xdr:sp macro="" textlink="">
      <xdr:nvSpPr>
        <xdr:cNvPr id="215" name="円/楕円 214"/>
        <xdr:cNvSpPr/>
      </xdr:nvSpPr>
      <xdr:spPr>
        <a:xfrm>
          <a:off x="3175000" y="144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87803</xdr:rowOff>
    </xdr:from>
    <xdr:ext cx="762000" cy="259045"/>
    <xdr:sp macro="" textlink="">
      <xdr:nvSpPr>
        <xdr:cNvPr id="216" name="テキスト ボックス 215"/>
        <xdr:cNvSpPr txBox="1"/>
      </xdr:nvSpPr>
      <xdr:spPr>
        <a:xfrm>
          <a:off x="2844800" y="1448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112,492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73924</xdr:rowOff>
    </xdr:from>
    <xdr:to>
      <xdr:col>3</xdr:col>
      <xdr:colOff>330200</xdr:colOff>
      <xdr:row>84</xdr:row>
      <xdr:rowOff>4074</xdr:rowOff>
    </xdr:to>
    <xdr:sp macro="" textlink="">
      <xdr:nvSpPr>
        <xdr:cNvPr id="217" name="円/楕円 216"/>
        <xdr:cNvSpPr/>
      </xdr:nvSpPr>
      <xdr:spPr>
        <a:xfrm>
          <a:off x="2286000" y="143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160301</xdr:rowOff>
    </xdr:from>
    <xdr:ext cx="762000" cy="259045"/>
    <xdr:sp macro="" textlink="">
      <xdr:nvSpPr>
        <xdr:cNvPr id="218" name="テキスト ボックス 217"/>
        <xdr:cNvSpPr txBox="1"/>
      </xdr:nvSpPr>
      <xdr:spPr>
        <a:xfrm>
          <a:off x="1955800" y="1439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107,571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99481</xdr:rowOff>
    </xdr:from>
    <xdr:to>
      <xdr:col>2</xdr:col>
      <xdr:colOff>127000</xdr:colOff>
      <xdr:row>84</xdr:row>
      <xdr:rowOff>29631</xdr:rowOff>
    </xdr:to>
    <xdr:sp macro="" textlink="">
      <xdr:nvSpPr>
        <xdr:cNvPr id="219" name="円/楕円 218"/>
        <xdr:cNvSpPr/>
      </xdr:nvSpPr>
      <xdr:spPr>
        <a:xfrm>
          <a:off x="1397000" y="143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14408</xdr:rowOff>
    </xdr:from>
    <xdr:ext cx="762000" cy="259045"/>
    <xdr:sp macro="" textlink="">
      <xdr:nvSpPr>
        <xdr:cNvPr id="220" name="テキスト ボックス 219"/>
        <xdr:cNvSpPr txBox="1"/>
      </xdr:nvSpPr>
      <xdr:spPr>
        <a:xfrm>
          <a:off x="1066800" y="1441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本市では「行財政再建プログラム」に基づき、平成</a:t>
          </a:r>
          <a:r>
            <a:rPr kumimoji="1" lang="en-US" altLang="ja-JP" sz="1300">
              <a:solidFill>
                <a:schemeClr val="dk1"/>
              </a:solidFill>
              <a:effectLst/>
              <a:latin typeface="+mn-ea"/>
              <a:ea typeface="+mn-ea"/>
              <a:cs typeface="+mn-cs"/>
            </a:rPr>
            <a:t>15</a:t>
          </a:r>
          <a:r>
            <a:rPr kumimoji="1" lang="ja-JP" altLang="ja-JP" sz="1300">
              <a:solidFill>
                <a:schemeClr val="dk1"/>
              </a:solidFill>
              <a:effectLst/>
              <a:latin typeface="+mn-ea"/>
              <a:ea typeface="+mn-ea"/>
              <a:cs typeface="+mn-cs"/>
            </a:rPr>
            <a:t>年度から平成</a:t>
          </a:r>
          <a:r>
            <a:rPr kumimoji="1" lang="en-US" altLang="ja-JP" sz="1300">
              <a:solidFill>
                <a:schemeClr val="dk1"/>
              </a:solidFill>
              <a:effectLst/>
              <a:latin typeface="+mn-ea"/>
              <a:ea typeface="+mn-ea"/>
              <a:cs typeface="+mn-cs"/>
            </a:rPr>
            <a:t>18</a:t>
          </a:r>
          <a:r>
            <a:rPr kumimoji="1" lang="ja-JP" altLang="ja-JP" sz="1300">
              <a:solidFill>
                <a:schemeClr val="dk1"/>
              </a:solidFill>
              <a:effectLst/>
              <a:latin typeface="+mn-ea"/>
              <a:ea typeface="+mn-ea"/>
              <a:cs typeface="+mn-cs"/>
            </a:rPr>
            <a:t>年度にかけて独自の給与カットや手当の見直しを行い、その後も特殊勤務手当の縮減を実施してきたが、近年は類似団体平均を上回って推移している。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国家公務員の時限的な給与減額の影響により大きく上昇した平成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年度よりは減少したものの、今後も人事院勧告や県人事委員会勧告等を踏まえ適正な給与水準への見直し等を行っていく。</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96096</xdr:rowOff>
    </xdr:from>
    <xdr:to>
      <xdr:col>24</xdr:col>
      <xdr:colOff>558800</xdr:colOff>
      <xdr:row>85</xdr:row>
      <xdr:rowOff>104139</xdr:rowOff>
    </xdr:to>
    <xdr:cxnSp macro="">
      <xdr:nvCxnSpPr>
        <xdr:cNvPr id="254" name="直線コネクタ 253"/>
        <xdr:cNvCxnSpPr/>
      </xdr:nvCxnSpPr>
      <xdr:spPr>
        <a:xfrm flipV="1">
          <a:off x="16179800" y="1466934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85</xdr:row>
      <xdr:rowOff>104139</xdr:rowOff>
    </xdr:to>
    <xdr:cxnSp macro="">
      <xdr:nvCxnSpPr>
        <xdr:cNvPr id="257" name="直線コネクタ 256"/>
        <xdr:cNvCxnSpPr/>
      </xdr:nvCxnSpPr>
      <xdr:spPr>
        <a:xfrm>
          <a:off x="15290800" y="146613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85</xdr:row>
      <xdr:rowOff>88054</xdr:rowOff>
    </xdr:to>
    <xdr:cxnSp macro="">
      <xdr:nvCxnSpPr>
        <xdr:cNvPr id="260" name="直線コネクタ 259"/>
        <xdr:cNvCxnSpPr/>
      </xdr:nvCxnSpPr>
      <xdr:spPr>
        <a:xfrm>
          <a:off x="14401800" y="146210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89</xdr:row>
      <xdr:rowOff>37677</xdr:rowOff>
    </xdr:to>
    <xdr:cxnSp macro="">
      <xdr:nvCxnSpPr>
        <xdr:cNvPr id="263" name="直線コネクタ 262"/>
        <xdr:cNvCxnSpPr/>
      </xdr:nvCxnSpPr>
      <xdr:spPr>
        <a:xfrm flipV="1">
          <a:off x="13512800" y="14621087"/>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3" name="円/楕円 272"/>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17373</xdr:rowOff>
    </xdr:from>
    <xdr:ext cx="762000" cy="259045"/>
    <xdr:sp macro="" textlink="">
      <xdr:nvSpPr>
        <xdr:cNvPr id="274" name="給与水準   （国との比較）該当値テキスト"/>
        <xdr:cNvSpPr txBox="1"/>
      </xdr:nvSpPr>
      <xdr:spPr>
        <a:xfrm>
          <a:off x="17106900" y="145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5" name="円/楕円 274"/>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6" name="テキスト ボックス 275"/>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37254</xdr:rowOff>
    </xdr:from>
    <xdr:to>
      <xdr:col>22</xdr:col>
      <xdr:colOff>254000</xdr:colOff>
      <xdr:row>85</xdr:row>
      <xdr:rowOff>138854</xdr:rowOff>
    </xdr:to>
    <xdr:sp macro="" textlink="">
      <xdr:nvSpPr>
        <xdr:cNvPr id="277" name="円/楕円 276"/>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78" name="テキスト ボックス 277"/>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168487</xdr:rowOff>
    </xdr:from>
    <xdr:to>
      <xdr:col>21</xdr:col>
      <xdr:colOff>50800</xdr:colOff>
      <xdr:row>85</xdr:row>
      <xdr:rowOff>98637</xdr:rowOff>
    </xdr:to>
    <xdr:sp macro="" textlink="">
      <xdr:nvSpPr>
        <xdr:cNvPr id="279" name="円/楕円 278"/>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83414</xdr:rowOff>
    </xdr:from>
    <xdr:ext cx="762000" cy="259045"/>
    <xdr:sp macro="" textlink="">
      <xdr:nvSpPr>
        <xdr:cNvPr id="280" name="テキスト ボックス 279"/>
        <xdr:cNvSpPr txBox="1"/>
      </xdr:nvSpPr>
      <xdr:spPr>
        <a:xfrm>
          <a:off x="14020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1" name="円/楕円 280"/>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82" name="テキスト ボックス 281"/>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これまで外部委託の推進や任期付き短期時間勤務職員の活用、新規職員の抑制などにより職員数の削減に取り組んできたところである。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今後は平成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年度に策定した「定員管理計画」に基づき、</a:t>
          </a:r>
          <a:r>
            <a:rPr kumimoji="1" lang="ja-JP" altLang="en-US" sz="1300">
              <a:solidFill>
                <a:schemeClr val="dk1"/>
              </a:solidFill>
              <a:effectLst/>
              <a:latin typeface="+mn-ea"/>
              <a:ea typeface="+mn-ea"/>
              <a:cs typeface="+mn-cs"/>
            </a:rPr>
            <a:t>さらなる</a:t>
          </a:r>
          <a:r>
            <a:rPr kumimoji="1" lang="ja-JP" altLang="ja-JP" sz="1300">
              <a:solidFill>
                <a:schemeClr val="dk1"/>
              </a:solidFill>
              <a:effectLst/>
              <a:latin typeface="+mn-ea"/>
              <a:ea typeface="+mn-ea"/>
              <a:cs typeface="+mn-cs"/>
            </a:rPr>
            <a:t>人員削減へむけ取り組んでいく。</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13229</xdr:rowOff>
    </xdr:from>
    <xdr:to>
      <xdr:col>24</xdr:col>
      <xdr:colOff>558800</xdr:colOff>
      <xdr:row>64</xdr:row>
      <xdr:rowOff>15240</xdr:rowOff>
    </xdr:to>
    <xdr:cxnSp macro="">
      <xdr:nvCxnSpPr>
        <xdr:cNvPr id="317" name="直線コネクタ 316"/>
        <xdr:cNvCxnSpPr/>
      </xdr:nvCxnSpPr>
      <xdr:spPr>
        <a:xfrm>
          <a:off x="16179800" y="1098602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13229</xdr:rowOff>
    </xdr:from>
    <xdr:to>
      <xdr:col>23</xdr:col>
      <xdr:colOff>406400</xdr:colOff>
      <xdr:row>64</xdr:row>
      <xdr:rowOff>31327</xdr:rowOff>
    </xdr:to>
    <xdr:cxnSp macro="">
      <xdr:nvCxnSpPr>
        <xdr:cNvPr id="320" name="直線コネクタ 319"/>
        <xdr:cNvCxnSpPr/>
      </xdr:nvCxnSpPr>
      <xdr:spPr>
        <a:xfrm flipV="1">
          <a:off x="15290800" y="1098602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66692</xdr:rowOff>
    </xdr:from>
    <xdr:ext cx="736600" cy="259045"/>
    <xdr:sp macro="" textlink="">
      <xdr:nvSpPr>
        <xdr:cNvPr id="322" name="テキスト ボックス 321"/>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21272</xdr:rowOff>
    </xdr:from>
    <xdr:to>
      <xdr:col>22</xdr:col>
      <xdr:colOff>203200</xdr:colOff>
      <xdr:row>64</xdr:row>
      <xdr:rowOff>31327</xdr:rowOff>
    </xdr:to>
    <xdr:cxnSp macro="">
      <xdr:nvCxnSpPr>
        <xdr:cNvPr id="323" name="直線コネクタ 322"/>
        <xdr:cNvCxnSpPr/>
      </xdr:nvCxnSpPr>
      <xdr:spPr>
        <a:xfrm>
          <a:off x="14401800" y="1099407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131039</xdr:rowOff>
    </xdr:from>
    <xdr:ext cx="762000" cy="259045"/>
    <xdr:sp macro="" textlink="">
      <xdr:nvSpPr>
        <xdr:cNvPr id="325" name="テキスト ボックス 324"/>
        <xdr:cNvSpPr txBox="1"/>
      </xdr:nvSpPr>
      <xdr:spPr>
        <a:xfrm>
          <a:off x="14909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21272</xdr:rowOff>
    </xdr:from>
    <xdr:to>
      <xdr:col>21</xdr:col>
      <xdr:colOff>0</xdr:colOff>
      <xdr:row>64</xdr:row>
      <xdr:rowOff>31327</xdr:rowOff>
    </xdr:to>
    <xdr:cxnSp macro="">
      <xdr:nvCxnSpPr>
        <xdr:cNvPr id="326" name="直線コネクタ 325"/>
        <xdr:cNvCxnSpPr/>
      </xdr:nvCxnSpPr>
      <xdr:spPr>
        <a:xfrm flipV="1">
          <a:off x="13512800" y="1099407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135060</xdr:rowOff>
    </xdr:from>
    <xdr:ext cx="762000" cy="259045"/>
    <xdr:sp macro="" textlink="">
      <xdr:nvSpPr>
        <xdr:cNvPr id="328" name="テキスト ボックス 327"/>
        <xdr:cNvSpPr txBox="1"/>
      </xdr:nvSpPr>
      <xdr:spPr>
        <a:xfrm>
          <a:off x="14020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141093</xdr:rowOff>
    </xdr:from>
    <xdr:ext cx="762000" cy="259045"/>
    <xdr:sp macro="" textlink="">
      <xdr:nvSpPr>
        <xdr:cNvPr id="330" name="テキスト ボックス 329"/>
        <xdr:cNvSpPr txBox="1"/>
      </xdr:nvSpPr>
      <xdr:spPr>
        <a:xfrm>
          <a:off x="13131800" y="105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135890</xdr:rowOff>
    </xdr:from>
    <xdr:to>
      <xdr:col>24</xdr:col>
      <xdr:colOff>609600</xdr:colOff>
      <xdr:row>64</xdr:row>
      <xdr:rowOff>66040</xdr:rowOff>
    </xdr:to>
    <xdr:sp macro="" textlink="">
      <xdr:nvSpPr>
        <xdr:cNvPr id="336" name="円/楕円 335"/>
        <xdr:cNvSpPr/>
      </xdr:nvSpPr>
      <xdr:spPr>
        <a:xfrm>
          <a:off x="16967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107967</xdr:rowOff>
    </xdr:from>
    <xdr:ext cx="762000" cy="259045"/>
    <xdr:sp macro="" textlink="">
      <xdr:nvSpPr>
        <xdr:cNvPr id="337" name="定員管理の状況該当値テキスト"/>
        <xdr:cNvSpPr txBox="1"/>
      </xdr:nvSpPr>
      <xdr:spPr>
        <a:xfrm>
          <a:off x="17106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133879</xdr:rowOff>
    </xdr:from>
    <xdr:to>
      <xdr:col>23</xdr:col>
      <xdr:colOff>457200</xdr:colOff>
      <xdr:row>64</xdr:row>
      <xdr:rowOff>64029</xdr:rowOff>
    </xdr:to>
    <xdr:sp macro="" textlink="">
      <xdr:nvSpPr>
        <xdr:cNvPr id="338" name="円/楕円 337"/>
        <xdr:cNvSpPr/>
      </xdr:nvSpPr>
      <xdr:spPr>
        <a:xfrm>
          <a:off x="16129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48806</xdr:rowOff>
    </xdr:from>
    <xdr:ext cx="736600" cy="259045"/>
    <xdr:sp macro="" textlink="">
      <xdr:nvSpPr>
        <xdr:cNvPr id="339" name="テキスト ボックス 338"/>
        <xdr:cNvSpPr txBox="1"/>
      </xdr:nvSpPr>
      <xdr:spPr>
        <a:xfrm>
          <a:off x="15798800" y="1102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151977</xdr:rowOff>
    </xdr:from>
    <xdr:to>
      <xdr:col>22</xdr:col>
      <xdr:colOff>254000</xdr:colOff>
      <xdr:row>64</xdr:row>
      <xdr:rowOff>82127</xdr:rowOff>
    </xdr:to>
    <xdr:sp macro="" textlink="">
      <xdr:nvSpPr>
        <xdr:cNvPr id="340" name="円/楕円 339"/>
        <xdr:cNvSpPr/>
      </xdr:nvSpPr>
      <xdr:spPr>
        <a:xfrm>
          <a:off x="15240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66904</xdr:rowOff>
    </xdr:from>
    <xdr:ext cx="762000" cy="259045"/>
    <xdr:sp macro="" textlink="">
      <xdr:nvSpPr>
        <xdr:cNvPr id="341" name="テキスト ボックス 340"/>
        <xdr:cNvSpPr txBox="1"/>
      </xdr:nvSpPr>
      <xdr:spPr>
        <a:xfrm>
          <a:off x="14909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141922</xdr:rowOff>
    </xdr:from>
    <xdr:to>
      <xdr:col>21</xdr:col>
      <xdr:colOff>50800</xdr:colOff>
      <xdr:row>64</xdr:row>
      <xdr:rowOff>72072</xdr:rowOff>
    </xdr:to>
    <xdr:sp macro="" textlink="">
      <xdr:nvSpPr>
        <xdr:cNvPr id="342" name="円/楕円 341"/>
        <xdr:cNvSpPr/>
      </xdr:nvSpPr>
      <xdr:spPr>
        <a:xfrm>
          <a:off x="14351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56849</xdr:rowOff>
    </xdr:from>
    <xdr:ext cx="762000" cy="259045"/>
    <xdr:sp macro="" textlink="">
      <xdr:nvSpPr>
        <xdr:cNvPr id="343" name="テキスト ボックス 342"/>
        <xdr:cNvSpPr txBox="1"/>
      </xdr:nvSpPr>
      <xdr:spPr>
        <a:xfrm>
          <a:off x="14020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151977</xdr:rowOff>
    </xdr:from>
    <xdr:to>
      <xdr:col>19</xdr:col>
      <xdr:colOff>533400</xdr:colOff>
      <xdr:row>64</xdr:row>
      <xdr:rowOff>82127</xdr:rowOff>
    </xdr:to>
    <xdr:sp macro="" textlink="">
      <xdr:nvSpPr>
        <xdr:cNvPr id="344" name="円/楕円 343"/>
        <xdr:cNvSpPr/>
      </xdr:nvSpPr>
      <xdr:spPr>
        <a:xfrm>
          <a:off x="13462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66904</xdr:rowOff>
    </xdr:from>
    <xdr:ext cx="762000" cy="259045"/>
    <xdr:sp macro="" textlink="">
      <xdr:nvSpPr>
        <xdr:cNvPr id="345" name="テキスト ボックス 344"/>
        <xdr:cNvSpPr txBox="1"/>
      </xdr:nvSpPr>
      <xdr:spPr>
        <a:xfrm>
          <a:off x="13131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前年度より</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ポイント減少し、年々着実に改善しているものの、類似団体平均と比較して高い水準で推移している。これは平成</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6</a:t>
          </a:r>
          <a:r>
            <a:rPr kumimoji="1" lang="ja-JP" altLang="ja-JP" sz="1300">
              <a:solidFill>
                <a:schemeClr val="dk1"/>
              </a:solidFill>
              <a:effectLst/>
              <a:latin typeface="+mn-ea"/>
              <a:ea typeface="+mn-ea"/>
              <a:cs typeface="+mn-cs"/>
            </a:rPr>
            <a:t>年度にかけての国の景気浮上対策に基づく各種公共事業の実施など、過去の市債借入に対する償還額が高い水準で推移していることによるものであるが、「行財政再建プログラム」実施以降、新規市債発行額の元金償還額以下への抑制、公営事業に対する繰出金や一部事務組合への負担金の抑制などに取り組み、平成</a:t>
          </a:r>
          <a:r>
            <a:rPr kumimoji="1" lang="en-US" altLang="ja-JP" sz="1300">
              <a:solidFill>
                <a:schemeClr val="dk1"/>
              </a:solidFill>
              <a:effectLst/>
              <a:latin typeface="+mn-ea"/>
              <a:ea typeface="+mn-ea"/>
              <a:cs typeface="+mn-cs"/>
            </a:rPr>
            <a:t>22</a:t>
          </a:r>
          <a:r>
            <a:rPr kumimoji="1" lang="ja-JP" altLang="ja-JP" sz="1300">
              <a:solidFill>
                <a:schemeClr val="dk1"/>
              </a:solidFill>
              <a:effectLst/>
              <a:latin typeface="+mn-ea"/>
              <a:ea typeface="+mn-ea"/>
              <a:cs typeface="+mn-cs"/>
            </a:rPr>
            <a:t>年度に</a:t>
          </a:r>
          <a:r>
            <a:rPr kumimoji="1" lang="en-US" altLang="ja-JP" sz="1300">
              <a:solidFill>
                <a:schemeClr val="dk1"/>
              </a:solidFill>
              <a:effectLst/>
              <a:latin typeface="+mn-ea"/>
              <a:ea typeface="+mn-ea"/>
              <a:cs typeface="+mn-cs"/>
            </a:rPr>
            <a:t>18</a:t>
          </a:r>
          <a:r>
            <a:rPr kumimoji="1" lang="ja-JP" altLang="ja-JP" sz="1300">
              <a:solidFill>
                <a:schemeClr val="dk1"/>
              </a:solidFill>
              <a:effectLst/>
              <a:latin typeface="+mn-ea"/>
              <a:ea typeface="+mn-ea"/>
              <a:cs typeface="+mn-cs"/>
            </a:rPr>
            <a:t>％を下回った。今後においても同様の取り組みを継続し、引き続き指数の改善を図っていく。</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54610</xdr:rowOff>
    </xdr:from>
    <xdr:to>
      <xdr:col>24</xdr:col>
      <xdr:colOff>558800</xdr:colOff>
      <xdr:row>41</xdr:row>
      <xdr:rowOff>3810</xdr:rowOff>
    </xdr:to>
    <xdr:cxnSp macro="">
      <xdr:nvCxnSpPr>
        <xdr:cNvPr id="375" name="直線コネクタ 374"/>
        <xdr:cNvCxnSpPr/>
      </xdr:nvCxnSpPr>
      <xdr:spPr>
        <a:xfrm flipV="1">
          <a:off x="16179800" y="691261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112395</xdr:rowOff>
    </xdr:to>
    <xdr:cxnSp macro="">
      <xdr:nvCxnSpPr>
        <xdr:cNvPr id="378" name="直線コネクタ 377"/>
        <xdr:cNvCxnSpPr/>
      </xdr:nvCxnSpPr>
      <xdr:spPr>
        <a:xfrm flipV="1">
          <a:off x="15290800" y="703326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380" name="テキスト ボックス 379"/>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112395</xdr:rowOff>
    </xdr:from>
    <xdr:to>
      <xdr:col>22</xdr:col>
      <xdr:colOff>203200</xdr:colOff>
      <xdr:row>42</xdr:row>
      <xdr:rowOff>49530</xdr:rowOff>
    </xdr:to>
    <xdr:cxnSp macro="">
      <xdr:nvCxnSpPr>
        <xdr:cNvPr id="381" name="直線コネクタ 380"/>
        <xdr:cNvCxnSpPr/>
      </xdr:nvCxnSpPr>
      <xdr:spPr>
        <a:xfrm flipV="1">
          <a:off x="14401800" y="714184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83" name="テキスト ボックス 382"/>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42</xdr:row>
      <xdr:rowOff>103822</xdr:rowOff>
    </xdr:to>
    <xdr:cxnSp macro="">
      <xdr:nvCxnSpPr>
        <xdr:cNvPr id="384" name="直線コネクタ 383"/>
        <xdr:cNvCxnSpPr/>
      </xdr:nvCxnSpPr>
      <xdr:spPr>
        <a:xfrm flipV="1">
          <a:off x="13512800" y="725043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386" name="テキスト ボックス 385"/>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388" name="テキスト ボックス 387"/>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94" name="円/楕円 393"/>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147337</xdr:rowOff>
    </xdr:from>
    <xdr:ext cx="762000" cy="259045"/>
    <xdr:sp macro="" textlink="">
      <xdr:nvSpPr>
        <xdr:cNvPr id="395" name="公債費負担の状況該当値テキスト"/>
        <xdr:cNvSpPr txBox="1"/>
      </xdr:nvSpPr>
      <xdr:spPr>
        <a:xfrm>
          <a:off x="17106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396" name="円/楕円 395"/>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97" name="テキスト ボックス 396"/>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61595</xdr:rowOff>
    </xdr:from>
    <xdr:to>
      <xdr:col>22</xdr:col>
      <xdr:colOff>254000</xdr:colOff>
      <xdr:row>41</xdr:row>
      <xdr:rowOff>163195</xdr:rowOff>
    </xdr:to>
    <xdr:sp macro="" textlink="">
      <xdr:nvSpPr>
        <xdr:cNvPr id="398" name="円/楕円 397"/>
        <xdr:cNvSpPr/>
      </xdr:nvSpPr>
      <xdr:spPr>
        <a:xfrm>
          <a:off x="15240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147972</xdr:rowOff>
    </xdr:from>
    <xdr:ext cx="762000" cy="259045"/>
    <xdr:sp macro="" textlink="">
      <xdr:nvSpPr>
        <xdr:cNvPr id="399" name="テキスト ボックス 398"/>
        <xdr:cNvSpPr txBox="1"/>
      </xdr:nvSpPr>
      <xdr:spPr>
        <a:xfrm>
          <a:off x="14909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0" name="円/楕円 399"/>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401" name="テキスト ボックス 400"/>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53022</xdr:rowOff>
    </xdr:from>
    <xdr:to>
      <xdr:col>19</xdr:col>
      <xdr:colOff>533400</xdr:colOff>
      <xdr:row>42</xdr:row>
      <xdr:rowOff>154622</xdr:rowOff>
    </xdr:to>
    <xdr:sp macro="" textlink="">
      <xdr:nvSpPr>
        <xdr:cNvPr id="402" name="円/楕円 401"/>
        <xdr:cNvSpPr/>
      </xdr:nvSpPr>
      <xdr:spPr>
        <a:xfrm>
          <a:off x="13462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139399</xdr:rowOff>
    </xdr:from>
    <xdr:ext cx="762000" cy="259045"/>
    <xdr:sp macro="" textlink="">
      <xdr:nvSpPr>
        <xdr:cNvPr id="403" name="テキスト ボックス 402"/>
        <xdr:cNvSpPr txBox="1"/>
      </xdr:nvSpPr>
      <xdr:spPr>
        <a:xfrm>
          <a:off x="13131800" y="734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依然として類似団体と比較すると高い水準で推移しているものの、前年度より</a:t>
          </a:r>
          <a:r>
            <a:rPr kumimoji="1" lang="en-US" altLang="ja-JP" sz="1300">
              <a:latin typeface="ＭＳ Ｐゴシック"/>
            </a:rPr>
            <a:t>6.0</a:t>
          </a:r>
          <a:r>
            <a:rPr kumimoji="1" lang="ja-JP" altLang="en-US" sz="1300">
              <a:latin typeface="ＭＳ Ｐゴシック"/>
            </a:rPr>
            <a:t>ポイント減少し、年々改善している。これは、平成</a:t>
          </a:r>
          <a:r>
            <a:rPr kumimoji="1" lang="en-US" altLang="ja-JP" sz="1300">
              <a:latin typeface="ＭＳ Ｐゴシック"/>
            </a:rPr>
            <a:t>5</a:t>
          </a:r>
          <a:r>
            <a:rPr kumimoji="1" lang="ja-JP" altLang="en-US" sz="1300">
              <a:latin typeface="ＭＳ Ｐゴシック"/>
            </a:rPr>
            <a:t>～</a:t>
          </a:r>
          <a:r>
            <a:rPr kumimoji="1" lang="en-US" altLang="ja-JP" sz="1300">
              <a:latin typeface="ＭＳ Ｐゴシック"/>
            </a:rPr>
            <a:t>6</a:t>
          </a:r>
          <a:r>
            <a:rPr kumimoji="1" lang="ja-JP" altLang="en-US" sz="1300">
              <a:latin typeface="ＭＳ Ｐゴシック"/>
            </a:rPr>
            <a:t>年度にかけての国の景気浮上対策に基づく各種公共事業の実施など、過去の市債借入により多額となった市債残高について「行財政再建プログラム」実施以降、新規市債発行額の元金償還額以下へ抑制する取り組みを継続することにより、市債残高及び公営企業債残高が着実に減少していることによるものであ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42630</xdr:rowOff>
    </xdr:from>
    <xdr:to>
      <xdr:col>24</xdr:col>
      <xdr:colOff>558800</xdr:colOff>
      <xdr:row>15</xdr:row>
      <xdr:rowOff>90890</xdr:rowOff>
    </xdr:to>
    <xdr:cxnSp macro="">
      <xdr:nvCxnSpPr>
        <xdr:cNvPr id="437" name="直線コネクタ 436"/>
        <xdr:cNvCxnSpPr/>
      </xdr:nvCxnSpPr>
      <xdr:spPr>
        <a:xfrm flipV="1">
          <a:off x="16179800" y="26143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90890</xdr:rowOff>
    </xdr:from>
    <xdr:to>
      <xdr:col>23</xdr:col>
      <xdr:colOff>406400</xdr:colOff>
      <xdr:row>15</xdr:row>
      <xdr:rowOff>115020</xdr:rowOff>
    </xdr:to>
    <xdr:cxnSp macro="">
      <xdr:nvCxnSpPr>
        <xdr:cNvPr id="440" name="直線コネクタ 439"/>
        <xdr:cNvCxnSpPr/>
      </xdr:nvCxnSpPr>
      <xdr:spPr>
        <a:xfrm flipV="1">
          <a:off x="15290800" y="2662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115020</xdr:rowOff>
    </xdr:from>
    <xdr:to>
      <xdr:col>22</xdr:col>
      <xdr:colOff>203200</xdr:colOff>
      <xdr:row>16</xdr:row>
      <xdr:rowOff>55372</xdr:rowOff>
    </xdr:to>
    <xdr:cxnSp macro="">
      <xdr:nvCxnSpPr>
        <xdr:cNvPr id="443" name="直線コネクタ 442"/>
        <xdr:cNvCxnSpPr/>
      </xdr:nvCxnSpPr>
      <xdr:spPr>
        <a:xfrm flipV="1">
          <a:off x="14401800" y="2686770"/>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5" name="テキスト ボックス 444"/>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55372</xdr:rowOff>
    </xdr:from>
    <xdr:to>
      <xdr:col>21</xdr:col>
      <xdr:colOff>0</xdr:colOff>
      <xdr:row>17</xdr:row>
      <xdr:rowOff>33528</xdr:rowOff>
    </xdr:to>
    <xdr:cxnSp macro="">
      <xdr:nvCxnSpPr>
        <xdr:cNvPr id="446" name="直線コネクタ 445"/>
        <xdr:cNvCxnSpPr/>
      </xdr:nvCxnSpPr>
      <xdr:spPr>
        <a:xfrm flipV="1">
          <a:off x="13512800" y="279857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0" name="テキスト ボックス 449"/>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163280</xdr:rowOff>
    </xdr:from>
    <xdr:to>
      <xdr:col>24</xdr:col>
      <xdr:colOff>609600</xdr:colOff>
      <xdr:row>15</xdr:row>
      <xdr:rowOff>93430</xdr:rowOff>
    </xdr:to>
    <xdr:sp macro="" textlink="">
      <xdr:nvSpPr>
        <xdr:cNvPr id="456" name="円/楕円 455"/>
        <xdr:cNvSpPr/>
      </xdr:nvSpPr>
      <xdr:spPr>
        <a:xfrm>
          <a:off x="16967200" y="25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135357</xdr:rowOff>
    </xdr:from>
    <xdr:ext cx="762000" cy="259045"/>
    <xdr:sp macro="" textlink="">
      <xdr:nvSpPr>
        <xdr:cNvPr id="457" name="将来負担の状況該当値テキスト"/>
        <xdr:cNvSpPr txBox="1"/>
      </xdr:nvSpPr>
      <xdr:spPr>
        <a:xfrm>
          <a:off x="17106900" y="253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40090</xdr:rowOff>
    </xdr:from>
    <xdr:to>
      <xdr:col>23</xdr:col>
      <xdr:colOff>457200</xdr:colOff>
      <xdr:row>15</xdr:row>
      <xdr:rowOff>141690</xdr:rowOff>
    </xdr:to>
    <xdr:sp macro="" textlink="">
      <xdr:nvSpPr>
        <xdr:cNvPr id="458" name="円/楕円 457"/>
        <xdr:cNvSpPr/>
      </xdr:nvSpPr>
      <xdr:spPr>
        <a:xfrm>
          <a:off x="16129000" y="26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126467</xdr:rowOff>
    </xdr:from>
    <xdr:ext cx="736600" cy="259045"/>
    <xdr:sp macro="" textlink="">
      <xdr:nvSpPr>
        <xdr:cNvPr id="459" name="テキスト ボックス 458"/>
        <xdr:cNvSpPr txBox="1"/>
      </xdr:nvSpPr>
      <xdr:spPr>
        <a:xfrm>
          <a:off x="15798800" y="269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64220</xdr:rowOff>
    </xdr:from>
    <xdr:to>
      <xdr:col>22</xdr:col>
      <xdr:colOff>254000</xdr:colOff>
      <xdr:row>15</xdr:row>
      <xdr:rowOff>165820</xdr:rowOff>
    </xdr:to>
    <xdr:sp macro="" textlink="">
      <xdr:nvSpPr>
        <xdr:cNvPr id="460" name="円/楕円 459"/>
        <xdr:cNvSpPr/>
      </xdr:nvSpPr>
      <xdr:spPr>
        <a:xfrm>
          <a:off x="15240000" y="26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150597</xdr:rowOff>
    </xdr:from>
    <xdr:ext cx="762000" cy="259045"/>
    <xdr:sp macro="" textlink="">
      <xdr:nvSpPr>
        <xdr:cNvPr id="461" name="テキスト ボックス 460"/>
        <xdr:cNvSpPr txBox="1"/>
      </xdr:nvSpPr>
      <xdr:spPr>
        <a:xfrm>
          <a:off x="14909800" y="272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4572</xdr:rowOff>
    </xdr:from>
    <xdr:to>
      <xdr:col>21</xdr:col>
      <xdr:colOff>50800</xdr:colOff>
      <xdr:row>16</xdr:row>
      <xdr:rowOff>106172</xdr:rowOff>
    </xdr:to>
    <xdr:sp macro="" textlink="">
      <xdr:nvSpPr>
        <xdr:cNvPr id="462" name="円/楕円 461"/>
        <xdr:cNvSpPr/>
      </xdr:nvSpPr>
      <xdr:spPr>
        <a:xfrm>
          <a:off x="14351000" y="27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90949</xdr:rowOff>
    </xdr:from>
    <xdr:ext cx="762000" cy="259045"/>
    <xdr:sp macro="" textlink="">
      <xdr:nvSpPr>
        <xdr:cNvPr id="463" name="テキスト ボックス 462"/>
        <xdr:cNvSpPr txBox="1"/>
      </xdr:nvSpPr>
      <xdr:spPr>
        <a:xfrm>
          <a:off x="14020800" y="283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154178</xdr:rowOff>
    </xdr:from>
    <xdr:to>
      <xdr:col>19</xdr:col>
      <xdr:colOff>533400</xdr:colOff>
      <xdr:row>17</xdr:row>
      <xdr:rowOff>84328</xdr:rowOff>
    </xdr:to>
    <xdr:sp macro="" textlink="">
      <xdr:nvSpPr>
        <xdr:cNvPr id="464" name="円/楕円 463"/>
        <xdr:cNvSpPr/>
      </xdr:nvSpPr>
      <xdr:spPr>
        <a:xfrm>
          <a:off x="13462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69105</xdr:rowOff>
    </xdr:from>
    <xdr:ext cx="762000" cy="259045"/>
    <xdr:sp macro="" textlink="">
      <xdr:nvSpPr>
        <xdr:cNvPr id="465" name="テキスト ボックス 464"/>
        <xdr:cNvSpPr txBox="1"/>
      </xdr:nvSpPr>
      <xdr:spPr>
        <a:xfrm>
          <a:off x="13131800" y="29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福島県会津若松市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121,567
120,836
382.97
49,806,041
47,756,986
1,806,255
28,868,531
45,057,269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前年度より</a:t>
          </a:r>
          <a:r>
            <a:rPr kumimoji="1" lang="en-US" altLang="ja-JP" sz="1300">
              <a:solidFill>
                <a:schemeClr val="dk1"/>
              </a:solidFill>
              <a:effectLst/>
              <a:latin typeface="+mn-ea"/>
              <a:ea typeface="+mn-ea"/>
              <a:cs typeface="+mn-cs"/>
            </a:rPr>
            <a:t>0.9</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増加</a:t>
          </a:r>
          <a:r>
            <a:rPr kumimoji="1" lang="ja-JP" altLang="ja-JP" sz="1300">
              <a:solidFill>
                <a:schemeClr val="dk1"/>
              </a:solidFill>
              <a:effectLst/>
              <a:latin typeface="+mn-ea"/>
              <a:ea typeface="+mn-ea"/>
              <a:cs typeface="+mn-cs"/>
            </a:rPr>
            <a:t>し、類似団体平均</a:t>
          </a:r>
          <a:r>
            <a:rPr kumimoji="1" lang="ja-JP" altLang="en-US" sz="1300">
              <a:solidFill>
                <a:schemeClr val="dk1"/>
              </a:solidFill>
              <a:effectLst/>
              <a:latin typeface="+mn-ea"/>
              <a:ea typeface="+mn-ea"/>
              <a:cs typeface="+mn-cs"/>
            </a:rPr>
            <a:t>とほぼ同</a:t>
          </a:r>
          <a:r>
            <a:rPr kumimoji="1" lang="ja-JP" altLang="ja-JP" sz="1300">
              <a:solidFill>
                <a:schemeClr val="dk1"/>
              </a:solidFill>
              <a:effectLst/>
              <a:latin typeface="+mn-ea"/>
              <a:ea typeface="+mn-ea"/>
              <a:cs typeface="+mn-cs"/>
            </a:rPr>
            <a:t>水準となった。これは、一般職の定年退職者の</a:t>
          </a:r>
          <a:r>
            <a:rPr kumimoji="1" lang="ja-JP" altLang="en-US" sz="1300">
              <a:solidFill>
                <a:schemeClr val="dk1"/>
              </a:solidFill>
              <a:effectLst/>
              <a:latin typeface="+mn-ea"/>
              <a:ea typeface="+mn-ea"/>
              <a:cs typeface="+mn-cs"/>
            </a:rPr>
            <a:t>増等が</a:t>
          </a:r>
          <a:r>
            <a:rPr kumimoji="1" lang="ja-JP" altLang="ja-JP" sz="1300">
              <a:solidFill>
                <a:schemeClr val="dk1"/>
              </a:solidFill>
              <a:effectLst/>
              <a:latin typeface="+mn-ea"/>
              <a:ea typeface="+mn-ea"/>
              <a:cs typeface="+mn-cs"/>
            </a:rPr>
            <a:t>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今後も定年退職者数の変動により年度によって一定程度の増減が生じるものと予想されるが、平成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年度に策定した「定員管理計画」の目標値に向け、計画的に人件費縮減の取り組みを進めていく。</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134620</xdr:rowOff>
    </xdr:from>
    <xdr:to>
      <xdr:col>7</xdr:col>
      <xdr:colOff>15875</xdr:colOff>
      <xdr:row>37</xdr:row>
      <xdr:rowOff>31750</xdr:rowOff>
    </xdr:to>
    <xdr:cxnSp macro="">
      <xdr:nvCxnSpPr>
        <xdr:cNvPr id="66" name="直線コネクタ 65"/>
        <xdr:cNvCxnSpPr/>
      </xdr:nvCxnSpPr>
      <xdr:spPr>
        <a:xfrm>
          <a:off x="3987800" y="6306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134620</xdr:rowOff>
    </xdr:from>
    <xdr:to>
      <xdr:col>5</xdr:col>
      <xdr:colOff>549275</xdr:colOff>
      <xdr:row>37</xdr:row>
      <xdr:rowOff>31750</xdr:rowOff>
    </xdr:to>
    <xdr:cxnSp macro="">
      <xdr:nvCxnSpPr>
        <xdr:cNvPr id="69" name="直線コネクタ 68"/>
        <xdr:cNvCxnSpPr/>
      </xdr:nvCxnSpPr>
      <xdr:spPr>
        <a:xfrm flipV="1">
          <a:off x="3098800" y="630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37</xdr:row>
      <xdr:rowOff>31750</xdr:rowOff>
    </xdr:to>
    <xdr:cxnSp macro="">
      <xdr:nvCxnSpPr>
        <xdr:cNvPr id="72" name="直線コネクタ 71"/>
        <xdr:cNvCxnSpPr/>
      </xdr:nvCxnSpPr>
      <xdr:spPr>
        <a:xfrm>
          <a:off x="2209800" y="629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119380</xdr:rowOff>
    </xdr:to>
    <xdr:cxnSp macro="">
      <xdr:nvCxnSpPr>
        <xdr:cNvPr id="75" name="直線コネクタ 74"/>
        <xdr:cNvCxnSpPr/>
      </xdr:nvCxnSpPr>
      <xdr:spPr>
        <a:xfrm>
          <a:off x="1320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79" name="テキスト ボックス 78"/>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5" name="円/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83820</xdr:rowOff>
    </xdr:from>
    <xdr:to>
      <xdr:col>5</xdr:col>
      <xdr:colOff>600075</xdr:colOff>
      <xdr:row>37</xdr:row>
      <xdr:rowOff>13970</xdr:rowOff>
    </xdr:to>
    <xdr:sp macro="" textlink="">
      <xdr:nvSpPr>
        <xdr:cNvPr id="87" name="円/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91" name="円/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3" name="円/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ja-JP" sz="1300">
              <a:solidFill>
                <a:schemeClr val="dk1"/>
              </a:solidFill>
              <a:effectLst/>
              <a:latin typeface="+mn-ea"/>
              <a:ea typeface="+mn-ea"/>
              <a:cs typeface="+mn-cs"/>
            </a:rPr>
            <a:t>前年度より</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増加</a:t>
          </a:r>
          <a:r>
            <a:rPr kumimoji="1" lang="ja-JP" altLang="ja-JP" sz="1300">
              <a:solidFill>
                <a:schemeClr val="dk1"/>
              </a:solidFill>
              <a:effectLst/>
              <a:latin typeface="+mn-ea"/>
              <a:ea typeface="+mn-ea"/>
              <a:cs typeface="+mn-cs"/>
            </a:rPr>
            <a:t>して</a:t>
          </a:r>
          <a:r>
            <a:rPr kumimoji="1" lang="ja-JP" altLang="en-US" sz="1300">
              <a:solidFill>
                <a:schemeClr val="dk1"/>
              </a:solidFill>
              <a:effectLst/>
              <a:latin typeface="+mn-ea"/>
              <a:ea typeface="+mn-ea"/>
              <a:cs typeface="+mn-cs"/>
            </a:rPr>
            <a:t>いるが</a:t>
          </a:r>
          <a:r>
            <a:rPr kumimoji="1" lang="ja-JP" altLang="ja-JP" sz="1300">
              <a:solidFill>
                <a:schemeClr val="dk1"/>
              </a:solidFill>
              <a:effectLst/>
              <a:latin typeface="+mn-ea"/>
              <a:ea typeface="+mn-ea"/>
              <a:cs typeface="+mn-cs"/>
            </a:rPr>
            <a:t>、</a:t>
          </a:r>
          <a:r>
            <a:rPr kumimoji="1" lang="ja-JP" altLang="ja-JP" sz="1300">
              <a:solidFill>
                <a:schemeClr val="dk1"/>
              </a:solidFill>
              <a:effectLst/>
              <a:latin typeface="+mn-lt"/>
              <a:ea typeface="+mn-ea"/>
              <a:cs typeface="+mn-cs"/>
            </a:rPr>
            <a:t>類似団体平均との比較では低い割合で推移している。</a:t>
          </a:r>
          <a:endParaRPr lang="ja-JP" altLang="ja-JP" sz="1300">
            <a:effectLst/>
          </a:endParaRPr>
        </a:p>
        <a:p>
          <a:r>
            <a:rPr kumimoji="1" lang="ja-JP" altLang="ja-JP" sz="1300">
              <a:solidFill>
                <a:schemeClr val="dk1"/>
              </a:solidFill>
              <a:effectLst/>
              <a:latin typeface="+mn-lt"/>
              <a:ea typeface="+mn-ea"/>
              <a:cs typeface="+mn-cs"/>
            </a:rPr>
            <a:t>　引き続き、「行財政再建プログラム」の理念に基づき適正な管理を図っていく。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154432</xdr:rowOff>
    </xdr:from>
    <xdr:to>
      <xdr:col>24</xdr:col>
      <xdr:colOff>31750</xdr:colOff>
      <xdr:row>15</xdr:row>
      <xdr:rowOff>1270</xdr:rowOff>
    </xdr:to>
    <xdr:cxnSp macro="">
      <xdr:nvCxnSpPr>
        <xdr:cNvPr id="125" name="直線コネクタ 124"/>
        <xdr:cNvCxnSpPr/>
      </xdr:nvCxnSpPr>
      <xdr:spPr>
        <a:xfrm>
          <a:off x="15671800" y="25547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154432</xdr:rowOff>
    </xdr:from>
    <xdr:to>
      <xdr:col>22</xdr:col>
      <xdr:colOff>565150</xdr:colOff>
      <xdr:row>14</xdr:row>
      <xdr:rowOff>154432</xdr:rowOff>
    </xdr:to>
    <xdr:cxnSp macro="">
      <xdr:nvCxnSpPr>
        <xdr:cNvPr id="128" name="直線コネクタ 127"/>
        <xdr:cNvCxnSpPr/>
      </xdr:nvCxnSpPr>
      <xdr:spPr>
        <a:xfrm>
          <a:off x="14782800" y="2554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99568</xdr:rowOff>
    </xdr:from>
    <xdr:to>
      <xdr:col>21</xdr:col>
      <xdr:colOff>361950</xdr:colOff>
      <xdr:row>14</xdr:row>
      <xdr:rowOff>154432</xdr:rowOff>
    </xdr:to>
    <xdr:cxnSp macro="">
      <xdr:nvCxnSpPr>
        <xdr:cNvPr id="131" name="直線コネクタ 130"/>
        <xdr:cNvCxnSpPr/>
      </xdr:nvCxnSpPr>
      <xdr:spPr>
        <a:xfrm>
          <a:off x="13893800" y="24998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33" name="テキスト ボックス 132"/>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62992</xdr:rowOff>
    </xdr:from>
    <xdr:to>
      <xdr:col>20</xdr:col>
      <xdr:colOff>158750</xdr:colOff>
      <xdr:row>14</xdr:row>
      <xdr:rowOff>99568</xdr:rowOff>
    </xdr:to>
    <xdr:cxnSp macro="">
      <xdr:nvCxnSpPr>
        <xdr:cNvPr id="134" name="直線コネクタ 133"/>
        <xdr:cNvCxnSpPr/>
      </xdr:nvCxnSpPr>
      <xdr:spPr>
        <a:xfrm>
          <a:off x="13004800" y="24632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4" name="円/楕円 143"/>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5"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103632</xdr:rowOff>
    </xdr:from>
    <xdr:to>
      <xdr:col>22</xdr:col>
      <xdr:colOff>615950</xdr:colOff>
      <xdr:row>15</xdr:row>
      <xdr:rowOff>33782</xdr:rowOff>
    </xdr:to>
    <xdr:sp macro="" textlink="">
      <xdr:nvSpPr>
        <xdr:cNvPr id="146" name="円/楕円 145"/>
        <xdr:cNvSpPr/>
      </xdr:nvSpPr>
      <xdr:spPr>
        <a:xfrm>
          <a:off x="15621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43959</xdr:rowOff>
    </xdr:from>
    <xdr:ext cx="736600" cy="259045"/>
    <xdr:sp macro="" textlink="">
      <xdr:nvSpPr>
        <xdr:cNvPr id="147" name="テキスト ボックス 146"/>
        <xdr:cNvSpPr txBox="1"/>
      </xdr:nvSpPr>
      <xdr:spPr>
        <a:xfrm>
          <a:off x="15290800" y="2272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103632</xdr:rowOff>
    </xdr:from>
    <xdr:to>
      <xdr:col>21</xdr:col>
      <xdr:colOff>412750</xdr:colOff>
      <xdr:row>15</xdr:row>
      <xdr:rowOff>33782</xdr:rowOff>
    </xdr:to>
    <xdr:sp macro="" textlink="">
      <xdr:nvSpPr>
        <xdr:cNvPr id="148" name="円/楕円 147"/>
        <xdr:cNvSpPr/>
      </xdr:nvSpPr>
      <xdr:spPr>
        <a:xfrm>
          <a:off x="14732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43959</xdr:rowOff>
    </xdr:from>
    <xdr:ext cx="762000" cy="259045"/>
    <xdr:sp macro="" textlink="">
      <xdr:nvSpPr>
        <xdr:cNvPr id="149" name="テキスト ボックス 148"/>
        <xdr:cNvSpPr txBox="1"/>
      </xdr:nvSpPr>
      <xdr:spPr>
        <a:xfrm>
          <a:off x="14401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48768</xdr:rowOff>
    </xdr:from>
    <xdr:to>
      <xdr:col>20</xdr:col>
      <xdr:colOff>209550</xdr:colOff>
      <xdr:row>14</xdr:row>
      <xdr:rowOff>150368</xdr:rowOff>
    </xdr:to>
    <xdr:sp macro="" textlink="">
      <xdr:nvSpPr>
        <xdr:cNvPr id="150" name="円/楕円 149"/>
        <xdr:cNvSpPr/>
      </xdr:nvSpPr>
      <xdr:spPr>
        <a:xfrm>
          <a:off x="13843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160545</xdr:rowOff>
    </xdr:from>
    <xdr:ext cx="762000" cy="259045"/>
    <xdr:sp macro="" textlink="">
      <xdr:nvSpPr>
        <xdr:cNvPr id="151" name="テキスト ボックス 150"/>
        <xdr:cNvSpPr txBox="1"/>
      </xdr:nvSpPr>
      <xdr:spPr>
        <a:xfrm>
          <a:off x="13512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xdr:rowOff>
    </xdr:from>
    <xdr:to>
      <xdr:col>19</xdr:col>
      <xdr:colOff>6350</xdr:colOff>
      <xdr:row>14</xdr:row>
      <xdr:rowOff>113792</xdr:rowOff>
    </xdr:to>
    <xdr:sp macro="" textlink="">
      <xdr:nvSpPr>
        <xdr:cNvPr id="152" name="円/楕円 151"/>
        <xdr:cNvSpPr/>
      </xdr:nvSpPr>
      <xdr:spPr>
        <a:xfrm>
          <a:off x="12954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123969</xdr:rowOff>
    </xdr:from>
    <xdr:ext cx="762000" cy="259045"/>
    <xdr:sp macro="" textlink="">
      <xdr:nvSpPr>
        <xdr:cNvPr id="153" name="テキスト ボックス 152"/>
        <xdr:cNvSpPr txBox="1"/>
      </xdr:nvSpPr>
      <xdr:spPr>
        <a:xfrm>
          <a:off x="12623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類似団体平均を下回って</a:t>
          </a:r>
          <a:r>
            <a:rPr kumimoji="1" lang="ja-JP" altLang="en-US" sz="1300">
              <a:solidFill>
                <a:schemeClr val="dk1"/>
              </a:solidFill>
              <a:effectLst/>
              <a:latin typeface="+mn-ea"/>
              <a:ea typeface="+mn-ea"/>
              <a:cs typeface="+mn-cs"/>
            </a:rPr>
            <a:t>おり</a:t>
          </a:r>
          <a:r>
            <a:rPr kumimoji="1" lang="ja-JP" altLang="ja-JP" sz="1300">
              <a:solidFill>
                <a:schemeClr val="dk1"/>
              </a:solidFill>
              <a:effectLst/>
              <a:latin typeface="+mn-ea"/>
              <a:ea typeface="+mn-ea"/>
              <a:cs typeface="+mn-cs"/>
            </a:rPr>
            <a:t>、前年度</a:t>
          </a:r>
          <a:r>
            <a:rPr kumimoji="1" lang="ja-JP" altLang="en-US" sz="1300">
              <a:solidFill>
                <a:schemeClr val="dk1"/>
              </a:solidFill>
              <a:effectLst/>
              <a:latin typeface="+mn-ea"/>
              <a:ea typeface="+mn-ea"/>
              <a:cs typeface="+mn-cs"/>
            </a:rPr>
            <a:t>と横ばいで推移</a:t>
          </a:r>
          <a:r>
            <a:rPr kumimoji="1" lang="ja-JP" altLang="ja-JP" sz="1300">
              <a:solidFill>
                <a:schemeClr val="dk1"/>
              </a:solidFill>
              <a:effectLst/>
              <a:latin typeface="+mn-ea"/>
              <a:ea typeface="+mn-ea"/>
              <a:cs typeface="+mn-cs"/>
            </a:rPr>
            <a:t>している。今後、扶助費については少子高齢化の進行等に伴い増加していくことが見込まれるが、健康増進対策の充実などにより、扶助費の適正化に努めていく。</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139700</xdr:rowOff>
    </xdr:from>
    <xdr:to>
      <xdr:col>7</xdr:col>
      <xdr:colOff>15875</xdr:colOff>
      <xdr:row>54</xdr:row>
      <xdr:rowOff>139700</xdr:rowOff>
    </xdr:to>
    <xdr:cxnSp macro="">
      <xdr:nvCxnSpPr>
        <xdr:cNvPr id="186" name="直線コネクタ 185"/>
        <xdr:cNvCxnSpPr/>
      </xdr:nvCxnSpPr>
      <xdr:spPr>
        <a:xfrm>
          <a:off x="39878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63500</xdr:rowOff>
    </xdr:from>
    <xdr:to>
      <xdr:col>5</xdr:col>
      <xdr:colOff>549275</xdr:colOff>
      <xdr:row>54</xdr:row>
      <xdr:rowOff>139700</xdr:rowOff>
    </xdr:to>
    <xdr:cxnSp macro="">
      <xdr:nvCxnSpPr>
        <xdr:cNvPr id="189" name="直線コネクタ 188"/>
        <xdr:cNvCxnSpPr/>
      </xdr:nvCxnSpPr>
      <xdr:spPr>
        <a:xfrm>
          <a:off x="3098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38100</xdr:rowOff>
    </xdr:from>
    <xdr:to>
      <xdr:col>4</xdr:col>
      <xdr:colOff>346075</xdr:colOff>
      <xdr:row>54</xdr:row>
      <xdr:rowOff>63500</xdr:rowOff>
    </xdr:to>
    <xdr:cxnSp macro="">
      <xdr:nvCxnSpPr>
        <xdr:cNvPr id="192" name="直線コネクタ 191"/>
        <xdr:cNvCxnSpPr/>
      </xdr:nvCxnSpPr>
      <xdr:spPr>
        <a:xfrm>
          <a:off x="2209800" y="929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38100</xdr:rowOff>
    </xdr:to>
    <xdr:cxnSp macro="">
      <xdr:nvCxnSpPr>
        <xdr:cNvPr id="195" name="直線コネクタ 194"/>
        <xdr:cNvCxnSpPr/>
      </xdr:nvCxnSpPr>
      <xdr:spPr>
        <a:xfrm>
          <a:off x="1320800" y="9232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88900</xdr:rowOff>
    </xdr:from>
    <xdr:to>
      <xdr:col>7</xdr:col>
      <xdr:colOff>66675</xdr:colOff>
      <xdr:row>55</xdr:row>
      <xdr:rowOff>19050</xdr:rowOff>
    </xdr:to>
    <xdr:sp macro="" textlink="">
      <xdr:nvSpPr>
        <xdr:cNvPr id="205" name="円/楕円 204"/>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105427</xdr:rowOff>
    </xdr:from>
    <xdr:ext cx="762000" cy="259045"/>
    <xdr:sp macro="" textlink="">
      <xdr:nvSpPr>
        <xdr:cNvPr id="206"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88900</xdr:rowOff>
    </xdr:from>
    <xdr:to>
      <xdr:col>5</xdr:col>
      <xdr:colOff>600075</xdr:colOff>
      <xdr:row>55</xdr:row>
      <xdr:rowOff>19050</xdr:rowOff>
    </xdr:to>
    <xdr:sp macro="" textlink="">
      <xdr:nvSpPr>
        <xdr:cNvPr id="207" name="円/楕円 206"/>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29227</xdr:rowOff>
    </xdr:from>
    <xdr:ext cx="736600" cy="259045"/>
    <xdr:sp macro="" textlink="">
      <xdr:nvSpPr>
        <xdr:cNvPr id="208" name="テキスト ボックス 207"/>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xdr:rowOff>
    </xdr:from>
    <xdr:to>
      <xdr:col>4</xdr:col>
      <xdr:colOff>396875</xdr:colOff>
      <xdr:row>54</xdr:row>
      <xdr:rowOff>114300</xdr:rowOff>
    </xdr:to>
    <xdr:sp macro="" textlink="">
      <xdr:nvSpPr>
        <xdr:cNvPr id="209" name="円/楕円 208"/>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124477</xdr:rowOff>
    </xdr:from>
    <xdr:ext cx="762000" cy="259045"/>
    <xdr:sp macro="" textlink="">
      <xdr:nvSpPr>
        <xdr:cNvPr id="210" name="テキスト ボックス 209"/>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158750</xdr:rowOff>
    </xdr:from>
    <xdr:to>
      <xdr:col>3</xdr:col>
      <xdr:colOff>193675</xdr:colOff>
      <xdr:row>54</xdr:row>
      <xdr:rowOff>88900</xdr:rowOff>
    </xdr:to>
    <xdr:sp macro="" textlink="">
      <xdr:nvSpPr>
        <xdr:cNvPr id="211" name="円/楕円 210"/>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99077</xdr:rowOff>
    </xdr:from>
    <xdr:ext cx="762000" cy="259045"/>
    <xdr:sp macro="" textlink="">
      <xdr:nvSpPr>
        <xdr:cNvPr id="212" name="テキスト ボックス 211"/>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3" name="円/楕円 212"/>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4" name="テキスト ボックス 213"/>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前年度</a:t>
          </a:r>
          <a:r>
            <a:rPr kumimoji="1" lang="ja-JP" altLang="en-US" sz="1300">
              <a:solidFill>
                <a:schemeClr val="dk1"/>
              </a:solidFill>
              <a:effectLst/>
              <a:latin typeface="+mn-lt"/>
              <a:ea typeface="+mn-ea"/>
              <a:cs typeface="+mn-cs"/>
            </a:rPr>
            <a:t>より</a:t>
          </a:r>
          <a:r>
            <a:rPr kumimoji="1" lang="en-US" altLang="ja-JP" sz="1300">
              <a:solidFill>
                <a:schemeClr val="dk1"/>
              </a:solidFill>
              <a:effectLst/>
              <a:latin typeface="+mn-ea"/>
              <a:ea typeface="+mn-ea"/>
              <a:cs typeface="+mn-cs"/>
            </a:rPr>
            <a:t>1.8</a:t>
          </a:r>
          <a:r>
            <a:rPr kumimoji="1" lang="ja-JP" altLang="en-US" sz="1300">
              <a:solidFill>
                <a:schemeClr val="dk1"/>
              </a:solidFill>
              <a:effectLst/>
              <a:latin typeface="+mn-lt"/>
              <a:ea typeface="+mn-ea"/>
              <a:cs typeface="+mn-cs"/>
            </a:rPr>
            <a:t>ポイント増加しており</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上回る結果となった。これは、雪害対策費の増による維持補修費の増加が主な要因である。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76200</xdr:rowOff>
    </xdr:from>
    <xdr:to>
      <xdr:col>24</xdr:col>
      <xdr:colOff>31750</xdr:colOff>
      <xdr:row>57</xdr:row>
      <xdr:rowOff>133350</xdr:rowOff>
    </xdr:to>
    <xdr:cxnSp macro="">
      <xdr:nvCxnSpPr>
        <xdr:cNvPr id="247" name="直線コネクタ 246"/>
        <xdr:cNvCxnSpPr/>
      </xdr:nvCxnSpPr>
      <xdr:spPr>
        <a:xfrm>
          <a:off x="15671800" y="96774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76200</xdr:rowOff>
    </xdr:from>
    <xdr:to>
      <xdr:col>22</xdr:col>
      <xdr:colOff>565150</xdr:colOff>
      <xdr:row>56</xdr:row>
      <xdr:rowOff>76200</xdr:rowOff>
    </xdr:to>
    <xdr:cxnSp macro="">
      <xdr:nvCxnSpPr>
        <xdr:cNvPr id="250" name="直線コネクタ 249"/>
        <xdr:cNvCxnSpPr/>
      </xdr:nvCxnSpPr>
      <xdr:spPr>
        <a:xfrm>
          <a:off x="14782800" y="967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76200</xdr:rowOff>
    </xdr:from>
    <xdr:to>
      <xdr:col>21</xdr:col>
      <xdr:colOff>361950</xdr:colOff>
      <xdr:row>56</xdr:row>
      <xdr:rowOff>101600</xdr:rowOff>
    </xdr:to>
    <xdr:cxnSp macro="">
      <xdr:nvCxnSpPr>
        <xdr:cNvPr id="253" name="直線コネクタ 252"/>
        <xdr:cNvCxnSpPr/>
      </xdr:nvCxnSpPr>
      <xdr:spPr>
        <a:xfrm flipV="1">
          <a:off x="13893800" y="967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101600</xdr:rowOff>
    </xdr:to>
    <xdr:cxnSp macro="">
      <xdr:nvCxnSpPr>
        <xdr:cNvPr id="256" name="直線コネクタ 255"/>
        <xdr:cNvCxnSpPr/>
      </xdr:nvCxnSpPr>
      <xdr:spPr>
        <a:xfrm>
          <a:off x="13004800" y="9613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82550</xdr:rowOff>
    </xdr:from>
    <xdr:to>
      <xdr:col>24</xdr:col>
      <xdr:colOff>82550</xdr:colOff>
      <xdr:row>58</xdr:row>
      <xdr:rowOff>12700</xdr:rowOff>
    </xdr:to>
    <xdr:sp macro="" textlink="">
      <xdr:nvSpPr>
        <xdr:cNvPr id="266" name="円/楕円 265"/>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54627</xdr:rowOff>
    </xdr:from>
    <xdr:ext cx="762000" cy="259045"/>
    <xdr:sp macro="" textlink="">
      <xdr:nvSpPr>
        <xdr:cNvPr id="267" name="その他該当値テキスト"/>
        <xdr:cNvSpPr txBox="1"/>
      </xdr:nvSpPr>
      <xdr:spPr>
        <a:xfrm>
          <a:off x="16598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25400</xdr:rowOff>
    </xdr:from>
    <xdr:to>
      <xdr:col>22</xdr:col>
      <xdr:colOff>615950</xdr:colOff>
      <xdr:row>56</xdr:row>
      <xdr:rowOff>127000</xdr:rowOff>
    </xdr:to>
    <xdr:sp macro="" textlink="">
      <xdr:nvSpPr>
        <xdr:cNvPr id="268" name="円/楕円 267"/>
        <xdr:cNvSpPr/>
      </xdr:nvSpPr>
      <xdr:spPr>
        <a:xfrm>
          <a:off x="15621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69" name="テキスト ボックス 268"/>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25400</xdr:rowOff>
    </xdr:from>
    <xdr:to>
      <xdr:col>21</xdr:col>
      <xdr:colOff>412750</xdr:colOff>
      <xdr:row>56</xdr:row>
      <xdr:rowOff>127000</xdr:rowOff>
    </xdr:to>
    <xdr:sp macro="" textlink="">
      <xdr:nvSpPr>
        <xdr:cNvPr id="270" name="円/楕円 269"/>
        <xdr:cNvSpPr/>
      </xdr:nvSpPr>
      <xdr:spPr>
        <a:xfrm>
          <a:off x="14732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71" name="テキスト ボックス 270"/>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50800</xdr:rowOff>
    </xdr:from>
    <xdr:to>
      <xdr:col>20</xdr:col>
      <xdr:colOff>209550</xdr:colOff>
      <xdr:row>56</xdr:row>
      <xdr:rowOff>152400</xdr:rowOff>
    </xdr:to>
    <xdr:sp macro="" textlink="">
      <xdr:nvSpPr>
        <xdr:cNvPr id="272" name="円/楕円 271"/>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137177</xdr:rowOff>
    </xdr:from>
    <xdr:ext cx="762000" cy="259045"/>
    <xdr:sp macro="" textlink="">
      <xdr:nvSpPr>
        <xdr:cNvPr id="273" name="テキスト ボックス 272"/>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4" name="円/楕円 27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5" name="テキスト ボックス 27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前年度より</a:t>
          </a:r>
          <a:r>
            <a:rPr kumimoji="1" lang="en-US" altLang="ja-JP" sz="1300">
              <a:solidFill>
                <a:schemeClr val="dk1"/>
              </a:solidFill>
              <a:effectLst/>
              <a:latin typeface="+mn-ea"/>
              <a:ea typeface="+mn-ea"/>
              <a:cs typeface="+mn-cs"/>
            </a:rPr>
            <a:t>0.4</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増加しているが</a:t>
          </a:r>
          <a:r>
            <a:rPr kumimoji="1" lang="ja-JP" altLang="ja-JP" sz="1300">
              <a:solidFill>
                <a:schemeClr val="dk1"/>
              </a:solidFill>
              <a:effectLst/>
              <a:latin typeface="+mn-ea"/>
              <a:ea typeface="+mn-ea"/>
              <a:cs typeface="+mn-cs"/>
            </a:rPr>
            <a:t>、類似団体平均</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下回っている。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今後も「行財政再建プログラム」の理念を引き継ぎ、必要性・有効性の観点から見直しを行いながら抑制に努めていく。</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114300</xdr:rowOff>
    </xdr:from>
    <xdr:to>
      <xdr:col>24</xdr:col>
      <xdr:colOff>31750</xdr:colOff>
      <xdr:row>36</xdr:row>
      <xdr:rowOff>165100</xdr:rowOff>
    </xdr:to>
    <xdr:cxnSp macro="">
      <xdr:nvCxnSpPr>
        <xdr:cNvPr id="308" name="直線コネクタ 307"/>
        <xdr:cNvCxnSpPr/>
      </xdr:nvCxnSpPr>
      <xdr:spPr>
        <a:xfrm>
          <a:off x="15671800" y="6286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114300</xdr:rowOff>
    </xdr:from>
    <xdr:to>
      <xdr:col>22</xdr:col>
      <xdr:colOff>565150</xdr:colOff>
      <xdr:row>37</xdr:row>
      <xdr:rowOff>44450</xdr:rowOff>
    </xdr:to>
    <xdr:cxnSp macro="">
      <xdr:nvCxnSpPr>
        <xdr:cNvPr id="311" name="直線コネクタ 310"/>
        <xdr:cNvCxnSpPr/>
      </xdr:nvCxnSpPr>
      <xdr:spPr>
        <a:xfrm flipV="1">
          <a:off x="14782800" y="628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44450</xdr:rowOff>
    </xdr:from>
    <xdr:to>
      <xdr:col>21</xdr:col>
      <xdr:colOff>361950</xdr:colOff>
      <xdr:row>37</xdr:row>
      <xdr:rowOff>133350</xdr:rowOff>
    </xdr:to>
    <xdr:cxnSp macro="">
      <xdr:nvCxnSpPr>
        <xdr:cNvPr id="314" name="直線コネクタ 313"/>
        <xdr:cNvCxnSpPr/>
      </xdr:nvCxnSpPr>
      <xdr:spPr>
        <a:xfrm flipV="1">
          <a:off x="13893800" y="6388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133350</xdr:rowOff>
    </xdr:from>
    <xdr:to>
      <xdr:col>20</xdr:col>
      <xdr:colOff>158750</xdr:colOff>
      <xdr:row>38</xdr:row>
      <xdr:rowOff>0</xdr:rowOff>
    </xdr:to>
    <xdr:cxnSp macro="">
      <xdr:nvCxnSpPr>
        <xdr:cNvPr id="317" name="直線コネクタ 316"/>
        <xdr:cNvCxnSpPr/>
      </xdr:nvCxnSpPr>
      <xdr:spPr>
        <a:xfrm flipV="1">
          <a:off x="13004800" y="647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1" name="テキスト ボックス 320"/>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27" name="円/楕円 326"/>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130827</xdr:rowOff>
    </xdr:from>
    <xdr:ext cx="762000" cy="259045"/>
    <xdr:sp macro="" textlink="">
      <xdr:nvSpPr>
        <xdr:cNvPr id="328" name="補助費等該当値テキスト"/>
        <xdr:cNvSpPr txBox="1"/>
      </xdr:nvSpPr>
      <xdr:spPr>
        <a:xfrm>
          <a:off x="16598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63500</xdr:rowOff>
    </xdr:from>
    <xdr:to>
      <xdr:col>22</xdr:col>
      <xdr:colOff>615950</xdr:colOff>
      <xdr:row>36</xdr:row>
      <xdr:rowOff>165100</xdr:rowOff>
    </xdr:to>
    <xdr:sp macro="" textlink="">
      <xdr:nvSpPr>
        <xdr:cNvPr id="329" name="円/楕円 328"/>
        <xdr:cNvSpPr/>
      </xdr:nvSpPr>
      <xdr:spPr>
        <a:xfrm>
          <a:off x="15621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3827</xdr:rowOff>
    </xdr:from>
    <xdr:ext cx="736600" cy="259045"/>
    <xdr:sp macro="" textlink="">
      <xdr:nvSpPr>
        <xdr:cNvPr id="330" name="テキスト ボックス 329"/>
        <xdr:cNvSpPr txBox="1"/>
      </xdr:nvSpPr>
      <xdr:spPr>
        <a:xfrm>
          <a:off x="15290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165100</xdr:rowOff>
    </xdr:from>
    <xdr:to>
      <xdr:col>21</xdr:col>
      <xdr:colOff>412750</xdr:colOff>
      <xdr:row>37</xdr:row>
      <xdr:rowOff>95250</xdr:rowOff>
    </xdr:to>
    <xdr:sp macro="" textlink="">
      <xdr:nvSpPr>
        <xdr:cNvPr id="331" name="円/楕円 330"/>
        <xdr:cNvSpPr/>
      </xdr:nvSpPr>
      <xdr:spPr>
        <a:xfrm>
          <a:off x="14732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105427</xdr:rowOff>
    </xdr:from>
    <xdr:ext cx="762000" cy="259045"/>
    <xdr:sp macro="" textlink="">
      <xdr:nvSpPr>
        <xdr:cNvPr id="332" name="テキスト ボックス 331"/>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82550</xdr:rowOff>
    </xdr:from>
    <xdr:to>
      <xdr:col>20</xdr:col>
      <xdr:colOff>209550</xdr:colOff>
      <xdr:row>38</xdr:row>
      <xdr:rowOff>12700</xdr:rowOff>
    </xdr:to>
    <xdr:sp macro="" textlink="">
      <xdr:nvSpPr>
        <xdr:cNvPr id="333" name="円/楕円 332"/>
        <xdr:cNvSpPr/>
      </xdr:nvSpPr>
      <xdr:spPr>
        <a:xfrm>
          <a:off x="13843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168927</xdr:rowOff>
    </xdr:from>
    <xdr:ext cx="762000" cy="259045"/>
    <xdr:sp macro="" textlink="">
      <xdr:nvSpPr>
        <xdr:cNvPr id="334" name="テキスト ボックス 333"/>
        <xdr:cNvSpPr txBox="1"/>
      </xdr:nvSpPr>
      <xdr:spPr>
        <a:xfrm>
          <a:off x="13512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120650</xdr:rowOff>
    </xdr:from>
    <xdr:to>
      <xdr:col>19</xdr:col>
      <xdr:colOff>6350</xdr:colOff>
      <xdr:row>38</xdr:row>
      <xdr:rowOff>50800</xdr:rowOff>
    </xdr:to>
    <xdr:sp macro="" textlink="">
      <xdr:nvSpPr>
        <xdr:cNvPr id="335" name="円/楕円 334"/>
        <xdr:cNvSpPr/>
      </xdr:nvSpPr>
      <xdr:spPr>
        <a:xfrm>
          <a:off x="12954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35577</xdr:rowOff>
    </xdr:from>
    <xdr:ext cx="762000" cy="259045"/>
    <xdr:sp macro="" textlink="">
      <xdr:nvSpPr>
        <xdr:cNvPr id="336" name="テキスト ボックス 335"/>
        <xdr:cNvSpPr txBox="1"/>
      </xdr:nvSpPr>
      <xdr:spPr>
        <a:xfrm>
          <a:off x="12623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前年度より</a:t>
          </a:r>
          <a:r>
            <a:rPr kumimoji="1" lang="en-US" altLang="ja-JP" sz="1300">
              <a:solidFill>
                <a:schemeClr val="dk1"/>
              </a:solidFill>
              <a:effectLst/>
              <a:latin typeface="+mn-ea"/>
              <a:ea typeface="+mn-ea"/>
              <a:cs typeface="+mn-cs"/>
            </a:rPr>
            <a:t>1.3</a:t>
          </a:r>
          <a:r>
            <a:rPr kumimoji="1" lang="ja-JP" altLang="ja-JP" sz="1300">
              <a:solidFill>
                <a:schemeClr val="dk1"/>
              </a:solidFill>
              <a:effectLst/>
              <a:latin typeface="+mn-ea"/>
              <a:ea typeface="+mn-ea"/>
              <a:cs typeface="+mn-cs"/>
            </a:rPr>
            <a:t>ポイント減少しているが、類似団体と比較すると依然として高い水準で推移している</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これは平成</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6</a:t>
          </a:r>
          <a:r>
            <a:rPr kumimoji="1" lang="ja-JP" altLang="ja-JP" sz="1300">
              <a:solidFill>
                <a:schemeClr val="dk1"/>
              </a:solidFill>
              <a:effectLst/>
              <a:latin typeface="+mn-ea"/>
              <a:ea typeface="+mn-ea"/>
              <a:cs typeface="+mn-cs"/>
            </a:rPr>
            <a:t>年度にかけての景気浮揚対策に基づく各種公共事業実施の市債借入に対する償還によるものである。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今後も「行財政再建プログラム」の理念を引き継ぎ、「公債費負担適正計画」の進行管理を行いながら計画的な公債費負担の低減に向けて取り組んでいく。</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78</xdr:row>
      <xdr:rowOff>26415</xdr:rowOff>
    </xdr:to>
    <xdr:cxnSp macro="">
      <xdr:nvCxnSpPr>
        <xdr:cNvPr id="366" name="直線コネクタ 365"/>
        <xdr:cNvCxnSpPr/>
      </xdr:nvCxnSpPr>
      <xdr:spPr>
        <a:xfrm flipV="1">
          <a:off x="3987800" y="13340080"/>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85852</xdr:rowOff>
    </xdr:to>
    <xdr:cxnSp macro="">
      <xdr:nvCxnSpPr>
        <xdr:cNvPr id="369" name="直線コネクタ 368"/>
        <xdr:cNvCxnSpPr/>
      </xdr:nvCxnSpPr>
      <xdr:spPr>
        <a:xfrm flipV="1">
          <a:off x="3098800" y="133995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1" name="テキスト ボックス 37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85852</xdr:rowOff>
    </xdr:from>
    <xdr:to>
      <xdr:col>4</xdr:col>
      <xdr:colOff>346075</xdr:colOff>
      <xdr:row>78</xdr:row>
      <xdr:rowOff>168148</xdr:rowOff>
    </xdr:to>
    <xdr:cxnSp macro="">
      <xdr:nvCxnSpPr>
        <xdr:cNvPr id="372" name="直線コネクタ 371"/>
        <xdr:cNvCxnSpPr/>
      </xdr:nvCxnSpPr>
      <xdr:spPr>
        <a:xfrm flipV="1">
          <a:off x="2209800" y="134589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4" name="テキスト ボックス 373"/>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145287</xdr:rowOff>
    </xdr:from>
    <xdr:to>
      <xdr:col>3</xdr:col>
      <xdr:colOff>142875</xdr:colOff>
      <xdr:row>78</xdr:row>
      <xdr:rowOff>168148</xdr:rowOff>
    </xdr:to>
    <xdr:cxnSp macro="">
      <xdr:nvCxnSpPr>
        <xdr:cNvPr id="375" name="直線コネクタ 374"/>
        <xdr:cNvCxnSpPr/>
      </xdr:nvCxnSpPr>
      <xdr:spPr>
        <a:xfrm>
          <a:off x="1320800" y="135183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7" name="テキスト ボックス 37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85" name="円/楕円 384"/>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59707</xdr:rowOff>
    </xdr:from>
    <xdr:ext cx="762000" cy="259045"/>
    <xdr:sp macro="" textlink="">
      <xdr:nvSpPr>
        <xdr:cNvPr id="386"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87" name="円/楕円 386"/>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88" name="テキスト ボックス 387"/>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35052</xdr:rowOff>
    </xdr:from>
    <xdr:to>
      <xdr:col>4</xdr:col>
      <xdr:colOff>396875</xdr:colOff>
      <xdr:row>78</xdr:row>
      <xdr:rowOff>136652</xdr:rowOff>
    </xdr:to>
    <xdr:sp macro="" textlink="">
      <xdr:nvSpPr>
        <xdr:cNvPr id="389" name="円/楕円 388"/>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90" name="テキスト ボックス 389"/>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391" name="円/楕円 390"/>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392" name="テキスト ボックス 391"/>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93" name="円/楕円 392"/>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94" name="テキスト ボックス 393"/>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前年度より</a:t>
          </a:r>
          <a:r>
            <a:rPr kumimoji="1" lang="en-US" altLang="ja-JP" sz="1300">
              <a:solidFill>
                <a:schemeClr val="dk1"/>
              </a:solidFill>
              <a:effectLst/>
              <a:latin typeface="+mn-ea"/>
              <a:ea typeface="+mn-ea"/>
              <a:cs typeface="+mn-cs"/>
            </a:rPr>
            <a:t>3.3</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増加</a:t>
          </a:r>
          <a:r>
            <a:rPr kumimoji="1" lang="ja-JP" altLang="ja-JP" sz="1300">
              <a:solidFill>
                <a:schemeClr val="dk1"/>
              </a:solidFill>
              <a:effectLst/>
              <a:latin typeface="+mn-ea"/>
              <a:ea typeface="+mn-ea"/>
              <a:cs typeface="+mn-cs"/>
            </a:rPr>
            <a:t>し</a:t>
          </a:r>
          <a:r>
            <a:rPr kumimoji="1" lang="ja-JP" altLang="en-US" sz="1300">
              <a:solidFill>
                <a:schemeClr val="dk1"/>
              </a:solidFill>
              <a:effectLst/>
              <a:latin typeface="+mn-ea"/>
              <a:ea typeface="+mn-ea"/>
              <a:cs typeface="+mn-cs"/>
            </a:rPr>
            <a:t>たが</a:t>
          </a:r>
          <a:r>
            <a:rPr kumimoji="1" lang="ja-JP" altLang="ja-JP" sz="1300">
              <a:solidFill>
                <a:schemeClr val="dk1"/>
              </a:solidFill>
              <a:effectLst/>
              <a:latin typeface="+mn-ea"/>
              <a:ea typeface="+mn-ea"/>
              <a:cs typeface="+mn-cs"/>
            </a:rPr>
            <a:t>、類似団体平均と比較して低い割合で</a:t>
          </a:r>
          <a:r>
            <a:rPr kumimoji="1" lang="ja-JP" altLang="en-US" sz="1300">
              <a:solidFill>
                <a:schemeClr val="dk1"/>
              </a:solidFill>
              <a:effectLst/>
              <a:latin typeface="+mn-ea"/>
              <a:ea typeface="+mn-ea"/>
              <a:cs typeface="+mn-cs"/>
            </a:rPr>
            <a:t>推移</a:t>
          </a:r>
          <a:r>
            <a:rPr kumimoji="1" lang="ja-JP" altLang="ja-JP" sz="1300">
              <a:solidFill>
                <a:schemeClr val="dk1"/>
              </a:solidFill>
              <a:effectLst/>
              <a:latin typeface="+mn-ea"/>
              <a:ea typeface="+mn-ea"/>
              <a:cs typeface="+mn-cs"/>
            </a:rPr>
            <a:t>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計画的に公債費の負担低減を図ることにより公債費が減少し、相対的に公債費以外の割合が増加していくことが見込まれるが、社会経済状況に応じた事業の実施等により一定程度の変動が生じるものと見込まれる。</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165863</xdr:rowOff>
    </xdr:from>
    <xdr:to>
      <xdr:col>24</xdr:col>
      <xdr:colOff>31750</xdr:colOff>
      <xdr:row>76</xdr:row>
      <xdr:rowOff>145287</xdr:rowOff>
    </xdr:to>
    <xdr:cxnSp macro="">
      <xdr:nvCxnSpPr>
        <xdr:cNvPr id="425" name="直線コネクタ 424"/>
        <xdr:cNvCxnSpPr/>
      </xdr:nvCxnSpPr>
      <xdr:spPr>
        <a:xfrm>
          <a:off x="15671800" y="13024613"/>
          <a:ext cx="838200" cy="1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165863</xdr:rowOff>
    </xdr:from>
    <xdr:to>
      <xdr:col>22</xdr:col>
      <xdr:colOff>565150</xdr:colOff>
      <xdr:row>76</xdr:row>
      <xdr:rowOff>44704</xdr:rowOff>
    </xdr:to>
    <xdr:cxnSp macro="">
      <xdr:nvCxnSpPr>
        <xdr:cNvPr id="428" name="直線コネクタ 427"/>
        <xdr:cNvCxnSpPr/>
      </xdr:nvCxnSpPr>
      <xdr:spPr>
        <a:xfrm flipV="1">
          <a:off x="14782800" y="130246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30" name="テキスト ボックス 429"/>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170435</xdr:rowOff>
    </xdr:from>
    <xdr:to>
      <xdr:col>21</xdr:col>
      <xdr:colOff>361950</xdr:colOff>
      <xdr:row>76</xdr:row>
      <xdr:rowOff>44704</xdr:rowOff>
    </xdr:to>
    <xdr:cxnSp macro="">
      <xdr:nvCxnSpPr>
        <xdr:cNvPr id="431" name="直線コネクタ 430"/>
        <xdr:cNvCxnSpPr/>
      </xdr:nvCxnSpPr>
      <xdr:spPr>
        <a:xfrm>
          <a:off x="13893800" y="130291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33" name="テキスト ボックス 432"/>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88138</xdr:rowOff>
    </xdr:from>
    <xdr:to>
      <xdr:col>20</xdr:col>
      <xdr:colOff>158750</xdr:colOff>
      <xdr:row>75</xdr:row>
      <xdr:rowOff>170435</xdr:rowOff>
    </xdr:to>
    <xdr:cxnSp macro="">
      <xdr:nvCxnSpPr>
        <xdr:cNvPr id="434" name="直線コネクタ 433"/>
        <xdr:cNvCxnSpPr/>
      </xdr:nvCxnSpPr>
      <xdr:spPr>
        <a:xfrm>
          <a:off x="13004800" y="12946888"/>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38" name="テキスト ボックス 437"/>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44" name="円/楕円 443"/>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111014</xdr:rowOff>
    </xdr:from>
    <xdr:ext cx="762000" cy="259045"/>
    <xdr:sp macro="" textlink="">
      <xdr:nvSpPr>
        <xdr:cNvPr id="445" name="公債費以外該当値テキスト"/>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115062</xdr:rowOff>
    </xdr:from>
    <xdr:to>
      <xdr:col>22</xdr:col>
      <xdr:colOff>615950</xdr:colOff>
      <xdr:row>76</xdr:row>
      <xdr:rowOff>45213</xdr:rowOff>
    </xdr:to>
    <xdr:sp macro="" textlink="">
      <xdr:nvSpPr>
        <xdr:cNvPr id="446" name="円/楕円 445"/>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55389</xdr:rowOff>
    </xdr:from>
    <xdr:ext cx="736600" cy="259045"/>
    <xdr:sp macro="" textlink="">
      <xdr:nvSpPr>
        <xdr:cNvPr id="447" name="テキスト ボックス 446"/>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165354</xdr:rowOff>
    </xdr:from>
    <xdr:to>
      <xdr:col>21</xdr:col>
      <xdr:colOff>412750</xdr:colOff>
      <xdr:row>76</xdr:row>
      <xdr:rowOff>95504</xdr:rowOff>
    </xdr:to>
    <xdr:sp macro="" textlink="">
      <xdr:nvSpPr>
        <xdr:cNvPr id="448" name="円/楕円 447"/>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49" name="テキスト ボックス 448"/>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119634</xdr:rowOff>
    </xdr:from>
    <xdr:to>
      <xdr:col>20</xdr:col>
      <xdr:colOff>209550</xdr:colOff>
      <xdr:row>76</xdr:row>
      <xdr:rowOff>49783</xdr:rowOff>
    </xdr:to>
    <xdr:sp macro="" textlink="">
      <xdr:nvSpPr>
        <xdr:cNvPr id="450" name="円/楕円 449"/>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59961</xdr:rowOff>
    </xdr:from>
    <xdr:ext cx="762000" cy="259045"/>
    <xdr:sp macro="" textlink="">
      <xdr:nvSpPr>
        <xdr:cNvPr id="451" name="テキスト ボックス 450"/>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52" name="円/楕円 451"/>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53" name="テキスト ボックス 452"/>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福島県会津若松市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37400</xdr:rowOff>
    </xdr:from>
    <xdr:to>
      <xdr:col>4</xdr:col>
      <xdr:colOff>1117600</xdr:colOff>
      <xdr:row>14</xdr:row>
      <xdr:rowOff>76164</xdr:rowOff>
    </xdr:to>
    <xdr:cxnSp macro="">
      <xdr:nvCxnSpPr>
        <xdr:cNvPr id="52" name="直線コネクタ 51"/>
        <xdr:cNvCxnSpPr/>
      </xdr:nvCxnSpPr>
      <xdr:spPr bwMode="auto">
        <a:xfrm flipV="1">
          <a:off x="5003800" y="2485325"/>
          <a:ext cx="647700" cy="38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168205</xdr:rowOff>
    </xdr:from>
    <xdr:ext cx="762000" cy="259045"/>
    <xdr:sp macro="" textlink="">
      <xdr:nvSpPr>
        <xdr:cNvPr id="53" name="人口1人当たり決算額の推移平均値テキスト130"/>
        <xdr:cNvSpPr txBox="1"/>
      </xdr:nvSpPr>
      <xdr:spPr>
        <a:xfrm>
          <a:off x="5740400" y="2787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68065</xdr:rowOff>
    </xdr:from>
    <xdr:to>
      <xdr:col>4</xdr:col>
      <xdr:colOff>469900</xdr:colOff>
      <xdr:row>14</xdr:row>
      <xdr:rowOff>76164</xdr:rowOff>
    </xdr:to>
    <xdr:cxnSp macro="">
      <xdr:nvCxnSpPr>
        <xdr:cNvPr id="55" name="直線コネクタ 54"/>
        <xdr:cNvCxnSpPr/>
      </xdr:nvCxnSpPr>
      <xdr:spPr bwMode="auto">
        <a:xfrm>
          <a:off x="4305300" y="2515990"/>
          <a:ext cx="698500" cy="8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90350</xdr:rowOff>
    </xdr:from>
    <xdr:ext cx="736600" cy="259045"/>
    <xdr:sp macro="" textlink="">
      <xdr:nvSpPr>
        <xdr:cNvPr id="57" name="テキスト ボックス 56"/>
        <xdr:cNvSpPr txBox="1"/>
      </xdr:nvSpPr>
      <xdr:spPr>
        <a:xfrm>
          <a:off x="4622800" y="288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68065</xdr:rowOff>
    </xdr:from>
    <xdr:to>
      <xdr:col>3</xdr:col>
      <xdr:colOff>904875</xdr:colOff>
      <xdr:row>14</xdr:row>
      <xdr:rowOff>125509</xdr:rowOff>
    </xdr:to>
    <xdr:cxnSp macro="">
      <xdr:nvCxnSpPr>
        <xdr:cNvPr id="58" name="直線コネクタ 57"/>
        <xdr:cNvCxnSpPr/>
      </xdr:nvCxnSpPr>
      <xdr:spPr bwMode="auto">
        <a:xfrm flipV="1">
          <a:off x="3606800" y="2515990"/>
          <a:ext cx="698500" cy="57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33625</xdr:rowOff>
    </xdr:from>
    <xdr:ext cx="762000" cy="259045"/>
    <xdr:sp macro="" textlink="">
      <xdr:nvSpPr>
        <xdr:cNvPr id="60" name="テキスト ボックス 59"/>
        <xdr:cNvSpPr txBox="1"/>
      </xdr:nvSpPr>
      <xdr:spPr>
        <a:xfrm>
          <a:off x="3924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46446</xdr:rowOff>
    </xdr:from>
    <xdr:to>
      <xdr:col>3</xdr:col>
      <xdr:colOff>206375</xdr:colOff>
      <xdr:row>14</xdr:row>
      <xdr:rowOff>125509</xdr:rowOff>
    </xdr:to>
    <xdr:cxnSp macro="">
      <xdr:nvCxnSpPr>
        <xdr:cNvPr id="61" name="直線コネクタ 60"/>
        <xdr:cNvCxnSpPr/>
      </xdr:nvCxnSpPr>
      <xdr:spPr bwMode="auto">
        <a:xfrm>
          <a:off x="2908300" y="2494371"/>
          <a:ext cx="698500" cy="79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77483</xdr:rowOff>
    </xdr:from>
    <xdr:ext cx="762000" cy="259045"/>
    <xdr:sp macro="" textlink="">
      <xdr:nvSpPr>
        <xdr:cNvPr id="63" name="テキスト ボックス 62"/>
        <xdr:cNvSpPr txBox="1"/>
      </xdr:nvSpPr>
      <xdr:spPr>
        <a:xfrm>
          <a:off x="32258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8283</xdr:rowOff>
    </xdr:from>
    <xdr:ext cx="762000" cy="259045"/>
    <xdr:sp macro="" textlink="">
      <xdr:nvSpPr>
        <xdr:cNvPr id="65" name="テキスト ボックス 64"/>
        <xdr:cNvSpPr txBox="1"/>
      </xdr:nvSpPr>
      <xdr:spPr>
        <a:xfrm>
          <a:off x="2527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158050</xdr:rowOff>
    </xdr:from>
    <xdr:to>
      <xdr:col>5</xdr:col>
      <xdr:colOff>34925</xdr:colOff>
      <xdr:row>14</xdr:row>
      <xdr:rowOff>88200</xdr:rowOff>
    </xdr:to>
    <xdr:sp macro="" textlink="">
      <xdr:nvSpPr>
        <xdr:cNvPr id="71" name="円/楕円 70"/>
        <xdr:cNvSpPr/>
      </xdr:nvSpPr>
      <xdr:spPr bwMode="auto">
        <a:xfrm>
          <a:off x="5600700" y="243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3127</xdr:rowOff>
    </xdr:from>
    <xdr:ext cx="762000" cy="259045"/>
    <xdr:sp macro="" textlink="">
      <xdr:nvSpPr>
        <xdr:cNvPr id="72" name="人口1人当たり決算額の推移該当値テキスト130"/>
        <xdr:cNvSpPr txBox="1"/>
      </xdr:nvSpPr>
      <xdr:spPr>
        <a:xfrm>
          <a:off x="5740400" y="22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74,452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25364</xdr:rowOff>
    </xdr:from>
    <xdr:to>
      <xdr:col>4</xdr:col>
      <xdr:colOff>520700</xdr:colOff>
      <xdr:row>14</xdr:row>
      <xdr:rowOff>126964</xdr:rowOff>
    </xdr:to>
    <xdr:sp macro="" textlink="">
      <xdr:nvSpPr>
        <xdr:cNvPr id="73" name="円/楕円 72"/>
        <xdr:cNvSpPr/>
      </xdr:nvSpPr>
      <xdr:spPr bwMode="auto">
        <a:xfrm>
          <a:off x="4953000" y="247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137141</xdr:rowOff>
    </xdr:from>
    <xdr:ext cx="736600" cy="259045"/>
    <xdr:sp macro="" textlink="">
      <xdr:nvSpPr>
        <xdr:cNvPr id="74" name="テキスト ボックス 73"/>
        <xdr:cNvSpPr txBox="1"/>
      </xdr:nvSpPr>
      <xdr:spPr>
        <a:xfrm>
          <a:off x="4622800" y="2242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73,265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17265</xdr:rowOff>
    </xdr:from>
    <xdr:to>
      <xdr:col>3</xdr:col>
      <xdr:colOff>955675</xdr:colOff>
      <xdr:row>14</xdr:row>
      <xdr:rowOff>118865</xdr:rowOff>
    </xdr:to>
    <xdr:sp macro="" textlink="">
      <xdr:nvSpPr>
        <xdr:cNvPr id="75" name="円/楕円 74"/>
        <xdr:cNvSpPr/>
      </xdr:nvSpPr>
      <xdr:spPr bwMode="auto">
        <a:xfrm>
          <a:off x="4254500" y="2465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129042</xdr:rowOff>
    </xdr:from>
    <xdr:ext cx="762000" cy="259045"/>
    <xdr:sp macro="" textlink="">
      <xdr:nvSpPr>
        <xdr:cNvPr id="76" name="テキスト ボックス 75"/>
        <xdr:cNvSpPr txBox="1"/>
      </xdr:nvSpPr>
      <xdr:spPr>
        <a:xfrm>
          <a:off x="3924300" y="22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73,513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74709</xdr:rowOff>
    </xdr:from>
    <xdr:to>
      <xdr:col>3</xdr:col>
      <xdr:colOff>257175</xdr:colOff>
      <xdr:row>15</xdr:row>
      <xdr:rowOff>4859</xdr:rowOff>
    </xdr:to>
    <xdr:sp macro="" textlink="">
      <xdr:nvSpPr>
        <xdr:cNvPr id="77" name="円/楕円 76"/>
        <xdr:cNvSpPr/>
      </xdr:nvSpPr>
      <xdr:spPr bwMode="auto">
        <a:xfrm>
          <a:off x="3556000" y="2522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15036</xdr:rowOff>
    </xdr:from>
    <xdr:ext cx="762000" cy="259045"/>
    <xdr:sp macro="" textlink="">
      <xdr:nvSpPr>
        <xdr:cNvPr id="78" name="テキスト ボックス 77"/>
        <xdr:cNvSpPr txBox="1"/>
      </xdr:nvSpPr>
      <xdr:spPr>
        <a:xfrm>
          <a:off x="3225800" y="229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71,754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167096</xdr:rowOff>
    </xdr:from>
    <xdr:to>
      <xdr:col>2</xdr:col>
      <xdr:colOff>692150</xdr:colOff>
      <xdr:row>14</xdr:row>
      <xdr:rowOff>97246</xdr:rowOff>
    </xdr:to>
    <xdr:sp macro="" textlink="">
      <xdr:nvSpPr>
        <xdr:cNvPr id="79" name="円/楕円 78"/>
        <xdr:cNvSpPr/>
      </xdr:nvSpPr>
      <xdr:spPr bwMode="auto">
        <a:xfrm>
          <a:off x="2857500" y="2443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107423</xdr:rowOff>
    </xdr:from>
    <xdr:ext cx="762000" cy="259045"/>
    <xdr:sp macro="" textlink="">
      <xdr:nvSpPr>
        <xdr:cNvPr id="80" name="テキスト ボックス 79"/>
        <xdr:cNvSpPr txBox="1"/>
      </xdr:nvSpPr>
      <xdr:spPr>
        <a:xfrm>
          <a:off x="2527300" y="221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74454</xdr:rowOff>
    </xdr:from>
    <xdr:to>
      <xdr:col>4</xdr:col>
      <xdr:colOff>1117600</xdr:colOff>
      <xdr:row>35</xdr:row>
      <xdr:rowOff>211419</xdr:rowOff>
    </xdr:to>
    <xdr:cxnSp macro="">
      <xdr:nvCxnSpPr>
        <xdr:cNvPr id="115" name="直線コネクタ 114"/>
        <xdr:cNvCxnSpPr/>
      </xdr:nvCxnSpPr>
      <xdr:spPr bwMode="auto">
        <a:xfrm>
          <a:off x="5003800" y="6684804"/>
          <a:ext cx="647700" cy="136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332838</xdr:rowOff>
    </xdr:from>
    <xdr:to>
      <xdr:col>4</xdr:col>
      <xdr:colOff>469900</xdr:colOff>
      <xdr:row>35</xdr:row>
      <xdr:rowOff>74454</xdr:rowOff>
    </xdr:to>
    <xdr:cxnSp macro="">
      <xdr:nvCxnSpPr>
        <xdr:cNvPr id="118" name="直線コネクタ 117"/>
        <xdr:cNvCxnSpPr/>
      </xdr:nvCxnSpPr>
      <xdr:spPr bwMode="auto">
        <a:xfrm>
          <a:off x="4305300" y="6600288"/>
          <a:ext cx="698500" cy="8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20" name="テキスト ボックス 119"/>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167364</xdr:rowOff>
    </xdr:from>
    <xdr:to>
      <xdr:col>3</xdr:col>
      <xdr:colOff>904875</xdr:colOff>
      <xdr:row>34</xdr:row>
      <xdr:rowOff>332838</xdr:rowOff>
    </xdr:to>
    <xdr:cxnSp macro="">
      <xdr:nvCxnSpPr>
        <xdr:cNvPr id="121" name="直線コネクタ 120"/>
        <xdr:cNvCxnSpPr/>
      </xdr:nvCxnSpPr>
      <xdr:spPr bwMode="auto">
        <a:xfrm>
          <a:off x="3606800" y="6434814"/>
          <a:ext cx="698500" cy="165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327953</xdr:rowOff>
    </xdr:from>
    <xdr:ext cx="762000" cy="259045"/>
    <xdr:sp macro="" textlink="">
      <xdr:nvSpPr>
        <xdr:cNvPr id="123" name="テキスト ボックス 122"/>
        <xdr:cNvSpPr txBox="1"/>
      </xdr:nvSpPr>
      <xdr:spPr>
        <a:xfrm>
          <a:off x="3924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90293</xdr:rowOff>
    </xdr:from>
    <xdr:to>
      <xdr:col>3</xdr:col>
      <xdr:colOff>206375</xdr:colOff>
      <xdr:row>34</xdr:row>
      <xdr:rowOff>167364</xdr:rowOff>
    </xdr:to>
    <xdr:cxnSp macro="">
      <xdr:nvCxnSpPr>
        <xdr:cNvPr id="124" name="直線コネクタ 123"/>
        <xdr:cNvCxnSpPr/>
      </xdr:nvCxnSpPr>
      <xdr:spPr bwMode="auto">
        <a:xfrm>
          <a:off x="2908300" y="6357743"/>
          <a:ext cx="698500" cy="77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264859</xdr:rowOff>
    </xdr:from>
    <xdr:ext cx="762000" cy="259045"/>
    <xdr:sp macro="" textlink="">
      <xdr:nvSpPr>
        <xdr:cNvPr id="126" name="テキスト ボックス 125"/>
        <xdr:cNvSpPr txBox="1"/>
      </xdr:nvSpPr>
      <xdr:spPr>
        <a:xfrm>
          <a:off x="32258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234978</xdr:rowOff>
    </xdr:from>
    <xdr:ext cx="762000" cy="259045"/>
    <xdr:sp macro="" textlink="">
      <xdr:nvSpPr>
        <xdr:cNvPr id="128" name="テキスト ボックス 127"/>
        <xdr:cNvSpPr txBox="1"/>
      </xdr:nvSpPr>
      <xdr:spPr>
        <a:xfrm>
          <a:off x="2527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160619</xdr:rowOff>
    </xdr:from>
    <xdr:to>
      <xdr:col>5</xdr:col>
      <xdr:colOff>34925</xdr:colOff>
      <xdr:row>35</xdr:row>
      <xdr:rowOff>262219</xdr:rowOff>
    </xdr:to>
    <xdr:sp macro="" textlink="">
      <xdr:nvSpPr>
        <xdr:cNvPr id="134" name="円/楕円 133"/>
        <xdr:cNvSpPr/>
      </xdr:nvSpPr>
      <xdr:spPr bwMode="auto">
        <a:xfrm>
          <a:off x="5600700" y="6770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5696</xdr:rowOff>
    </xdr:from>
    <xdr:ext cx="762000" cy="259045"/>
    <xdr:sp macro="" textlink="">
      <xdr:nvSpPr>
        <xdr:cNvPr id="135" name="人口1人当たり決算額の推移該当値テキスト445"/>
        <xdr:cNvSpPr txBox="1"/>
      </xdr:nvSpPr>
      <xdr:spPr>
        <a:xfrm>
          <a:off x="5740400" y="66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23654</xdr:rowOff>
    </xdr:from>
    <xdr:to>
      <xdr:col>4</xdr:col>
      <xdr:colOff>520700</xdr:colOff>
      <xdr:row>35</xdr:row>
      <xdr:rowOff>125254</xdr:rowOff>
    </xdr:to>
    <xdr:sp macro="" textlink="">
      <xdr:nvSpPr>
        <xdr:cNvPr id="136" name="円/楕円 135"/>
        <xdr:cNvSpPr/>
      </xdr:nvSpPr>
      <xdr:spPr bwMode="auto">
        <a:xfrm>
          <a:off x="4953000" y="6634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135432</xdr:rowOff>
    </xdr:from>
    <xdr:ext cx="736600" cy="259045"/>
    <xdr:sp macro="" textlink="">
      <xdr:nvSpPr>
        <xdr:cNvPr id="137" name="テキスト ボックス 136"/>
        <xdr:cNvSpPr txBox="1"/>
      </xdr:nvSpPr>
      <xdr:spPr>
        <a:xfrm>
          <a:off x="4622800" y="64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282038</xdr:rowOff>
    </xdr:from>
    <xdr:to>
      <xdr:col>3</xdr:col>
      <xdr:colOff>955675</xdr:colOff>
      <xdr:row>35</xdr:row>
      <xdr:rowOff>40738</xdr:rowOff>
    </xdr:to>
    <xdr:sp macro="" textlink="">
      <xdr:nvSpPr>
        <xdr:cNvPr id="138" name="円/楕円 137"/>
        <xdr:cNvSpPr/>
      </xdr:nvSpPr>
      <xdr:spPr bwMode="auto">
        <a:xfrm>
          <a:off x="4254500" y="654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50915</xdr:rowOff>
    </xdr:from>
    <xdr:ext cx="762000" cy="259045"/>
    <xdr:sp macro="" textlink="">
      <xdr:nvSpPr>
        <xdr:cNvPr id="139" name="テキスト ボックス 138"/>
        <xdr:cNvSpPr txBox="1"/>
      </xdr:nvSpPr>
      <xdr:spPr>
        <a:xfrm>
          <a:off x="3924300" y="63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116564</xdr:rowOff>
    </xdr:from>
    <xdr:to>
      <xdr:col>3</xdr:col>
      <xdr:colOff>257175</xdr:colOff>
      <xdr:row>34</xdr:row>
      <xdr:rowOff>218164</xdr:rowOff>
    </xdr:to>
    <xdr:sp macro="" textlink="">
      <xdr:nvSpPr>
        <xdr:cNvPr id="140" name="円/楕円 139"/>
        <xdr:cNvSpPr/>
      </xdr:nvSpPr>
      <xdr:spPr bwMode="auto">
        <a:xfrm>
          <a:off x="3556000" y="6384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228341</xdr:rowOff>
    </xdr:from>
    <xdr:ext cx="762000" cy="259045"/>
    <xdr:sp macro="" textlink="">
      <xdr:nvSpPr>
        <xdr:cNvPr id="141" name="テキスト ボックス 140"/>
        <xdr:cNvSpPr txBox="1"/>
      </xdr:nvSpPr>
      <xdr:spPr>
        <a:xfrm>
          <a:off x="3225800" y="615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26,014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39493</xdr:rowOff>
    </xdr:from>
    <xdr:to>
      <xdr:col>2</xdr:col>
      <xdr:colOff>692150</xdr:colOff>
      <xdr:row>34</xdr:row>
      <xdr:rowOff>141093</xdr:rowOff>
    </xdr:to>
    <xdr:sp macro="" textlink="">
      <xdr:nvSpPr>
        <xdr:cNvPr id="142" name="円/楕円 141"/>
        <xdr:cNvSpPr/>
      </xdr:nvSpPr>
      <xdr:spPr bwMode="auto">
        <a:xfrm>
          <a:off x="2857500" y="630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151270</xdr:rowOff>
    </xdr:from>
    <xdr:ext cx="762000" cy="259045"/>
    <xdr:sp macro="" textlink="">
      <xdr:nvSpPr>
        <xdr:cNvPr id="143" name="テキスト ボックス 142"/>
        <xdr:cNvSpPr txBox="1"/>
      </xdr:nvSpPr>
      <xdr:spPr>
        <a:xfrm>
          <a:off x="2527300" y="607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福島県会津若松市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121,567
120,836
382.97
49,806,041
47,756,986
1,806,255
28,868,531
45,057,269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12827</xdr:rowOff>
    </xdr:from>
    <xdr:to>
      <xdr:col>6</xdr:col>
      <xdr:colOff>511175</xdr:colOff>
      <xdr:row>33</xdr:row>
      <xdr:rowOff>19750</xdr:rowOff>
    </xdr:to>
    <xdr:cxnSp macro="">
      <xdr:nvCxnSpPr>
        <xdr:cNvPr id="63" name="直線コネクタ 62"/>
        <xdr:cNvCxnSpPr/>
      </xdr:nvCxnSpPr>
      <xdr:spPr>
        <a:xfrm flipV="1">
          <a:off x="3797300" y="5670677"/>
          <a:ext cx="8382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171345</xdr:rowOff>
    </xdr:from>
    <xdr:to>
      <xdr:col>5</xdr:col>
      <xdr:colOff>358775</xdr:colOff>
      <xdr:row>33</xdr:row>
      <xdr:rowOff>19750</xdr:rowOff>
    </xdr:to>
    <xdr:cxnSp macro="">
      <xdr:nvCxnSpPr>
        <xdr:cNvPr id="66" name="直線コネクタ 65"/>
        <xdr:cNvCxnSpPr/>
      </xdr:nvCxnSpPr>
      <xdr:spPr>
        <a:xfrm>
          <a:off x="2908300" y="5657745"/>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171345</xdr:rowOff>
    </xdr:from>
    <xdr:to>
      <xdr:col>4</xdr:col>
      <xdr:colOff>155575</xdr:colOff>
      <xdr:row>33</xdr:row>
      <xdr:rowOff>113444</xdr:rowOff>
    </xdr:to>
    <xdr:cxnSp macro="">
      <xdr:nvCxnSpPr>
        <xdr:cNvPr id="69" name="直線コネクタ 68"/>
        <xdr:cNvCxnSpPr/>
      </xdr:nvCxnSpPr>
      <xdr:spPr>
        <a:xfrm flipV="1">
          <a:off x="2019300" y="5657745"/>
          <a:ext cx="889000" cy="1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52272</xdr:rowOff>
    </xdr:from>
    <xdr:ext cx="534377" cy="259045"/>
    <xdr:sp macro="" textlink="">
      <xdr:nvSpPr>
        <xdr:cNvPr id="71" name="テキスト ボックス 70"/>
        <xdr:cNvSpPr txBox="1"/>
      </xdr:nvSpPr>
      <xdr:spPr>
        <a:xfrm>
          <a:off x="2641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113444</xdr:rowOff>
    </xdr:from>
    <xdr:to>
      <xdr:col>2</xdr:col>
      <xdr:colOff>638175</xdr:colOff>
      <xdr:row>33</xdr:row>
      <xdr:rowOff>141072</xdr:rowOff>
    </xdr:to>
    <xdr:cxnSp macro="">
      <xdr:nvCxnSpPr>
        <xdr:cNvPr id="72" name="直線コネクタ 71"/>
        <xdr:cNvCxnSpPr/>
      </xdr:nvCxnSpPr>
      <xdr:spPr>
        <a:xfrm flipV="1">
          <a:off x="1130300" y="5771294"/>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133477</xdr:rowOff>
    </xdr:from>
    <xdr:to>
      <xdr:col>6</xdr:col>
      <xdr:colOff>561975</xdr:colOff>
      <xdr:row>33</xdr:row>
      <xdr:rowOff>63627</xdr:rowOff>
    </xdr:to>
    <xdr:sp macro="" textlink="">
      <xdr:nvSpPr>
        <xdr:cNvPr id="82" name="円/楕円 81"/>
        <xdr:cNvSpPr/>
      </xdr:nvSpPr>
      <xdr:spPr>
        <a:xfrm>
          <a:off x="4584700" y="56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156354</xdr:rowOff>
    </xdr:from>
    <xdr:ext cx="534377" cy="259045"/>
    <xdr:sp macro="" textlink="">
      <xdr:nvSpPr>
        <xdr:cNvPr id="83" name="人件費該当値テキスト"/>
        <xdr:cNvSpPr txBox="1"/>
      </xdr:nvSpPr>
      <xdr:spPr>
        <a:xfrm>
          <a:off x="4686300" y="547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64,135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140400</xdr:rowOff>
    </xdr:from>
    <xdr:to>
      <xdr:col>5</xdr:col>
      <xdr:colOff>409575</xdr:colOff>
      <xdr:row>33</xdr:row>
      <xdr:rowOff>70550</xdr:rowOff>
    </xdr:to>
    <xdr:sp macro="" textlink="">
      <xdr:nvSpPr>
        <xdr:cNvPr id="84" name="円/楕円 83"/>
        <xdr:cNvSpPr/>
      </xdr:nvSpPr>
      <xdr:spPr>
        <a:xfrm>
          <a:off x="3746500" y="56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87077</xdr:rowOff>
    </xdr:from>
    <xdr:ext cx="534377" cy="259045"/>
    <xdr:sp macro="" textlink="">
      <xdr:nvSpPr>
        <xdr:cNvPr id="85" name="テキスト ボックス 84"/>
        <xdr:cNvSpPr txBox="1"/>
      </xdr:nvSpPr>
      <xdr:spPr>
        <a:xfrm>
          <a:off x="3530111" y="540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120545</xdr:rowOff>
    </xdr:from>
    <xdr:to>
      <xdr:col>4</xdr:col>
      <xdr:colOff>206375</xdr:colOff>
      <xdr:row>33</xdr:row>
      <xdr:rowOff>50695</xdr:rowOff>
    </xdr:to>
    <xdr:sp macro="" textlink="">
      <xdr:nvSpPr>
        <xdr:cNvPr id="86" name="円/楕円 85"/>
        <xdr:cNvSpPr/>
      </xdr:nvSpPr>
      <xdr:spPr>
        <a:xfrm>
          <a:off x="2857500" y="560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67222</xdr:rowOff>
    </xdr:from>
    <xdr:ext cx="534377" cy="259045"/>
    <xdr:sp macro="" textlink="">
      <xdr:nvSpPr>
        <xdr:cNvPr id="87" name="テキスト ボックス 86"/>
        <xdr:cNvSpPr txBox="1"/>
      </xdr:nvSpPr>
      <xdr:spPr>
        <a:xfrm>
          <a:off x="2641111" y="538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64,531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62644</xdr:rowOff>
    </xdr:from>
    <xdr:to>
      <xdr:col>3</xdr:col>
      <xdr:colOff>3175</xdr:colOff>
      <xdr:row>33</xdr:row>
      <xdr:rowOff>164244</xdr:rowOff>
    </xdr:to>
    <xdr:sp macro="" textlink="">
      <xdr:nvSpPr>
        <xdr:cNvPr id="88" name="円/楕円 87"/>
        <xdr:cNvSpPr/>
      </xdr:nvSpPr>
      <xdr:spPr>
        <a:xfrm>
          <a:off x="1968500" y="572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9321</xdr:rowOff>
    </xdr:from>
    <xdr:ext cx="534377" cy="259045"/>
    <xdr:sp macro="" textlink="">
      <xdr:nvSpPr>
        <xdr:cNvPr id="89" name="テキスト ボックス 88"/>
        <xdr:cNvSpPr txBox="1"/>
      </xdr:nvSpPr>
      <xdr:spPr>
        <a:xfrm>
          <a:off x="1752111" y="549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61,054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90272</xdr:rowOff>
    </xdr:from>
    <xdr:to>
      <xdr:col>1</xdr:col>
      <xdr:colOff>485775</xdr:colOff>
      <xdr:row>34</xdr:row>
      <xdr:rowOff>20422</xdr:rowOff>
    </xdr:to>
    <xdr:sp macro="" textlink="">
      <xdr:nvSpPr>
        <xdr:cNvPr id="90" name="円/楕円 89"/>
        <xdr:cNvSpPr/>
      </xdr:nvSpPr>
      <xdr:spPr>
        <a:xfrm>
          <a:off x="1079500" y="574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11549</xdr:rowOff>
    </xdr:from>
    <xdr:ext cx="534377" cy="259045"/>
    <xdr:sp macro="" textlink="">
      <xdr:nvSpPr>
        <xdr:cNvPr id="91" name="テキスト ボックス 90"/>
        <xdr:cNvSpPr txBox="1"/>
      </xdr:nvSpPr>
      <xdr:spPr>
        <a:xfrm>
          <a:off x="863111" y="584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137482</xdr:rowOff>
    </xdr:from>
    <xdr:to>
      <xdr:col>6</xdr:col>
      <xdr:colOff>511175</xdr:colOff>
      <xdr:row>58</xdr:row>
      <xdr:rowOff>28166</xdr:rowOff>
    </xdr:to>
    <xdr:cxnSp macro="">
      <xdr:nvCxnSpPr>
        <xdr:cNvPr id="119" name="直線コネクタ 118"/>
        <xdr:cNvCxnSpPr/>
      </xdr:nvCxnSpPr>
      <xdr:spPr>
        <a:xfrm>
          <a:off x="3797300" y="9910132"/>
          <a:ext cx="838200" cy="6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137482</xdr:rowOff>
    </xdr:from>
    <xdr:to>
      <xdr:col>5</xdr:col>
      <xdr:colOff>358775</xdr:colOff>
      <xdr:row>58</xdr:row>
      <xdr:rowOff>35138</xdr:rowOff>
    </xdr:to>
    <xdr:cxnSp macro="">
      <xdr:nvCxnSpPr>
        <xdr:cNvPr id="122" name="直線コネクタ 121"/>
        <xdr:cNvCxnSpPr/>
      </xdr:nvCxnSpPr>
      <xdr:spPr>
        <a:xfrm flipV="1">
          <a:off x="2908300" y="9910132"/>
          <a:ext cx="889000" cy="6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154174</xdr:rowOff>
    </xdr:from>
    <xdr:ext cx="534377" cy="259045"/>
    <xdr:sp macro="" textlink="">
      <xdr:nvSpPr>
        <xdr:cNvPr id="124" name="テキスト ボックス 123"/>
        <xdr:cNvSpPr txBox="1"/>
      </xdr:nvSpPr>
      <xdr:spPr>
        <a:xfrm>
          <a:off x="3530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9032</xdr:rowOff>
    </xdr:from>
    <xdr:to>
      <xdr:col>4</xdr:col>
      <xdr:colOff>155575</xdr:colOff>
      <xdr:row>58</xdr:row>
      <xdr:rowOff>35138</xdr:rowOff>
    </xdr:to>
    <xdr:cxnSp macro="">
      <xdr:nvCxnSpPr>
        <xdr:cNvPr id="125" name="直線コネクタ 124"/>
        <xdr:cNvCxnSpPr/>
      </xdr:nvCxnSpPr>
      <xdr:spPr>
        <a:xfrm>
          <a:off x="2019300" y="9953132"/>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9032</xdr:rowOff>
    </xdr:from>
    <xdr:to>
      <xdr:col>2</xdr:col>
      <xdr:colOff>638175</xdr:colOff>
      <xdr:row>58</xdr:row>
      <xdr:rowOff>66480</xdr:rowOff>
    </xdr:to>
    <xdr:cxnSp macro="">
      <xdr:nvCxnSpPr>
        <xdr:cNvPr id="128" name="直線コネクタ 127"/>
        <xdr:cNvCxnSpPr/>
      </xdr:nvCxnSpPr>
      <xdr:spPr>
        <a:xfrm flipV="1">
          <a:off x="1130300" y="9953132"/>
          <a:ext cx="889000" cy="5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148816</xdr:rowOff>
    </xdr:from>
    <xdr:to>
      <xdr:col>6</xdr:col>
      <xdr:colOff>561975</xdr:colOff>
      <xdr:row>58</xdr:row>
      <xdr:rowOff>78966</xdr:rowOff>
    </xdr:to>
    <xdr:sp macro="" textlink="">
      <xdr:nvSpPr>
        <xdr:cNvPr id="138" name="円/楕円 137"/>
        <xdr:cNvSpPr/>
      </xdr:nvSpPr>
      <xdr:spPr>
        <a:xfrm>
          <a:off x="4584700" y="99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127243</xdr:rowOff>
    </xdr:from>
    <xdr:ext cx="534377" cy="259045"/>
    <xdr:sp macro="" textlink="">
      <xdr:nvSpPr>
        <xdr:cNvPr id="139" name="物件費該当値テキスト"/>
        <xdr:cNvSpPr txBox="1"/>
      </xdr:nvSpPr>
      <xdr:spPr>
        <a:xfrm>
          <a:off x="4686300" y="989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86682</xdr:rowOff>
    </xdr:from>
    <xdr:to>
      <xdr:col>5</xdr:col>
      <xdr:colOff>409575</xdr:colOff>
      <xdr:row>58</xdr:row>
      <xdr:rowOff>16832</xdr:rowOff>
    </xdr:to>
    <xdr:sp macro="" textlink="">
      <xdr:nvSpPr>
        <xdr:cNvPr id="140" name="円/楕円 139"/>
        <xdr:cNvSpPr/>
      </xdr:nvSpPr>
      <xdr:spPr>
        <a:xfrm>
          <a:off x="3746500" y="98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7959</xdr:rowOff>
    </xdr:from>
    <xdr:ext cx="534377" cy="259045"/>
    <xdr:sp macro="" textlink="">
      <xdr:nvSpPr>
        <xdr:cNvPr id="141" name="テキスト ボックス 140"/>
        <xdr:cNvSpPr txBox="1"/>
      </xdr:nvSpPr>
      <xdr:spPr>
        <a:xfrm>
          <a:off x="3530111" y="99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155788</xdr:rowOff>
    </xdr:from>
    <xdr:to>
      <xdr:col>4</xdr:col>
      <xdr:colOff>206375</xdr:colOff>
      <xdr:row>58</xdr:row>
      <xdr:rowOff>85938</xdr:rowOff>
    </xdr:to>
    <xdr:sp macro="" textlink="">
      <xdr:nvSpPr>
        <xdr:cNvPr id="142" name="円/楕円 141"/>
        <xdr:cNvSpPr/>
      </xdr:nvSpPr>
      <xdr:spPr>
        <a:xfrm>
          <a:off x="2857500" y="992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77065</xdr:rowOff>
    </xdr:from>
    <xdr:ext cx="534377" cy="259045"/>
    <xdr:sp macro="" textlink="">
      <xdr:nvSpPr>
        <xdr:cNvPr id="143" name="テキスト ボックス 142"/>
        <xdr:cNvSpPr txBox="1"/>
      </xdr:nvSpPr>
      <xdr:spPr>
        <a:xfrm>
          <a:off x="2641111" y="1002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129682</xdr:rowOff>
    </xdr:from>
    <xdr:to>
      <xdr:col>3</xdr:col>
      <xdr:colOff>3175</xdr:colOff>
      <xdr:row>58</xdr:row>
      <xdr:rowOff>59832</xdr:rowOff>
    </xdr:to>
    <xdr:sp macro="" textlink="">
      <xdr:nvSpPr>
        <xdr:cNvPr id="144" name="円/楕円 143"/>
        <xdr:cNvSpPr/>
      </xdr:nvSpPr>
      <xdr:spPr>
        <a:xfrm>
          <a:off x="1968500" y="99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50959</xdr:rowOff>
    </xdr:from>
    <xdr:ext cx="534377" cy="259045"/>
    <xdr:sp macro="" textlink="">
      <xdr:nvSpPr>
        <xdr:cNvPr id="145" name="テキスト ボックス 144"/>
        <xdr:cNvSpPr txBox="1"/>
      </xdr:nvSpPr>
      <xdr:spPr>
        <a:xfrm>
          <a:off x="1752111" y="999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15680</xdr:rowOff>
    </xdr:from>
    <xdr:to>
      <xdr:col>1</xdr:col>
      <xdr:colOff>485775</xdr:colOff>
      <xdr:row>58</xdr:row>
      <xdr:rowOff>117280</xdr:rowOff>
    </xdr:to>
    <xdr:sp macro="" textlink="">
      <xdr:nvSpPr>
        <xdr:cNvPr id="146" name="円/楕円 145"/>
        <xdr:cNvSpPr/>
      </xdr:nvSpPr>
      <xdr:spPr>
        <a:xfrm>
          <a:off x="1079500" y="99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108407</xdr:rowOff>
    </xdr:from>
    <xdr:ext cx="534377" cy="259045"/>
    <xdr:sp macro="" textlink="">
      <xdr:nvSpPr>
        <xdr:cNvPr id="147" name="テキスト ボックス 146"/>
        <xdr:cNvSpPr txBox="1"/>
      </xdr:nvSpPr>
      <xdr:spPr>
        <a:xfrm>
          <a:off x="863111" y="1005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55880</xdr:rowOff>
    </xdr:from>
    <xdr:to>
      <xdr:col>6</xdr:col>
      <xdr:colOff>511175</xdr:colOff>
      <xdr:row>75</xdr:row>
      <xdr:rowOff>130302</xdr:rowOff>
    </xdr:to>
    <xdr:cxnSp macro="">
      <xdr:nvCxnSpPr>
        <xdr:cNvPr id="176" name="直線コネクタ 175"/>
        <xdr:cNvCxnSpPr/>
      </xdr:nvCxnSpPr>
      <xdr:spPr>
        <a:xfrm flipV="1">
          <a:off x="3797300" y="12571730"/>
          <a:ext cx="838200" cy="4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68597</xdr:rowOff>
    </xdr:from>
    <xdr:ext cx="469744" cy="259045"/>
    <xdr:sp macro="" textlink="">
      <xdr:nvSpPr>
        <xdr:cNvPr id="177" name="維持補修費平均値テキスト"/>
        <xdr:cNvSpPr txBox="1"/>
      </xdr:nvSpPr>
      <xdr:spPr>
        <a:xfrm>
          <a:off x="4686300" y="13098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53594</xdr:rowOff>
    </xdr:from>
    <xdr:to>
      <xdr:col>5</xdr:col>
      <xdr:colOff>358775</xdr:colOff>
      <xdr:row>75</xdr:row>
      <xdr:rowOff>130302</xdr:rowOff>
    </xdr:to>
    <xdr:cxnSp macro="">
      <xdr:nvCxnSpPr>
        <xdr:cNvPr id="179" name="直線コネクタ 178"/>
        <xdr:cNvCxnSpPr/>
      </xdr:nvCxnSpPr>
      <xdr:spPr>
        <a:xfrm>
          <a:off x="2908300" y="12397994"/>
          <a:ext cx="889000" cy="59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14115</xdr:rowOff>
    </xdr:from>
    <xdr:ext cx="469744" cy="259045"/>
    <xdr:sp macro="" textlink="">
      <xdr:nvSpPr>
        <xdr:cNvPr id="181" name="テキスト ボックス 180"/>
        <xdr:cNvSpPr txBox="1"/>
      </xdr:nvSpPr>
      <xdr:spPr>
        <a:xfrm>
          <a:off x="3562427"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53594</xdr:rowOff>
    </xdr:from>
    <xdr:to>
      <xdr:col>4</xdr:col>
      <xdr:colOff>155575</xdr:colOff>
      <xdr:row>74</xdr:row>
      <xdr:rowOff>152781</xdr:rowOff>
    </xdr:to>
    <xdr:cxnSp macro="">
      <xdr:nvCxnSpPr>
        <xdr:cNvPr id="182" name="直線コネクタ 181"/>
        <xdr:cNvCxnSpPr/>
      </xdr:nvCxnSpPr>
      <xdr:spPr>
        <a:xfrm flipV="1">
          <a:off x="2019300" y="12397994"/>
          <a:ext cx="889000" cy="44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96538</xdr:rowOff>
    </xdr:from>
    <xdr:ext cx="469744" cy="259045"/>
    <xdr:sp macro="" textlink="">
      <xdr:nvSpPr>
        <xdr:cNvPr id="184" name="テキスト ボックス 183"/>
        <xdr:cNvSpPr txBox="1"/>
      </xdr:nvSpPr>
      <xdr:spPr>
        <a:xfrm>
          <a:off x="2673427"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170180</xdr:rowOff>
    </xdr:from>
    <xdr:to>
      <xdr:col>2</xdr:col>
      <xdr:colOff>638175</xdr:colOff>
      <xdr:row>74</xdr:row>
      <xdr:rowOff>152781</xdr:rowOff>
    </xdr:to>
    <xdr:cxnSp macro="">
      <xdr:nvCxnSpPr>
        <xdr:cNvPr id="185" name="直線コネクタ 184"/>
        <xdr:cNvCxnSpPr/>
      </xdr:nvCxnSpPr>
      <xdr:spPr>
        <a:xfrm>
          <a:off x="1130300" y="12514580"/>
          <a:ext cx="889000" cy="3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124985</xdr:rowOff>
    </xdr:from>
    <xdr:ext cx="469744" cy="259045"/>
    <xdr:sp macro="" textlink="">
      <xdr:nvSpPr>
        <xdr:cNvPr id="187" name="テキスト ボックス 186"/>
        <xdr:cNvSpPr txBox="1"/>
      </xdr:nvSpPr>
      <xdr:spPr>
        <a:xfrm>
          <a:off x="1784427"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118890</xdr:rowOff>
    </xdr:from>
    <xdr:ext cx="469744" cy="259045"/>
    <xdr:sp macro="" textlink="">
      <xdr:nvSpPr>
        <xdr:cNvPr id="189" name="テキスト ボックス 188"/>
        <xdr:cNvSpPr txBox="1"/>
      </xdr:nvSpPr>
      <xdr:spPr>
        <a:xfrm>
          <a:off x="895427" y="131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5080</xdr:rowOff>
    </xdr:from>
    <xdr:to>
      <xdr:col>6</xdr:col>
      <xdr:colOff>561975</xdr:colOff>
      <xdr:row>73</xdr:row>
      <xdr:rowOff>106680</xdr:rowOff>
    </xdr:to>
    <xdr:sp macro="" textlink="">
      <xdr:nvSpPr>
        <xdr:cNvPr id="195" name="円/楕円 194"/>
        <xdr:cNvSpPr/>
      </xdr:nvSpPr>
      <xdr:spPr>
        <a:xfrm>
          <a:off x="4584700" y="125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27957</xdr:rowOff>
    </xdr:from>
    <xdr:ext cx="469744" cy="259045"/>
    <xdr:sp macro="" textlink="">
      <xdr:nvSpPr>
        <xdr:cNvPr id="196" name="維持補修費該当値テキスト"/>
        <xdr:cNvSpPr txBox="1"/>
      </xdr:nvSpPr>
      <xdr:spPr>
        <a:xfrm>
          <a:off x="4686300" y="1237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79502</xdr:rowOff>
    </xdr:from>
    <xdr:to>
      <xdr:col>5</xdr:col>
      <xdr:colOff>409575</xdr:colOff>
      <xdr:row>76</xdr:row>
      <xdr:rowOff>9652</xdr:rowOff>
    </xdr:to>
    <xdr:sp macro="" textlink="">
      <xdr:nvSpPr>
        <xdr:cNvPr id="197" name="円/楕円 196"/>
        <xdr:cNvSpPr/>
      </xdr:nvSpPr>
      <xdr:spPr>
        <a:xfrm>
          <a:off x="3746500" y="129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26179</xdr:rowOff>
    </xdr:from>
    <xdr:ext cx="469744" cy="259045"/>
    <xdr:sp macro="" textlink="">
      <xdr:nvSpPr>
        <xdr:cNvPr id="198" name="テキスト ボックス 197"/>
        <xdr:cNvSpPr txBox="1"/>
      </xdr:nvSpPr>
      <xdr:spPr>
        <a:xfrm>
          <a:off x="3562427" y="1271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2794</xdr:rowOff>
    </xdr:from>
    <xdr:to>
      <xdr:col>4</xdr:col>
      <xdr:colOff>206375</xdr:colOff>
      <xdr:row>72</xdr:row>
      <xdr:rowOff>104394</xdr:rowOff>
    </xdr:to>
    <xdr:sp macro="" textlink="">
      <xdr:nvSpPr>
        <xdr:cNvPr id="199" name="円/楕円 198"/>
        <xdr:cNvSpPr/>
      </xdr:nvSpPr>
      <xdr:spPr>
        <a:xfrm>
          <a:off x="2857500" y="123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70</xdr:row>
      <xdr:rowOff>120921</xdr:rowOff>
    </xdr:from>
    <xdr:ext cx="469744" cy="259045"/>
    <xdr:sp macro="" textlink="">
      <xdr:nvSpPr>
        <xdr:cNvPr id="200" name="テキスト ボックス 199"/>
        <xdr:cNvSpPr txBox="1"/>
      </xdr:nvSpPr>
      <xdr:spPr>
        <a:xfrm>
          <a:off x="2673427" y="1212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101981</xdr:rowOff>
    </xdr:from>
    <xdr:to>
      <xdr:col>3</xdr:col>
      <xdr:colOff>3175</xdr:colOff>
      <xdr:row>75</xdr:row>
      <xdr:rowOff>32131</xdr:rowOff>
    </xdr:to>
    <xdr:sp macro="" textlink="">
      <xdr:nvSpPr>
        <xdr:cNvPr id="201" name="円/楕円 200"/>
        <xdr:cNvSpPr/>
      </xdr:nvSpPr>
      <xdr:spPr>
        <a:xfrm>
          <a:off x="1968500" y="127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48658</xdr:rowOff>
    </xdr:from>
    <xdr:ext cx="469744" cy="259045"/>
    <xdr:sp macro="" textlink="">
      <xdr:nvSpPr>
        <xdr:cNvPr id="202" name="テキスト ボックス 201"/>
        <xdr:cNvSpPr txBox="1"/>
      </xdr:nvSpPr>
      <xdr:spPr>
        <a:xfrm>
          <a:off x="1784427" y="125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119380</xdr:rowOff>
    </xdr:from>
    <xdr:to>
      <xdr:col>1</xdr:col>
      <xdr:colOff>485775</xdr:colOff>
      <xdr:row>73</xdr:row>
      <xdr:rowOff>49530</xdr:rowOff>
    </xdr:to>
    <xdr:sp macro="" textlink="">
      <xdr:nvSpPr>
        <xdr:cNvPr id="203" name="円/楕円 202"/>
        <xdr:cNvSpPr/>
      </xdr:nvSpPr>
      <xdr:spPr>
        <a:xfrm>
          <a:off x="1079500" y="1246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66057</xdr:rowOff>
    </xdr:from>
    <xdr:ext cx="469744" cy="259045"/>
    <xdr:sp macro="" textlink="">
      <xdr:nvSpPr>
        <xdr:cNvPr id="204" name="テキスト ボックス 203"/>
        <xdr:cNvSpPr txBox="1"/>
      </xdr:nvSpPr>
      <xdr:spPr>
        <a:xfrm>
          <a:off x="895427" y="1223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8141</xdr:rowOff>
    </xdr:from>
    <xdr:to>
      <xdr:col>6</xdr:col>
      <xdr:colOff>511175</xdr:colOff>
      <xdr:row>96</xdr:row>
      <xdr:rowOff>83705</xdr:rowOff>
    </xdr:to>
    <xdr:cxnSp macro="">
      <xdr:nvCxnSpPr>
        <xdr:cNvPr id="234" name="直線コネクタ 233"/>
        <xdr:cNvCxnSpPr/>
      </xdr:nvCxnSpPr>
      <xdr:spPr>
        <a:xfrm flipV="1">
          <a:off x="3797300" y="16467341"/>
          <a:ext cx="838200" cy="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164343</xdr:rowOff>
    </xdr:from>
    <xdr:ext cx="534377" cy="259045"/>
    <xdr:sp macro="" textlink="">
      <xdr:nvSpPr>
        <xdr:cNvPr id="235" name="扶助費平均値テキスト"/>
        <xdr:cNvSpPr txBox="1"/>
      </xdr:nvSpPr>
      <xdr:spPr>
        <a:xfrm>
          <a:off x="4686300" y="1645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83705</xdr:rowOff>
    </xdr:from>
    <xdr:to>
      <xdr:col>5</xdr:col>
      <xdr:colOff>358775</xdr:colOff>
      <xdr:row>96</xdr:row>
      <xdr:rowOff>158914</xdr:rowOff>
    </xdr:to>
    <xdr:cxnSp macro="">
      <xdr:nvCxnSpPr>
        <xdr:cNvPr id="237" name="直線コネクタ 236"/>
        <xdr:cNvCxnSpPr/>
      </xdr:nvCxnSpPr>
      <xdr:spPr>
        <a:xfrm flipV="1">
          <a:off x="2908300" y="16542905"/>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54715</xdr:rowOff>
    </xdr:from>
    <xdr:ext cx="534377" cy="259045"/>
    <xdr:sp macro="" textlink="">
      <xdr:nvSpPr>
        <xdr:cNvPr id="239" name="テキスト ボックス 238"/>
        <xdr:cNvSpPr txBox="1"/>
      </xdr:nvSpPr>
      <xdr:spPr>
        <a:xfrm>
          <a:off x="3530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158914</xdr:rowOff>
    </xdr:from>
    <xdr:to>
      <xdr:col>4</xdr:col>
      <xdr:colOff>155575</xdr:colOff>
      <xdr:row>97</xdr:row>
      <xdr:rowOff>82386</xdr:rowOff>
    </xdr:to>
    <xdr:cxnSp macro="">
      <xdr:nvCxnSpPr>
        <xdr:cNvPr id="240" name="直線コネクタ 239"/>
        <xdr:cNvCxnSpPr/>
      </xdr:nvCxnSpPr>
      <xdr:spPr>
        <a:xfrm flipV="1">
          <a:off x="2019300" y="16618114"/>
          <a:ext cx="889000" cy="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98455</xdr:rowOff>
    </xdr:from>
    <xdr:ext cx="534377" cy="259045"/>
    <xdr:sp macro="" textlink="">
      <xdr:nvSpPr>
        <xdr:cNvPr id="242" name="テキスト ボックス 241"/>
        <xdr:cNvSpPr txBox="1"/>
      </xdr:nvSpPr>
      <xdr:spPr>
        <a:xfrm>
          <a:off x="2641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34697</xdr:rowOff>
    </xdr:from>
    <xdr:to>
      <xdr:col>2</xdr:col>
      <xdr:colOff>638175</xdr:colOff>
      <xdr:row>97</xdr:row>
      <xdr:rowOff>82386</xdr:rowOff>
    </xdr:to>
    <xdr:cxnSp macro="">
      <xdr:nvCxnSpPr>
        <xdr:cNvPr id="243" name="直線コネクタ 242"/>
        <xdr:cNvCxnSpPr/>
      </xdr:nvCxnSpPr>
      <xdr:spPr>
        <a:xfrm>
          <a:off x="1130300" y="15808097"/>
          <a:ext cx="889000" cy="90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2939</xdr:rowOff>
    </xdr:from>
    <xdr:ext cx="534377" cy="259045"/>
    <xdr:sp macro="" textlink="">
      <xdr:nvSpPr>
        <xdr:cNvPr id="245" name="テキスト ボックス 244"/>
        <xdr:cNvSpPr txBox="1"/>
      </xdr:nvSpPr>
      <xdr:spPr>
        <a:xfrm>
          <a:off x="1752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12476</xdr:rowOff>
    </xdr:from>
    <xdr:ext cx="534377" cy="259045"/>
    <xdr:sp macro="" textlink="">
      <xdr:nvSpPr>
        <xdr:cNvPr id="247" name="テキスト ボックス 246"/>
        <xdr:cNvSpPr txBox="1"/>
      </xdr:nvSpPr>
      <xdr:spPr>
        <a:xfrm>
          <a:off x="863111" y="168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128791</xdr:rowOff>
    </xdr:from>
    <xdr:to>
      <xdr:col>6</xdr:col>
      <xdr:colOff>561975</xdr:colOff>
      <xdr:row>96</xdr:row>
      <xdr:rowOff>58941</xdr:rowOff>
    </xdr:to>
    <xdr:sp macro="" textlink="">
      <xdr:nvSpPr>
        <xdr:cNvPr id="253" name="円/楕円 252"/>
        <xdr:cNvSpPr/>
      </xdr:nvSpPr>
      <xdr:spPr>
        <a:xfrm>
          <a:off x="4584700" y="164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151668</xdr:rowOff>
    </xdr:from>
    <xdr:ext cx="599010" cy="259045"/>
    <xdr:sp macro="" textlink="">
      <xdr:nvSpPr>
        <xdr:cNvPr id="254" name="扶助費該当値テキスト"/>
        <xdr:cNvSpPr txBox="1"/>
      </xdr:nvSpPr>
      <xdr:spPr>
        <a:xfrm>
          <a:off x="4686300" y="162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103,359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32905</xdr:rowOff>
    </xdr:from>
    <xdr:to>
      <xdr:col>5</xdr:col>
      <xdr:colOff>409575</xdr:colOff>
      <xdr:row>96</xdr:row>
      <xdr:rowOff>134505</xdr:rowOff>
    </xdr:to>
    <xdr:sp macro="" textlink="">
      <xdr:nvSpPr>
        <xdr:cNvPr id="255" name="円/楕円 254"/>
        <xdr:cNvSpPr/>
      </xdr:nvSpPr>
      <xdr:spPr>
        <a:xfrm>
          <a:off x="3746500" y="164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151032</xdr:rowOff>
    </xdr:from>
    <xdr:ext cx="534377" cy="259045"/>
    <xdr:sp macro="" textlink="">
      <xdr:nvSpPr>
        <xdr:cNvPr id="256" name="テキスト ボックス 255"/>
        <xdr:cNvSpPr txBox="1"/>
      </xdr:nvSpPr>
      <xdr:spPr>
        <a:xfrm>
          <a:off x="3530111" y="162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97,409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108114</xdr:rowOff>
    </xdr:from>
    <xdr:to>
      <xdr:col>4</xdr:col>
      <xdr:colOff>206375</xdr:colOff>
      <xdr:row>97</xdr:row>
      <xdr:rowOff>38264</xdr:rowOff>
    </xdr:to>
    <xdr:sp macro="" textlink="">
      <xdr:nvSpPr>
        <xdr:cNvPr id="257" name="円/楕円 256"/>
        <xdr:cNvSpPr/>
      </xdr:nvSpPr>
      <xdr:spPr>
        <a:xfrm>
          <a:off x="2857500" y="165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54791</xdr:rowOff>
    </xdr:from>
    <xdr:ext cx="534377" cy="259045"/>
    <xdr:sp macro="" textlink="">
      <xdr:nvSpPr>
        <xdr:cNvPr id="258" name="テキスト ボックス 257"/>
        <xdr:cNvSpPr txBox="1"/>
      </xdr:nvSpPr>
      <xdr:spPr>
        <a:xfrm>
          <a:off x="2641111" y="1634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31586</xdr:rowOff>
    </xdr:from>
    <xdr:to>
      <xdr:col>3</xdr:col>
      <xdr:colOff>3175</xdr:colOff>
      <xdr:row>97</xdr:row>
      <xdr:rowOff>133186</xdr:rowOff>
    </xdr:to>
    <xdr:sp macro="" textlink="">
      <xdr:nvSpPr>
        <xdr:cNvPr id="259" name="円/楕円 258"/>
        <xdr:cNvSpPr/>
      </xdr:nvSpPr>
      <xdr:spPr>
        <a:xfrm>
          <a:off x="1968500" y="166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149713</xdr:rowOff>
    </xdr:from>
    <xdr:ext cx="534377" cy="259045"/>
    <xdr:sp macro="" textlink="">
      <xdr:nvSpPr>
        <xdr:cNvPr id="260" name="テキスト ボックス 259"/>
        <xdr:cNvSpPr txBox="1"/>
      </xdr:nvSpPr>
      <xdr:spPr>
        <a:xfrm>
          <a:off x="1752111" y="1643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84,013</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155347</xdr:rowOff>
    </xdr:from>
    <xdr:to>
      <xdr:col>1</xdr:col>
      <xdr:colOff>485775</xdr:colOff>
      <xdr:row>92</xdr:row>
      <xdr:rowOff>85497</xdr:rowOff>
    </xdr:to>
    <xdr:sp macro="" textlink="">
      <xdr:nvSpPr>
        <xdr:cNvPr id="261" name="円/楕円 260"/>
        <xdr:cNvSpPr/>
      </xdr:nvSpPr>
      <xdr:spPr>
        <a:xfrm>
          <a:off x="1079500" y="157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102024</xdr:rowOff>
    </xdr:from>
    <xdr:ext cx="599010" cy="259045"/>
    <xdr:sp macro="" textlink="">
      <xdr:nvSpPr>
        <xdr:cNvPr id="262" name="テキスト ボックス 261"/>
        <xdr:cNvSpPr txBox="1"/>
      </xdr:nvSpPr>
      <xdr:spPr>
        <a:xfrm>
          <a:off x="830794" y="155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57084</xdr:rowOff>
    </xdr:from>
    <xdr:to>
      <xdr:col>15</xdr:col>
      <xdr:colOff>180975</xdr:colOff>
      <xdr:row>33</xdr:row>
      <xdr:rowOff>82459</xdr:rowOff>
    </xdr:to>
    <xdr:cxnSp macro="">
      <xdr:nvCxnSpPr>
        <xdr:cNvPr id="289" name="直線コネクタ 288"/>
        <xdr:cNvCxnSpPr/>
      </xdr:nvCxnSpPr>
      <xdr:spPr>
        <a:xfrm>
          <a:off x="9639300" y="5714934"/>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34866</xdr:rowOff>
    </xdr:from>
    <xdr:ext cx="534377" cy="259045"/>
    <xdr:sp macro="" textlink="">
      <xdr:nvSpPr>
        <xdr:cNvPr id="290" name="補助費等平均値テキスト"/>
        <xdr:cNvSpPr txBox="1"/>
      </xdr:nvSpPr>
      <xdr:spPr>
        <a:xfrm>
          <a:off x="10528300" y="586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31001</xdr:rowOff>
    </xdr:from>
    <xdr:to>
      <xdr:col>14</xdr:col>
      <xdr:colOff>28575</xdr:colOff>
      <xdr:row>33</xdr:row>
      <xdr:rowOff>57084</xdr:rowOff>
    </xdr:to>
    <xdr:cxnSp macro="">
      <xdr:nvCxnSpPr>
        <xdr:cNvPr id="292" name="直線コネクタ 291"/>
        <xdr:cNvCxnSpPr/>
      </xdr:nvCxnSpPr>
      <xdr:spPr>
        <a:xfrm>
          <a:off x="8750300" y="5688851"/>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14932</xdr:rowOff>
    </xdr:from>
    <xdr:ext cx="534377" cy="259045"/>
    <xdr:sp macro="" textlink="">
      <xdr:nvSpPr>
        <xdr:cNvPr id="294" name="テキスト ボックス 293"/>
        <xdr:cNvSpPr txBox="1"/>
      </xdr:nvSpPr>
      <xdr:spPr>
        <a:xfrm>
          <a:off x="9372111" y="60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31001</xdr:rowOff>
    </xdr:from>
    <xdr:to>
      <xdr:col>12</xdr:col>
      <xdr:colOff>511175</xdr:colOff>
      <xdr:row>33</xdr:row>
      <xdr:rowOff>96632</xdr:rowOff>
    </xdr:to>
    <xdr:cxnSp macro="">
      <xdr:nvCxnSpPr>
        <xdr:cNvPr id="295" name="直線コネクタ 294"/>
        <xdr:cNvCxnSpPr/>
      </xdr:nvCxnSpPr>
      <xdr:spPr>
        <a:xfrm flipV="1">
          <a:off x="7861300" y="5688851"/>
          <a:ext cx="889000" cy="6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133850</xdr:rowOff>
    </xdr:from>
    <xdr:ext cx="534377" cy="259045"/>
    <xdr:sp macro="" textlink="">
      <xdr:nvSpPr>
        <xdr:cNvPr id="297" name="テキスト ボックス 296"/>
        <xdr:cNvSpPr txBox="1"/>
      </xdr:nvSpPr>
      <xdr:spPr>
        <a:xfrm>
          <a:off x="8483111" y="59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96632</xdr:rowOff>
    </xdr:from>
    <xdr:to>
      <xdr:col>11</xdr:col>
      <xdr:colOff>307975</xdr:colOff>
      <xdr:row>33</xdr:row>
      <xdr:rowOff>103238</xdr:rowOff>
    </xdr:to>
    <xdr:cxnSp macro="">
      <xdr:nvCxnSpPr>
        <xdr:cNvPr id="298" name="直線コネクタ 297"/>
        <xdr:cNvCxnSpPr/>
      </xdr:nvCxnSpPr>
      <xdr:spPr>
        <a:xfrm flipV="1">
          <a:off x="6972300" y="5754482"/>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131427</xdr:rowOff>
    </xdr:from>
    <xdr:ext cx="534377" cy="259045"/>
    <xdr:sp macro="" textlink="">
      <xdr:nvSpPr>
        <xdr:cNvPr id="300" name="テキスト ボックス 299"/>
        <xdr:cNvSpPr txBox="1"/>
      </xdr:nvSpPr>
      <xdr:spPr>
        <a:xfrm>
          <a:off x="7594111" y="59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17766</xdr:rowOff>
    </xdr:from>
    <xdr:ext cx="534377" cy="259045"/>
    <xdr:sp macro="" textlink="">
      <xdr:nvSpPr>
        <xdr:cNvPr id="302" name="テキスト ボックス 301"/>
        <xdr:cNvSpPr txBox="1"/>
      </xdr:nvSpPr>
      <xdr:spPr>
        <a:xfrm>
          <a:off x="6705111" y="601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31659</xdr:rowOff>
    </xdr:from>
    <xdr:to>
      <xdr:col>15</xdr:col>
      <xdr:colOff>231775</xdr:colOff>
      <xdr:row>33</xdr:row>
      <xdr:rowOff>133259</xdr:rowOff>
    </xdr:to>
    <xdr:sp macro="" textlink="">
      <xdr:nvSpPr>
        <xdr:cNvPr id="308" name="円/楕円 307"/>
        <xdr:cNvSpPr/>
      </xdr:nvSpPr>
      <xdr:spPr>
        <a:xfrm>
          <a:off x="10426700" y="568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54536</xdr:rowOff>
    </xdr:from>
    <xdr:ext cx="534377" cy="259045"/>
    <xdr:sp macro="" textlink="">
      <xdr:nvSpPr>
        <xdr:cNvPr id="309" name="補助費等該当値テキスト"/>
        <xdr:cNvSpPr txBox="1"/>
      </xdr:nvSpPr>
      <xdr:spPr>
        <a:xfrm>
          <a:off x="10528300" y="554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40,004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6284</xdr:rowOff>
    </xdr:from>
    <xdr:to>
      <xdr:col>14</xdr:col>
      <xdr:colOff>79375</xdr:colOff>
      <xdr:row>33</xdr:row>
      <xdr:rowOff>107884</xdr:rowOff>
    </xdr:to>
    <xdr:sp macro="" textlink="">
      <xdr:nvSpPr>
        <xdr:cNvPr id="310" name="円/楕円 309"/>
        <xdr:cNvSpPr/>
      </xdr:nvSpPr>
      <xdr:spPr>
        <a:xfrm>
          <a:off x="9588500" y="56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124411</xdr:rowOff>
    </xdr:from>
    <xdr:ext cx="534377" cy="259045"/>
    <xdr:sp macro="" textlink="">
      <xdr:nvSpPr>
        <xdr:cNvPr id="311" name="テキスト ボックス 310"/>
        <xdr:cNvSpPr txBox="1"/>
      </xdr:nvSpPr>
      <xdr:spPr>
        <a:xfrm>
          <a:off x="9372111" y="5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151651</xdr:rowOff>
    </xdr:from>
    <xdr:to>
      <xdr:col>12</xdr:col>
      <xdr:colOff>561975</xdr:colOff>
      <xdr:row>33</xdr:row>
      <xdr:rowOff>81801</xdr:rowOff>
    </xdr:to>
    <xdr:sp macro="" textlink="">
      <xdr:nvSpPr>
        <xdr:cNvPr id="312" name="円/楕円 311"/>
        <xdr:cNvSpPr/>
      </xdr:nvSpPr>
      <xdr:spPr>
        <a:xfrm>
          <a:off x="8699500" y="563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98328</xdr:rowOff>
    </xdr:from>
    <xdr:ext cx="534377" cy="259045"/>
    <xdr:sp macro="" textlink="">
      <xdr:nvSpPr>
        <xdr:cNvPr id="313" name="テキスト ボックス 312"/>
        <xdr:cNvSpPr txBox="1"/>
      </xdr:nvSpPr>
      <xdr:spPr>
        <a:xfrm>
          <a:off x="8483111" y="54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45832</xdr:rowOff>
    </xdr:from>
    <xdr:to>
      <xdr:col>11</xdr:col>
      <xdr:colOff>358775</xdr:colOff>
      <xdr:row>33</xdr:row>
      <xdr:rowOff>147432</xdr:rowOff>
    </xdr:to>
    <xdr:sp macro="" textlink="">
      <xdr:nvSpPr>
        <xdr:cNvPr id="314" name="円/楕円 313"/>
        <xdr:cNvSpPr/>
      </xdr:nvSpPr>
      <xdr:spPr>
        <a:xfrm>
          <a:off x="7810500" y="57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163959</xdr:rowOff>
    </xdr:from>
    <xdr:ext cx="534377" cy="259045"/>
    <xdr:sp macro="" textlink="">
      <xdr:nvSpPr>
        <xdr:cNvPr id="315" name="テキスト ボックス 314"/>
        <xdr:cNvSpPr txBox="1"/>
      </xdr:nvSpPr>
      <xdr:spPr>
        <a:xfrm>
          <a:off x="7594111" y="547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52438</xdr:rowOff>
    </xdr:from>
    <xdr:to>
      <xdr:col>10</xdr:col>
      <xdr:colOff>155575</xdr:colOff>
      <xdr:row>33</xdr:row>
      <xdr:rowOff>154038</xdr:rowOff>
    </xdr:to>
    <xdr:sp macro="" textlink="">
      <xdr:nvSpPr>
        <xdr:cNvPr id="316" name="円/楕円 315"/>
        <xdr:cNvSpPr/>
      </xdr:nvSpPr>
      <xdr:spPr>
        <a:xfrm>
          <a:off x="6921500" y="571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170565</xdr:rowOff>
    </xdr:from>
    <xdr:ext cx="534377" cy="259045"/>
    <xdr:sp macro="" textlink="">
      <xdr:nvSpPr>
        <xdr:cNvPr id="317" name="テキスト ボックス 316"/>
        <xdr:cNvSpPr txBox="1"/>
      </xdr:nvSpPr>
      <xdr:spPr>
        <a:xfrm>
          <a:off x="6705111" y="548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136423</xdr:rowOff>
    </xdr:from>
    <xdr:to>
      <xdr:col>15</xdr:col>
      <xdr:colOff>180975</xdr:colOff>
      <xdr:row>57</xdr:row>
      <xdr:rowOff>48750</xdr:rowOff>
    </xdr:to>
    <xdr:cxnSp macro="">
      <xdr:nvCxnSpPr>
        <xdr:cNvPr id="348" name="直線コネクタ 347"/>
        <xdr:cNvCxnSpPr/>
      </xdr:nvCxnSpPr>
      <xdr:spPr>
        <a:xfrm>
          <a:off x="9639300" y="9737623"/>
          <a:ext cx="838200" cy="8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136423</xdr:rowOff>
    </xdr:from>
    <xdr:to>
      <xdr:col>14</xdr:col>
      <xdr:colOff>28575</xdr:colOff>
      <xdr:row>56</xdr:row>
      <xdr:rowOff>165368</xdr:rowOff>
    </xdr:to>
    <xdr:cxnSp macro="">
      <xdr:nvCxnSpPr>
        <xdr:cNvPr id="351" name="直線コネクタ 350"/>
        <xdr:cNvCxnSpPr/>
      </xdr:nvCxnSpPr>
      <xdr:spPr>
        <a:xfrm flipV="1">
          <a:off x="8750300" y="9737623"/>
          <a:ext cx="889000" cy="2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165368</xdr:rowOff>
    </xdr:from>
    <xdr:to>
      <xdr:col>12</xdr:col>
      <xdr:colOff>511175</xdr:colOff>
      <xdr:row>57</xdr:row>
      <xdr:rowOff>126822</xdr:rowOff>
    </xdr:to>
    <xdr:cxnSp macro="">
      <xdr:nvCxnSpPr>
        <xdr:cNvPr id="354" name="直線コネクタ 353"/>
        <xdr:cNvCxnSpPr/>
      </xdr:nvCxnSpPr>
      <xdr:spPr>
        <a:xfrm flipV="1">
          <a:off x="7861300" y="9766568"/>
          <a:ext cx="889000" cy="13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126822</xdr:rowOff>
    </xdr:from>
    <xdr:to>
      <xdr:col>11</xdr:col>
      <xdr:colOff>307975</xdr:colOff>
      <xdr:row>57</xdr:row>
      <xdr:rowOff>147004</xdr:rowOff>
    </xdr:to>
    <xdr:cxnSp macro="">
      <xdr:nvCxnSpPr>
        <xdr:cNvPr id="357" name="直線コネクタ 356"/>
        <xdr:cNvCxnSpPr/>
      </xdr:nvCxnSpPr>
      <xdr:spPr>
        <a:xfrm flipV="1">
          <a:off x="6972300" y="9899472"/>
          <a:ext cx="8890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169400</xdr:rowOff>
    </xdr:from>
    <xdr:to>
      <xdr:col>15</xdr:col>
      <xdr:colOff>231775</xdr:colOff>
      <xdr:row>57</xdr:row>
      <xdr:rowOff>99550</xdr:rowOff>
    </xdr:to>
    <xdr:sp macro="" textlink="">
      <xdr:nvSpPr>
        <xdr:cNvPr id="367" name="円/楕円 366"/>
        <xdr:cNvSpPr/>
      </xdr:nvSpPr>
      <xdr:spPr>
        <a:xfrm>
          <a:off x="10426700" y="97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147827</xdr:rowOff>
    </xdr:from>
    <xdr:ext cx="534377" cy="259045"/>
    <xdr:sp macro="" textlink="">
      <xdr:nvSpPr>
        <xdr:cNvPr id="368" name="普通建設事業費該当値テキスト"/>
        <xdr:cNvSpPr txBox="1"/>
      </xdr:nvSpPr>
      <xdr:spPr>
        <a:xfrm>
          <a:off x="10528300" y="97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36,105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85623</xdr:rowOff>
    </xdr:from>
    <xdr:to>
      <xdr:col>14</xdr:col>
      <xdr:colOff>79375</xdr:colOff>
      <xdr:row>57</xdr:row>
      <xdr:rowOff>15773</xdr:rowOff>
    </xdr:to>
    <xdr:sp macro="" textlink="">
      <xdr:nvSpPr>
        <xdr:cNvPr id="369" name="円/楕円 368"/>
        <xdr:cNvSpPr/>
      </xdr:nvSpPr>
      <xdr:spPr>
        <a:xfrm>
          <a:off x="9588500" y="96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6900</xdr:rowOff>
    </xdr:from>
    <xdr:ext cx="534377" cy="259045"/>
    <xdr:sp macro="" textlink="">
      <xdr:nvSpPr>
        <xdr:cNvPr id="370" name="テキスト ボックス 369"/>
        <xdr:cNvSpPr txBox="1"/>
      </xdr:nvSpPr>
      <xdr:spPr>
        <a:xfrm>
          <a:off x="9372111" y="97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114568</xdr:rowOff>
    </xdr:from>
    <xdr:to>
      <xdr:col>12</xdr:col>
      <xdr:colOff>561975</xdr:colOff>
      <xdr:row>57</xdr:row>
      <xdr:rowOff>44718</xdr:rowOff>
    </xdr:to>
    <xdr:sp macro="" textlink="">
      <xdr:nvSpPr>
        <xdr:cNvPr id="371" name="円/楕円 370"/>
        <xdr:cNvSpPr/>
      </xdr:nvSpPr>
      <xdr:spPr>
        <a:xfrm>
          <a:off x="8699500" y="971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35845</xdr:rowOff>
    </xdr:from>
    <xdr:ext cx="534377" cy="259045"/>
    <xdr:sp macro="" textlink="">
      <xdr:nvSpPr>
        <xdr:cNvPr id="372" name="テキスト ボックス 371"/>
        <xdr:cNvSpPr txBox="1"/>
      </xdr:nvSpPr>
      <xdr:spPr>
        <a:xfrm>
          <a:off x="8483111" y="980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76022</xdr:rowOff>
    </xdr:from>
    <xdr:to>
      <xdr:col>11</xdr:col>
      <xdr:colOff>358775</xdr:colOff>
      <xdr:row>58</xdr:row>
      <xdr:rowOff>6172</xdr:rowOff>
    </xdr:to>
    <xdr:sp macro="" textlink="">
      <xdr:nvSpPr>
        <xdr:cNvPr id="373" name="円/楕円 372"/>
        <xdr:cNvSpPr/>
      </xdr:nvSpPr>
      <xdr:spPr>
        <a:xfrm>
          <a:off x="7810500" y="98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168749</xdr:rowOff>
    </xdr:from>
    <xdr:ext cx="534377" cy="259045"/>
    <xdr:sp macro="" textlink="">
      <xdr:nvSpPr>
        <xdr:cNvPr id="374" name="テキスト ボックス 373"/>
        <xdr:cNvSpPr txBox="1"/>
      </xdr:nvSpPr>
      <xdr:spPr>
        <a:xfrm>
          <a:off x="7594111" y="99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96204</xdr:rowOff>
    </xdr:from>
    <xdr:to>
      <xdr:col>10</xdr:col>
      <xdr:colOff>155575</xdr:colOff>
      <xdr:row>58</xdr:row>
      <xdr:rowOff>26354</xdr:rowOff>
    </xdr:to>
    <xdr:sp macro="" textlink="">
      <xdr:nvSpPr>
        <xdr:cNvPr id="375" name="円/楕円 374"/>
        <xdr:cNvSpPr/>
      </xdr:nvSpPr>
      <xdr:spPr>
        <a:xfrm>
          <a:off x="6921500" y="98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17481</xdr:rowOff>
    </xdr:from>
    <xdr:ext cx="534377" cy="259045"/>
    <xdr:sp macro="" textlink="">
      <xdr:nvSpPr>
        <xdr:cNvPr id="376" name="テキスト ボックス 375"/>
        <xdr:cNvSpPr txBox="1"/>
      </xdr:nvSpPr>
      <xdr:spPr>
        <a:xfrm>
          <a:off x="6705111" y="996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114744</xdr:rowOff>
    </xdr:from>
    <xdr:to>
      <xdr:col>15</xdr:col>
      <xdr:colOff>180975</xdr:colOff>
      <xdr:row>77</xdr:row>
      <xdr:rowOff>74282</xdr:rowOff>
    </xdr:to>
    <xdr:cxnSp macro="">
      <xdr:nvCxnSpPr>
        <xdr:cNvPr id="405" name="直線コネクタ 404"/>
        <xdr:cNvCxnSpPr/>
      </xdr:nvCxnSpPr>
      <xdr:spPr>
        <a:xfrm flipV="1">
          <a:off x="9639300" y="12973494"/>
          <a:ext cx="838200" cy="30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118418</xdr:rowOff>
    </xdr:from>
    <xdr:ext cx="469744" cy="259045"/>
    <xdr:sp macro="" textlink="">
      <xdr:nvSpPr>
        <xdr:cNvPr id="406" name="普通建設事業費 （ うち新規整備　）平均値テキスト"/>
        <xdr:cNvSpPr txBox="1"/>
      </xdr:nvSpPr>
      <xdr:spPr>
        <a:xfrm>
          <a:off x="10528300" y="13148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74510</xdr:rowOff>
    </xdr:from>
    <xdr:to>
      <xdr:col>14</xdr:col>
      <xdr:colOff>28575</xdr:colOff>
      <xdr:row>77</xdr:row>
      <xdr:rowOff>74282</xdr:rowOff>
    </xdr:to>
    <xdr:cxnSp macro="">
      <xdr:nvCxnSpPr>
        <xdr:cNvPr id="408" name="直線コネクタ 407"/>
        <xdr:cNvCxnSpPr/>
      </xdr:nvCxnSpPr>
      <xdr:spPr>
        <a:xfrm>
          <a:off x="8750300" y="13104710"/>
          <a:ext cx="889000" cy="17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63944</xdr:rowOff>
    </xdr:from>
    <xdr:to>
      <xdr:col>15</xdr:col>
      <xdr:colOff>231775</xdr:colOff>
      <xdr:row>75</xdr:row>
      <xdr:rowOff>165543</xdr:rowOff>
    </xdr:to>
    <xdr:sp macro="" textlink="">
      <xdr:nvSpPr>
        <xdr:cNvPr id="418" name="円/楕円 417"/>
        <xdr:cNvSpPr/>
      </xdr:nvSpPr>
      <xdr:spPr>
        <a:xfrm>
          <a:off x="10426700" y="129226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86821</xdr:rowOff>
    </xdr:from>
    <xdr:ext cx="534377" cy="259045"/>
    <xdr:sp macro="" textlink="">
      <xdr:nvSpPr>
        <xdr:cNvPr id="419" name="普通建設事業費 （ うち新規整備　）該当値テキスト"/>
        <xdr:cNvSpPr txBox="1"/>
      </xdr:nvSpPr>
      <xdr:spPr>
        <a:xfrm>
          <a:off x="10528300" y="12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23482</xdr:rowOff>
    </xdr:from>
    <xdr:to>
      <xdr:col>14</xdr:col>
      <xdr:colOff>79375</xdr:colOff>
      <xdr:row>77</xdr:row>
      <xdr:rowOff>125082</xdr:rowOff>
    </xdr:to>
    <xdr:sp macro="" textlink="">
      <xdr:nvSpPr>
        <xdr:cNvPr id="420" name="円/楕円 419"/>
        <xdr:cNvSpPr/>
      </xdr:nvSpPr>
      <xdr:spPr>
        <a:xfrm>
          <a:off x="9588500" y="132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116209</xdr:rowOff>
    </xdr:from>
    <xdr:ext cx="469744" cy="259045"/>
    <xdr:sp macro="" textlink="">
      <xdr:nvSpPr>
        <xdr:cNvPr id="421" name="テキスト ボックス 420"/>
        <xdr:cNvSpPr txBox="1"/>
      </xdr:nvSpPr>
      <xdr:spPr>
        <a:xfrm>
          <a:off x="9404427" y="133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23710</xdr:rowOff>
    </xdr:from>
    <xdr:to>
      <xdr:col>12</xdr:col>
      <xdr:colOff>561975</xdr:colOff>
      <xdr:row>76</xdr:row>
      <xdr:rowOff>125310</xdr:rowOff>
    </xdr:to>
    <xdr:sp macro="" textlink="">
      <xdr:nvSpPr>
        <xdr:cNvPr id="422" name="円/楕円 421"/>
        <xdr:cNvSpPr/>
      </xdr:nvSpPr>
      <xdr:spPr>
        <a:xfrm>
          <a:off x="8699500" y="130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116437</xdr:rowOff>
    </xdr:from>
    <xdr:ext cx="534377" cy="259045"/>
    <xdr:sp macro="" textlink="">
      <xdr:nvSpPr>
        <xdr:cNvPr id="423" name="テキスト ボックス 422"/>
        <xdr:cNvSpPr txBox="1"/>
      </xdr:nvSpPr>
      <xdr:spPr>
        <a:xfrm>
          <a:off x="8483111" y="1314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75197</xdr:rowOff>
    </xdr:from>
    <xdr:to>
      <xdr:col>15</xdr:col>
      <xdr:colOff>180975</xdr:colOff>
      <xdr:row>98</xdr:row>
      <xdr:rowOff>53797</xdr:rowOff>
    </xdr:to>
    <xdr:cxnSp macro="">
      <xdr:nvCxnSpPr>
        <xdr:cNvPr id="452" name="直線コネクタ 451"/>
        <xdr:cNvCxnSpPr/>
      </xdr:nvCxnSpPr>
      <xdr:spPr>
        <a:xfrm>
          <a:off x="9639300" y="16705847"/>
          <a:ext cx="838200" cy="15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75197</xdr:rowOff>
    </xdr:from>
    <xdr:to>
      <xdr:col>14</xdr:col>
      <xdr:colOff>28575</xdr:colOff>
      <xdr:row>97</xdr:row>
      <xdr:rowOff>110567</xdr:rowOff>
    </xdr:to>
    <xdr:cxnSp macro="">
      <xdr:nvCxnSpPr>
        <xdr:cNvPr id="455" name="直線コネクタ 454"/>
        <xdr:cNvCxnSpPr/>
      </xdr:nvCxnSpPr>
      <xdr:spPr>
        <a:xfrm flipV="1">
          <a:off x="8750300" y="16705847"/>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20032</xdr:rowOff>
    </xdr:from>
    <xdr:ext cx="534377" cy="259045"/>
    <xdr:sp macro="" textlink="">
      <xdr:nvSpPr>
        <xdr:cNvPr id="457" name="テキスト ボックス 456"/>
        <xdr:cNvSpPr txBox="1"/>
      </xdr:nvSpPr>
      <xdr:spPr>
        <a:xfrm>
          <a:off x="9372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157903</xdr:rowOff>
    </xdr:from>
    <xdr:ext cx="534377" cy="259045"/>
    <xdr:sp macro="" textlink="">
      <xdr:nvSpPr>
        <xdr:cNvPr id="459" name="テキスト ボックス 458"/>
        <xdr:cNvSpPr txBox="1"/>
      </xdr:nvSpPr>
      <xdr:spPr>
        <a:xfrm>
          <a:off x="8483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2997</xdr:rowOff>
    </xdr:from>
    <xdr:to>
      <xdr:col>15</xdr:col>
      <xdr:colOff>231775</xdr:colOff>
      <xdr:row>98</xdr:row>
      <xdr:rowOff>104597</xdr:rowOff>
    </xdr:to>
    <xdr:sp macro="" textlink="">
      <xdr:nvSpPr>
        <xdr:cNvPr id="465" name="円/楕円 464"/>
        <xdr:cNvSpPr/>
      </xdr:nvSpPr>
      <xdr:spPr>
        <a:xfrm>
          <a:off x="10426700" y="1680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152874</xdr:rowOff>
    </xdr:from>
    <xdr:ext cx="534377" cy="259045"/>
    <xdr:sp macro="" textlink="">
      <xdr:nvSpPr>
        <xdr:cNvPr id="466" name="普通建設事業費 （ うち更新整備　）該当値テキスト"/>
        <xdr:cNvSpPr txBox="1"/>
      </xdr:nvSpPr>
      <xdr:spPr>
        <a:xfrm>
          <a:off x="10528300" y="1678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24397</xdr:rowOff>
    </xdr:from>
    <xdr:to>
      <xdr:col>14</xdr:col>
      <xdr:colOff>79375</xdr:colOff>
      <xdr:row>97</xdr:row>
      <xdr:rowOff>125997</xdr:rowOff>
    </xdr:to>
    <xdr:sp macro="" textlink="">
      <xdr:nvSpPr>
        <xdr:cNvPr id="467" name="円/楕円 466"/>
        <xdr:cNvSpPr/>
      </xdr:nvSpPr>
      <xdr:spPr>
        <a:xfrm>
          <a:off x="9588500" y="166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142524</xdr:rowOff>
    </xdr:from>
    <xdr:ext cx="534377" cy="259045"/>
    <xdr:sp macro="" textlink="">
      <xdr:nvSpPr>
        <xdr:cNvPr id="468" name="テキスト ボックス 467"/>
        <xdr:cNvSpPr txBox="1"/>
      </xdr:nvSpPr>
      <xdr:spPr>
        <a:xfrm>
          <a:off x="9372111" y="164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59767</xdr:rowOff>
    </xdr:from>
    <xdr:to>
      <xdr:col>12</xdr:col>
      <xdr:colOff>561975</xdr:colOff>
      <xdr:row>97</xdr:row>
      <xdr:rowOff>161367</xdr:rowOff>
    </xdr:to>
    <xdr:sp macro="" textlink="">
      <xdr:nvSpPr>
        <xdr:cNvPr id="469" name="円/楕円 468"/>
        <xdr:cNvSpPr/>
      </xdr:nvSpPr>
      <xdr:spPr>
        <a:xfrm>
          <a:off x="8699500" y="166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6444</xdr:rowOff>
    </xdr:from>
    <xdr:ext cx="534377" cy="259045"/>
    <xdr:sp macro="" textlink="">
      <xdr:nvSpPr>
        <xdr:cNvPr id="470" name="テキスト ボックス 469"/>
        <xdr:cNvSpPr txBox="1"/>
      </xdr:nvSpPr>
      <xdr:spPr>
        <a:xfrm>
          <a:off x="8483111" y="164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24420</xdr:rowOff>
    </xdr:from>
    <xdr:to>
      <xdr:col>23</xdr:col>
      <xdr:colOff>517525</xdr:colOff>
      <xdr:row>39</xdr:row>
      <xdr:rowOff>44504</xdr:rowOff>
    </xdr:to>
    <xdr:cxnSp macro="">
      <xdr:nvCxnSpPr>
        <xdr:cNvPr id="501" name="直線コネクタ 500"/>
        <xdr:cNvCxnSpPr/>
      </xdr:nvCxnSpPr>
      <xdr:spPr>
        <a:xfrm flipV="1">
          <a:off x="15481300" y="6710970"/>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44504</xdr:rowOff>
    </xdr:from>
    <xdr:to>
      <xdr:col>22</xdr:col>
      <xdr:colOff>365125</xdr:colOff>
      <xdr:row>39</xdr:row>
      <xdr:rowOff>57404</xdr:rowOff>
    </xdr:to>
    <xdr:cxnSp macro="">
      <xdr:nvCxnSpPr>
        <xdr:cNvPr id="504" name="直線コネクタ 503"/>
        <xdr:cNvCxnSpPr/>
      </xdr:nvCxnSpPr>
      <xdr:spPr>
        <a:xfrm flipV="1">
          <a:off x="14592300" y="6731054"/>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3356</xdr:rowOff>
    </xdr:from>
    <xdr:to>
      <xdr:col>21</xdr:col>
      <xdr:colOff>161925</xdr:colOff>
      <xdr:row>39</xdr:row>
      <xdr:rowOff>57404</xdr:rowOff>
    </xdr:to>
    <xdr:cxnSp macro="">
      <xdr:nvCxnSpPr>
        <xdr:cNvPr id="507" name="直線コネクタ 506"/>
        <xdr:cNvCxnSpPr/>
      </xdr:nvCxnSpPr>
      <xdr:spPr>
        <a:xfrm>
          <a:off x="13703300" y="6689906"/>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78468</xdr:rowOff>
    </xdr:from>
    <xdr:to>
      <xdr:col>19</xdr:col>
      <xdr:colOff>644525</xdr:colOff>
      <xdr:row>39</xdr:row>
      <xdr:rowOff>3356</xdr:rowOff>
    </xdr:to>
    <xdr:cxnSp macro="">
      <xdr:nvCxnSpPr>
        <xdr:cNvPr id="510" name="直線コネクタ 509"/>
        <xdr:cNvCxnSpPr/>
      </xdr:nvCxnSpPr>
      <xdr:spPr>
        <a:xfrm>
          <a:off x="12814300" y="6250668"/>
          <a:ext cx="889000" cy="43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115333</xdr:rowOff>
    </xdr:from>
    <xdr:ext cx="469744" cy="259045"/>
    <xdr:sp macro="" textlink="">
      <xdr:nvSpPr>
        <xdr:cNvPr id="514" name="テキスト ボックス 513"/>
        <xdr:cNvSpPr txBox="1"/>
      </xdr:nvSpPr>
      <xdr:spPr>
        <a:xfrm>
          <a:off x="12579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145070</xdr:rowOff>
    </xdr:from>
    <xdr:to>
      <xdr:col>23</xdr:col>
      <xdr:colOff>568325</xdr:colOff>
      <xdr:row>39</xdr:row>
      <xdr:rowOff>75220</xdr:rowOff>
    </xdr:to>
    <xdr:sp macro="" textlink="">
      <xdr:nvSpPr>
        <xdr:cNvPr id="520" name="円/楕円 519"/>
        <xdr:cNvSpPr/>
      </xdr:nvSpPr>
      <xdr:spPr>
        <a:xfrm>
          <a:off x="16268700" y="66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107822</xdr:rowOff>
    </xdr:from>
    <xdr:ext cx="378565" cy="259045"/>
    <xdr:sp macro="" textlink="">
      <xdr:nvSpPr>
        <xdr:cNvPr id="521" name="災害復旧事業費該当値テキスト"/>
        <xdr:cNvSpPr txBox="1"/>
      </xdr:nvSpPr>
      <xdr:spPr>
        <a:xfrm>
          <a:off x="16370300" y="662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165154</xdr:rowOff>
    </xdr:from>
    <xdr:to>
      <xdr:col>22</xdr:col>
      <xdr:colOff>415925</xdr:colOff>
      <xdr:row>39</xdr:row>
      <xdr:rowOff>95304</xdr:rowOff>
    </xdr:to>
    <xdr:sp macro="" textlink="">
      <xdr:nvSpPr>
        <xdr:cNvPr id="522" name="円/楕円 521"/>
        <xdr:cNvSpPr/>
      </xdr:nvSpPr>
      <xdr:spPr>
        <a:xfrm>
          <a:off x="15430500" y="66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86431</xdr:rowOff>
    </xdr:from>
    <xdr:ext cx="378565" cy="259045"/>
    <xdr:sp macro="" textlink="">
      <xdr:nvSpPr>
        <xdr:cNvPr id="523" name="テキスト ボックス 522"/>
        <xdr:cNvSpPr txBox="1"/>
      </xdr:nvSpPr>
      <xdr:spPr>
        <a:xfrm>
          <a:off x="15292017" y="677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6604</xdr:rowOff>
    </xdr:from>
    <xdr:to>
      <xdr:col>21</xdr:col>
      <xdr:colOff>212725</xdr:colOff>
      <xdr:row>39</xdr:row>
      <xdr:rowOff>108204</xdr:rowOff>
    </xdr:to>
    <xdr:sp macro="" textlink="">
      <xdr:nvSpPr>
        <xdr:cNvPr id="524" name="円/楕円 523"/>
        <xdr:cNvSpPr/>
      </xdr:nvSpPr>
      <xdr:spPr>
        <a:xfrm>
          <a:off x="14541500" y="66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99331</xdr:rowOff>
    </xdr:from>
    <xdr:ext cx="378565" cy="259045"/>
    <xdr:sp macro="" textlink="">
      <xdr:nvSpPr>
        <xdr:cNvPr id="525" name="テキスト ボックス 524"/>
        <xdr:cNvSpPr txBox="1"/>
      </xdr:nvSpPr>
      <xdr:spPr>
        <a:xfrm>
          <a:off x="14403017" y="6785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124006</xdr:rowOff>
    </xdr:from>
    <xdr:to>
      <xdr:col>20</xdr:col>
      <xdr:colOff>9525</xdr:colOff>
      <xdr:row>39</xdr:row>
      <xdr:rowOff>54156</xdr:rowOff>
    </xdr:to>
    <xdr:sp macro="" textlink="">
      <xdr:nvSpPr>
        <xdr:cNvPr id="526" name="円/楕円 525"/>
        <xdr:cNvSpPr/>
      </xdr:nvSpPr>
      <xdr:spPr>
        <a:xfrm>
          <a:off x="13652500" y="663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45283</xdr:rowOff>
    </xdr:from>
    <xdr:ext cx="378565" cy="259045"/>
    <xdr:sp macro="" textlink="">
      <xdr:nvSpPr>
        <xdr:cNvPr id="527" name="テキスト ボックス 526"/>
        <xdr:cNvSpPr txBox="1"/>
      </xdr:nvSpPr>
      <xdr:spPr>
        <a:xfrm>
          <a:off x="13514017" y="6731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27668</xdr:rowOff>
    </xdr:from>
    <xdr:to>
      <xdr:col>18</xdr:col>
      <xdr:colOff>492125</xdr:colOff>
      <xdr:row>36</xdr:row>
      <xdr:rowOff>129268</xdr:rowOff>
    </xdr:to>
    <xdr:sp macro="" textlink="">
      <xdr:nvSpPr>
        <xdr:cNvPr id="528" name="円/楕円 527"/>
        <xdr:cNvSpPr/>
      </xdr:nvSpPr>
      <xdr:spPr>
        <a:xfrm>
          <a:off x="12763500" y="619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145795</xdr:rowOff>
    </xdr:from>
    <xdr:ext cx="469744" cy="259045"/>
    <xdr:sp macro="" textlink="">
      <xdr:nvSpPr>
        <xdr:cNvPr id="529" name="テキスト ボックス 528"/>
        <xdr:cNvSpPr txBox="1"/>
      </xdr:nvSpPr>
      <xdr:spPr>
        <a:xfrm>
          <a:off x="12579427" y="597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170042</xdr:rowOff>
    </xdr:from>
    <xdr:to>
      <xdr:col>23</xdr:col>
      <xdr:colOff>517525</xdr:colOff>
      <xdr:row>77</xdr:row>
      <xdr:rowOff>78389</xdr:rowOff>
    </xdr:to>
    <xdr:cxnSp macro="">
      <xdr:nvCxnSpPr>
        <xdr:cNvPr id="607" name="直線コネクタ 606"/>
        <xdr:cNvCxnSpPr/>
      </xdr:nvCxnSpPr>
      <xdr:spPr>
        <a:xfrm>
          <a:off x="15481300" y="13200242"/>
          <a:ext cx="838200" cy="7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49550</xdr:rowOff>
    </xdr:from>
    <xdr:ext cx="534377" cy="259045"/>
    <xdr:sp macro="" textlink="">
      <xdr:nvSpPr>
        <xdr:cNvPr id="608" name="公債費平均値テキスト"/>
        <xdr:cNvSpPr txBox="1"/>
      </xdr:nvSpPr>
      <xdr:spPr>
        <a:xfrm>
          <a:off x="16370300" y="1325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170042</xdr:rowOff>
    </xdr:from>
    <xdr:to>
      <xdr:col>22</xdr:col>
      <xdr:colOff>365125</xdr:colOff>
      <xdr:row>77</xdr:row>
      <xdr:rowOff>2952</xdr:rowOff>
    </xdr:to>
    <xdr:cxnSp macro="">
      <xdr:nvCxnSpPr>
        <xdr:cNvPr id="610" name="直線コネクタ 609"/>
        <xdr:cNvCxnSpPr/>
      </xdr:nvCxnSpPr>
      <xdr:spPr>
        <a:xfrm flipV="1">
          <a:off x="14592300" y="13200242"/>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10749</xdr:rowOff>
    </xdr:from>
    <xdr:ext cx="534377" cy="259045"/>
    <xdr:sp macro="" textlink="">
      <xdr:nvSpPr>
        <xdr:cNvPr id="612" name="テキスト ボックス 611"/>
        <xdr:cNvSpPr txBox="1"/>
      </xdr:nvSpPr>
      <xdr:spPr>
        <a:xfrm>
          <a:off x="15214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2952</xdr:rowOff>
    </xdr:from>
    <xdr:to>
      <xdr:col>21</xdr:col>
      <xdr:colOff>161925</xdr:colOff>
      <xdr:row>77</xdr:row>
      <xdr:rowOff>2960</xdr:rowOff>
    </xdr:to>
    <xdr:cxnSp macro="">
      <xdr:nvCxnSpPr>
        <xdr:cNvPr id="613" name="直線コネクタ 612"/>
        <xdr:cNvCxnSpPr/>
      </xdr:nvCxnSpPr>
      <xdr:spPr>
        <a:xfrm flipV="1">
          <a:off x="13703300" y="1320460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135625</xdr:rowOff>
    </xdr:from>
    <xdr:ext cx="534377" cy="259045"/>
    <xdr:sp macro="" textlink="">
      <xdr:nvSpPr>
        <xdr:cNvPr id="615" name="テキスト ボックス 614"/>
        <xdr:cNvSpPr txBox="1"/>
      </xdr:nvSpPr>
      <xdr:spPr>
        <a:xfrm>
          <a:off x="14325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2868</xdr:rowOff>
    </xdr:from>
    <xdr:to>
      <xdr:col>19</xdr:col>
      <xdr:colOff>644525</xdr:colOff>
      <xdr:row>77</xdr:row>
      <xdr:rowOff>2960</xdr:rowOff>
    </xdr:to>
    <xdr:cxnSp macro="">
      <xdr:nvCxnSpPr>
        <xdr:cNvPr id="616" name="直線コネクタ 615"/>
        <xdr:cNvCxnSpPr/>
      </xdr:nvCxnSpPr>
      <xdr:spPr>
        <a:xfrm>
          <a:off x="12814300" y="1320451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131419</xdr:rowOff>
    </xdr:from>
    <xdr:ext cx="534377" cy="259045"/>
    <xdr:sp macro="" textlink="">
      <xdr:nvSpPr>
        <xdr:cNvPr id="618" name="テキスト ボックス 617"/>
        <xdr:cNvSpPr txBox="1"/>
      </xdr:nvSpPr>
      <xdr:spPr>
        <a:xfrm>
          <a:off x="13436111" y="133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133058</xdr:rowOff>
    </xdr:from>
    <xdr:ext cx="534377" cy="259045"/>
    <xdr:sp macro="" textlink="">
      <xdr:nvSpPr>
        <xdr:cNvPr id="620" name="テキスト ボックス 619"/>
        <xdr:cNvSpPr txBox="1"/>
      </xdr:nvSpPr>
      <xdr:spPr>
        <a:xfrm>
          <a:off x="12547111" y="1333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27589</xdr:rowOff>
    </xdr:from>
    <xdr:to>
      <xdr:col>23</xdr:col>
      <xdr:colOff>568325</xdr:colOff>
      <xdr:row>77</xdr:row>
      <xdr:rowOff>129189</xdr:rowOff>
    </xdr:to>
    <xdr:sp macro="" textlink="">
      <xdr:nvSpPr>
        <xdr:cNvPr id="626" name="円/楕円 625"/>
        <xdr:cNvSpPr/>
      </xdr:nvSpPr>
      <xdr:spPr>
        <a:xfrm>
          <a:off x="16268700" y="132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50466</xdr:rowOff>
    </xdr:from>
    <xdr:ext cx="534377" cy="259045"/>
    <xdr:sp macro="" textlink="">
      <xdr:nvSpPr>
        <xdr:cNvPr id="627" name="公債費該当値テキスト"/>
        <xdr:cNvSpPr txBox="1"/>
      </xdr:nvSpPr>
      <xdr:spPr>
        <a:xfrm>
          <a:off x="16370300" y="1308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40,546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119242</xdr:rowOff>
    </xdr:from>
    <xdr:to>
      <xdr:col>22</xdr:col>
      <xdr:colOff>415925</xdr:colOff>
      <xdr:row>77</xdr:row>
      <xdr:rowOff>49392</xdr:rowOff>
    </xdr:to>
    <xdr:sp macro="" textlink="">
      <xdr:nvSpPr>
        <xdr:cNvPr id="628" name="円/楕円 627"/>
        <xdr:cNvSpPr/>
      </xdr:nvSpPr>
      <xdr:spPr>
        <a:xfrm>
          <a:off x="15430500" y="131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65920</xdr:rowOff>
    </xdr:from>
    <xdr:ext cx="534377" cy="259045"/>
    <xdr:sp macro="" textlink="">
      <xdr:nvSpPr>
        <xdr:cNvPr id="629" name="テキスト ボックス 628"/>
        <xdr:cNvSpPr txBox="1"/>
      </xdr:nvSpPr>
      <xdr:spPr>
        <a:xfrm>
          <a:off x="15214111" y="1292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123602</xdr:rowOff>
    </xdr:from>
    <xdr:to>
      <xdr:col>21</xdr:col>
      <xdr:colOff>212725</xdr:colOff>
      <xdr:row>77</xdr:row>
      <xdr:rowOff>53752</xdr:rowOff>
    </xdr:to>
    <xdr:sp macro="" textlink="">
      <xdr:nvSpPr>
        <xdr:cNvPr id="630" name="円/楕円 629"/>
        <xdr:cNvSpPr/>
      </xdr:nvSpPr>
      <xdr:spPr>
        <a:xfrm>
          <a:off x="14541500" y="131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70279</xdr:rowOff>
    </xdr:from>
    <xdr:ext cx="534377" cy="259045"/>
    <xdr:sp macro="" textlink="">
      <xdr:nvSpPr>
        <xdr:cNvPr id="631" name="テキスト ボックス 630"/>
        <xdr:cNvSpPr txBox="1"/>
      </xdr:nvSpPr>
      <xdr:spPr>
        <a:xfrm>
          <a:off x="14325111" y="129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123610</xdr:rowOff>
    </xdr:from>
    <xdr:to>
      <xdr:col>20</xdr:col>
      <xdr:colOff>9525</xdr:colOff>
      <xdr:row>77</xdr:row>
      <xdr:rowOff>53760</xdr:rowOff>
    </xdr:to>
    <xdr:sp macro="" textlink="">
      <xdr:nvSpPr>
        <xdr:cNvPr id="632" name="円/楕円 631"/>
        <xdr:cNvSpPr/>
      </xdr:nvSpPr>
      <xdr:spPr>
        <a:xfrm>
          <a:off x="13652500" y="131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70286</xdr:rowOff>
    </xdr:from>
    <xdr:ext cx="534377" cy="259045"/>
    <xdr:sp macro="" textlink="">
      <xdr:nvSpPr>
        <xdr:cNvPr id="633" name="テキスト ボックス 632"/>
        <xdr:cNvSpPr txBox="1"/>
      </xdr:nvSpPr>
      <xdr:spPr>
        <a:xfrm>
          <a:off x="13436111" y="1292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123518</xdr:rowOff>
    </xdr:from>
    <xdr:to>
      <xdr:col>18</xdr:col>
      <xdr:colOff>492125</xdr:colOff>
      <xdr:row>77</xdr:row>
      <xdr:rowOff>53668</xdr:rowOff>
    </xdr:to>
    <xdr:sp macro="" textlink="">
      <xdr:nvSpPr>
        <xdr:cNvPr id="634" name="円/楕円 633"/>
        <xdr:cNvSpPr/>
      </xdr:nvSpPr>
      <xdr:spPr>
        <a:xfrm>
          <a:off x="12763500" y="1315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70195</xdr:rowOff>
    </xdr:from>
    <xdr:ext cx="534377" cy="259045"/>
    <xdr:sp macro="" textlink="">
      <xdr:nvSpPr>
        <xdr:cNvPr id="635" name="テキスト ボックス 634"/>
        <xdr:cNvSpPr txBox="1"/>
      </xdr:nvSpPr>
      <xdr:spPr>
        <a:xfrm>
          <a:off x="12547111" y="129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128232</xdr:rowOff>
    </xdr:from>
    <xdr:to>
      <xdr:col>23</xdr:col>
      <xdr:colOff>517525</xdr:colOff>
      <xdr:row>98</xdr:row>
      <xdr:rowOff>135052</xdr:rowOff>
    </xdr:to>
    <xdr:cxnSp macro="">
      <xdr:nvCxnSpPr>
        <xdr:cNvPr id="664" name="直線コネクタ 663"/>
        <xdr:cNvCxnSpPr/>
      </xdr:nvCxnSpPr>
      <xdr:spPr>
        <a:xfrm flipV="1">
          <a:off x="15481300" y="16930332"/>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132118</xdr:rowOff>
    </xdr:from>
    <xdr:to>
      <xdr:col>22</xdr:col>
      <xdr:colOff>365125</xdr:colOff>
      <xdr:row>98</xdr:row>
      <xdr:rowOff>135052</xdr:rowOff>
    </xdr:to>
    <xdr:cxnSp macro="">
      <xdr:nvCxnSpPr>
        <xdr:cNvPr id="667" name="直線コネクタ 666"/>
        <xdr:cNvCxnSpPr/>
      </xdr:nvCxnSpPr>
      <xdr:spPr>
        <a:xfrm>
          <a:off x="14592300" y="16762768"/>
          <a:ext cx="889000" cy="17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105105</xdr:rowOff>
    </xdr:from>
    <xdr:to>
      <xdr:col>21</xdr:col>
      <xdr:colOff>161925</xdr:colOff>
      <xdr:row>97</xdr:row>
      <xdr:rowOff>132118</xdr:rowOff>
    </xdr:to>
    <xdr:cxnSp macro="">
      <xdr:nvCxnSpPr>
        <xdr:cNvPr id="670" name="直線コネクタ 669"/>
        <xdr:cNvCxnSpPr/>
      </xdr:nvCxnSpPr>
      <xdr:spPr>
        <a:xfrm>
          <a:off x="13703300" y="16392855"/>
          <a:ext cx="889000" cy="3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2" name="テキスト ボックス 671"/>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105105</xdr:rowOff>
    </xdr:from>
    <xdr:to>
      <xdr:col>19</xdr:col>
      <xdr:colOff>644525</xdr:colOff>
      <xdr:row>98</xdr:row>
      <xdr:rowOff>167132</xdr:rowOff>
    </xdr:to>
    <xdr:cxnSp macro="">
      <xdr:nvCxnSpPr>
        <xdr:cNvPr id="673" name="直線コネクタ 672"/>
        <xdr:cNvCxnSpPr/>
      </xdr:nvCxnSpPr>
      <xdr:spPr>
        <a:xfrm flipV="1">
          <a:off x="12814300" y="16392855"/>
          <a:ext cx="889000" cy="57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127182</xdr:rowOff>
    </xdr:from>
    <xdr:ext cx="534377" cy="259045"/>
    <xdr:sp macro="" textlink="">
      <xdr:nvSpPr>
        <xdr:cNvPr id="675" name="テキスト ボックス 674"/>
        <xdr:cNvSpPr txBox="1"/>
      </xdr:nvSpPr>
      <xdr:spPr>
        <a:xfrm>
          <a:off x="13436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7" name="テキスト ボックス 676"/>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77432</xdr:rowOff>
    </xdr:from>
    <xdr:to>
      <xdr:col>23</xdr:col>
      <xdr:colOff>568325</xdr:colOff>
      <xdr:row>99</xdr:row>
      <xdr:rowOff>7582</xdr:rowOff>
    </xdr:to>
    <xdr:sp macro="" textlink="">
      <xdr:nvSpPr>
        <xdr:cNvPr id="683" name="円/楕円 682"/>
        <xdr:cNvSpPr/>
      </xdr:nvSpPr>
      <xdr:spPr>
        <a:xfrm>
          <a:off x="16268700" y="168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163809</xdr:rowOff>
    </xdr:from>
    <xdr:ext cx="469744" cy="259045"/>
    <xdr:sp macro="" textlink="">
      <xdr:nvSpPr>
        <xdr:cNvPr id="684" name="積立金該当値テキスト"/>
        <xdr:cNvSpPr txBox="1"/>
      </xdr:nvSpPr>
      <xdr:spPr>
        <a:xfrm>
          <a:off x="16370300" y="1679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84252</xdr:rowOff>
    </xdr:from>
    <xdr:to>
      <xdr:col>22</xdr:col>
      <xdr:colOff>415925</xdr:colOff>
      <xdr:row>99</xdr:row>
      <xdr:rowOff>14402</xdr:rowOff>
    </xdr:to>
    <xdr:sp macro="" textlink="">
      <xdr:nvSpPr>
        <xdr:cNvPr id="685" name="円/楕円 684"/>
        <xdr:cNvSpPr/>
      </xdr:nvSpPr>
      <xdr:spPr>
        <a:xfrm>
          <a:off x="15430500" y="168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5529</xdr:rowOff>
    </xdr:from>
    <xdr:ext cx="469744" cy="259045"/>
    <xdr:sp macro="" textlink="">
      <xdr:nvSpPr>
        <xdr:cNvPr id="686" name="テキスト ボックス 685"/>
        <xdr:cNvSpPr txBox="1"/>
      </xdr:nvSpPr>
      <xdr:spPr>
        <a:xfrm>
          <a:off x="15246427" y="1697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81318</xdr:rowOff>
    </xdr:from>
    <xdr:to>
      <xdr:col>21</xdr:col>
      <xdr:colOff>212725</xdr:colOff>
      <xdr:row>98</xdr:row>
      <xdr:rowOff>11468</xdr:rowOff>
    </xdr:to>
    <xdr:sp macro="" textlink="">
      <xdr:nvSpPr>
        <xdr:cNvPr id="687" name="円/楕円 686"/>
        <xdr:cNvSpPr/>
      </xdr:nvSpPr>
      <xdr:spPr>
        <a:xfrm>
          <a:off x="14541500" y="167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2595</xdr:rowOff>
    </xdr:from>
    <xdr:ext cx="469744" cy="259045"/>
    <xdr:sp macro="" textlink="">
      <xdr:nvSpPr>
        <xdr:cNvPr id="688" name="テキスト ボックス 687"/>
        <xdr:cNvSpPr txBox="1"/>
      </xdr:nvSpPr>
      <xdr:spPr>
        <a:xfrm>
          <a:off x="14357427" y="168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54305</xdr:rowOff>
    </xdr:from>
    <xdr:to>
      <xdr:col>20</xdr:col>
      <xdr:colOff>9525</xdr:colOff>
      <xdr:row>95</xdr:row>
      <xdr:rowOff>155905</xdr:rowOff>
    </xdr:to>
    <xdr:sp macro="" textlink="">
      <xdr:nvSpPr>
        <xdr:cNvPr id="689" name="円/楕円 688"/>
        <xdr:cNvSpPr/>
      </xdr:nvSpPr>
      <xdr:spPr>
        <a:xfrm>
          <a:off x="13652500" y="1634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982</xdr:rowOff>
    </xdr:from>
    <xdr:ext cx="534377" cy="259045"/>
    <xdr:sp macro="" textlink="">
      <xdr:nvSpPr>
        <xdr:cNvPr id="690" name="テキスト ボックス 689"/>
        <xdr:cNvSpPr txBox="1"/>
      </xdr:nvSpPr>
      <xdr:spPr>
        <a:xfrm>
          <a:off x="13436111" y="1611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116332</xdr:rowOff>
    </xdr:from>
    <xdr:to>
      <xdr:col>18</xdr:col>
      <xdr:colOff>492125</xdr:colOff>
      <xdr:row>99</xdr:row>
      <xdr:rowOff>46482</xdr:rowOff>
    </xdr:to>
    <xdr:sp macro="" textlink="">
      <xdr:nvSpPr>
        <xdr:cNvPr id="691" name="円/楕円 690"/>
        <xdr:cNvSpPr/>
      </xdr:nvSpPr>
      <xdr:spPr>
        <a:xfrm>
          <a:off x="12763500" y="169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37609</xdr:rowOff>
    </xdr:from>
    <xdr:ext cx="469744" cy="259045"/>
    <xdr:sp macro="" textlink="">
      <xdr:nvSpPr>
        <xdr:cNvPr id="692" name="テキスト ボックス 691"/>
        <xdr:cNvSpPr txBox="1"/>
      </xdr:nvSpPr>
      <xdr:spPr>
        <a:xfrm>
          <a:off x="12579427" y="1701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51232</xdr:rowOff>
    </xdr:from>
    <xdr:to>
      <xdr:col>32</xdr:col>
      <xdr:colOff>187325</xdr:colOff>
      <xdr:row>38</xdr:row>
      <xdr:rowOff>60147</xdr:rowOff>
    </xdr:to>
    <xdr:cxnSp macro="">
      <xdr:nvCxnSpPr>
        <xdr:cNvPr id="719" name="直線コネクタ 718"/>
        <xdr:cNvCxnSpPr/>
      </xdr:nvCxnSpPr>
      <xdr:spPr>
        <a:xfrm>
          <a:off x="21323300" y="6566332"/>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48031</xdr:rowOff>
    </xdr:from>
    <xdr:to>
      <xdr:col>31</xdr:col>
      <xdr:colOff>34925</xdr:colOff>
      <xdr:row>38</xdr:row>
      <xdr:rowOff>51232</xdr:rowOff>
    </xdr:to>
    <xdr:cxnSp macro="">
      <xdr:nvCxnSpPr>
        <xdr:cNvPr id="722" name="直線コネクタ 721"/>
        <xdr:cNvCxnSpPr/>
      </xdr:nvCxnSpPr>
      <xdr:spPr>
        <a:xfrm>
          <a:off x="20434300" y="656313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45974</xdr:rowOff>
    </xdr:from>
    <xdr:to>
      <xdr:col>29</xdr:col>
      <xdr:colOff>517525</xdr:colOff>
      <xdr:row>38</xdr:row>
      <xdr:rowOff>48031</xdr:rowOff>
    </xdr:to>
    <xdr:cxnSp macro="">
      <xdr:nvCxnSpPr>
        <xdr:cNvPr id="725" name="直線コネクタ 724"/>
        <xdr:cNvCxnSpPr/>
      </xdr:nvCxnSpPr>
      <xdr:spPr>
        <a:xfrm>
          <a:off x="19545300" y="656107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45974</xdr:rowOff>
    </xdr:from>
    <xdr:to>
      <xdr:col>28</xdr:col>
      <xdr:colOff>314325</xdr:colOff>
      <xdr:row>38</xdr:row>
      <xdr:rowOff>48489</xdr:rowOff>
    </xdr:to>
    <xdr:cxnSp macro="">
      <xdr:nvCxnSpPr>
        <xdr:cNvPr id="728" name="直線コネクタ 727"/>
        <xdr:cNvCxnSpPr/>
      </xdr:nvCxnSpPr>
      <xdr:spPr>
        <a:xfrm flipV="1">
          <a:off x="18656300" y="656107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9347</xdr:rowOff>
    </xdr:from>
    <xdr:to>
      <xdr:col>32</xdr:col>
      <xdr:colOff>238125</xdr:colOff>
      <xdr:row>38</xdr:row>
      <xdr:rowOff>110947</xdr:rowOff>
    </xdr:to>
    <xdr:sp macro="" textlink="">
      <xdr:nvSpPr>
        <xdr:cNvPr id="738" name="円/楕円 737"/>
        <xdr:cNvSpPr/>
      </xdr:nvSpPr>
      <xdr:spPr>
        <a:xfrm>
          <a:off x="221107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96359</xdr:rowOff>
    </xdr:from>
    <xdr:ext cx="378565" cy="259045"/>
    <xdr:sp macro="" textlink="">
      <xdr:nvSpPr>
        <xdr:cNvPr id="739" name="投資及び出資金該当値テキスト"/>
        <xdr:cNvSpPr txBox="1"/>
      </xdr:nvSpPr>
      <xdr:spPr>
        <a:xfrm>
          <a:off x="22212300" y="64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432</xdr:rowOff>
    </xdr:from>
    <xdr:to>
      <xdr:col>31</xdr:col>
      <xdr:colOff>85725</xdr:colOff>
      <xdr:row>38</xdr:row>
      <xdr:rowOff>102032</xdr:rowOff>
    </xdr:to>
    <xdr:sp macro="" textlink="">
      <xdr:nvSpPr>
        <xdr:cNvPr id="740" name="円/楕円 739"/>
        <xdr:cNvSpPr/>
      </xdr:nvSpPr>
      <xdr:spPr>
        <a:xfrm>
          <a:off x="21272500" y="65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93159</xdr:rowOff>
    </xdr:from>
    <xdr:ext cx="378565" cy="259045"/>
    <xdr:sp macro="" textlink="">
      <xdr:nvSpPr>
        <xdr:cNvPr id="741" name="テキスト ボックス 740"/>
        <xdr:cNvSpPr txBox="1"/>
      </xdr:nvSpPr>
      <xdr:spPr>
        <a:xfrm>
          <a:off x="21134017" y="6608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168681</xdr:rowOff>
    </xdr:from>
    <xdr:to>
      <xdr:col>29</xdr:col>
      <xdr:colOff>568325</xdr:colOff>
      <xdr:row>38</xdr:row>
      <xdr:rowOff>98831</xdr:rowOff>
    </xdr:to>
    <xdr:sp macro="" textlink="">
      <xdr:nvSpPr>
        <xdr:cNvPr id="742" name="円/楕円 741"/>
        <xdr:cNvSpPr/>
      </xdr:nvSpPr>
      <xdr:spPr>
        <a:xfrm>
          <a:off x="20383500" y="65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89958</xdr:rowOff>
    </xdr:from>
    <xdr:ext cx="378565" cy="259045"/>
    <xdr:sp macro="" textlink="">
      <xdr:nvSpPr>
        <xdr:cNvPr id="743" name="テキスト ボックス 742"/>
        <xdr:cNvSpPr txBox="1"/>
      </xdr:nvSpPr>
      <xdr:spPr>
        <a:xfrm>
          <a:off x="20245017" y="660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166624</xdr:rowOff>
    </xdr:from>
    <xdr:to>
      <xdr:col>28</xdr:col>
      <xdr:colOff>365125</xdr:colOff>
      <xdr:row>38</xdr:row>
      <xdr:rowOff>96774</xdr:rowOff>
    </xdr:to>
    <xdr:sp macro="" textlink="">
      <xdr:nvSpPr>
        <xdr:cNvPr id="744" name="円/楕円 743"/>
        <xdr:cNvSpPr/>
      </xdr:nvSpPr>
      <xdr:spPr>
        <a:xfrm>
          <a:off x="19494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87901</xdr:rowOff>
    </xdr:from>
    <xdr:ext cx="378565" cy="259045"/>
    <xdr:sp macro="" textlink="">
      <xdr:nvSpPr>
        <xdr:cNvPr id="745" name="テキスト ボックス 744"/>
        <xdr:cNvSpPr txBox="1"/>
      </xdr:nvSpPr>
      <xdr:spPr>
        <a:xfrm>
          <a:off x="19356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169139</xdr:rowOff>
    </xdr:from>
    <xdr:to>
      <xdr:col>27</xdr:col>
      <xdr:colOff>161925</xdr:colOff>
      <xdr:row>38</xdr:row>
      <xdr:rowOff>99289</xdr:rowOff>
    </xdr:to>
    <xdr:sp macro="" textlink="">
      <xdr:nvSpPr>
        <xdr:cNvPr id="746" name="円/楕円 745"/>
        <xdr:cNvSpPr/>
      </xdr:nvSpPr>
      <xdr:spPr>
        <a:xfrm>
          <a:off x="18605500" y="65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90416</xdr:rowOff>
    </xdr:from>
    <xdr:ext cx="378565" cy="259045"/>
    <xdr:sp macro="" textlink="">
      <xdr:nvSpPr>
        <xdr:cNvPr id="747" name="テキスト ボックス 746"/>
        <xdr:cNvSpPr txBox="1"/>
      </xdr:nvSpPr>
      <xdr:spPr>
        <a:xfrm>
          <a:off x="18467017" y="66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77946</xdr:rowOff>
    </xdr:from>
    <xdr:to>
      <xdr:col>32</xdr:col>
      <xdr:colOff>187325</xdr:colOff>
      <xdr:row>58</xdr:row>
      <xdr:rowOff>78892</xdr:rowOff>
    </xdr:to>
    <xdr:cxnSp macro="">
      <xdr:nvCxnSpPr>
        <xdr:cNvPr id="778" name="直線コネクタ 777"/>
        <xdr:cNvCxnSpPr/>
      </xdr:nvCxnSpPr>
      <xdr:spPr>
        <a:xfrm flipV="1">
          <a:off x="21323300" y="10022046"/>
          <a:ext cx="8382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70528</xdr:rowOff>
    </xdr:from>
    <xdr:ext cx="469744" cy="259045"/>
    <xdr:sp macro="" textlink="">
      <xdr:nvSpPr>
        <xdr:cNvPr id="779" name="貸付金平均値テキスト"/>
        <xdr:cNvSpPr txBox="1"/>
      </xdr:nvSpPr>
      <xdr:spPr>
        <a:xfrm>
          <a:off x="22212300" y="10014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77978</xdr:rowOff>
    </xdr:from>
    <xdr:to>
      <xdr:col>31</xdr:col>
      <xdr:colOff>34925</xdr:colOff>
      <xdr:row>58</xdr:row>
      <xdr:rowOff>78892</xdr:rowOff>
    </xdr:to>
    <xdr:cxnSp macro="">
      <xdr:nvCxnSpPr>
        <xdr:cNvPr id="781" name="直線コネクタ 780"/>
        <xdr:cNvCxnSpPr/>
      </xdr:nvCxnSpPr>
      <xdr:spPr>
        <a:xfrm>
          <a:off x="20434300" y="1002207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33397</xdr:rowOff>
    </xdr:from>
    <xdr:ext cx="469744" cy="259045"/>
    <xdr:sp macro="" textlink="">
      <xdr:nvSpPr>
        <xdr:cNvPr id="783" name="テキスト ボックス 782"/>
        <xdr:cNvSpPr txBox="1"/>
      </xdr:nvSpPr>
      <xdr:spPr>
        <a:xfrm>
          <a:off x="21088427"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77978</xdr:rowOff>
    </xdr:from>
    <xdr:to>
      <xdr:col>29</xdr:col>
      <xdr:colOff>517525</xdr:colOff>
      <xdr:row>58</xdr:row>
      <xdr:rowOff>78925</xdr:rowOff>
    </xdr:to>
    <xdr:cxnSp macro="">
      <xdr:nvCxnSpPr>
        <xdr:cNvPr id="784" name="直線コネクタ 783"/>
        <xdr:cNvCxnSpPr/>
      </xdr:nvCxnSpPr>
      <xdr:spPr>
        <a:xfrm flipV="1">
          <a:off x="19545300" y="10022078"/>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65405</xdr:rowOff>
    </xdr:from>
    <xdr:to>
      <xdr:col>28</xdr:col>
      <xdr:colOff>314325</xdr:colOff>
      <xdr:row>58</xdr:row>
      <xdr:rowOff>78925</xdr:rowOff>
    </xdr:to>
    <xdr:cxnSp macro="">
      <xdr:nvCxnSpPr>
        <xdr:cNvPr id="787" name="直線コネクタ 786"/>
        <xdr:cNvCxnSpPr/>
      </xdr:nvCxnSpPr>
      <xdr:spPr>
        <a:xfrm>
          <a:off x="18656300" y="10009505"/>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27146</xdr:rowOff>
    </xdr:from>
    <xdr:to>
      <xdr:col>32</xdr:col>
      <xdr:colOff>238125</xdr:colOff>
      <xdr:row>58</xdr:row>
      <xdr:rowOff>128746</xdr:rowOff>
    </xdr:to>
    <xdr:sp macro="" textlink="">
      <xdr:nvSpPr>
        <xdr:cNvPr id="797" name="円/楕円 796"/>
        <xdr:cNvSpPr/>
      </xdr:nvSpPr>
      <xdr:spPr>
        <a:xfrm>
          <a:off x="22110700" y="99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50023</xdr:rowOff>
    </xdr:from>
    <xdr:ext cx="469744" cy="259045"/>
    <xdr:sp macro="" textlink="">
      <xdr:nvSpPr>
        <xdr:cNvPr id="798" name="貸付金該当値テキスト"/>
        <xdr:cNvSpPr txBox="1"/>
      </xdr:nvSpPr>
      <xdr:spPr>
        <a:xfrm>
          <a:off x="22212300" y="982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28092</xdr:rowOff>
    </xdr:from>
    <xdr:to>
      <xdr:col>31</xdr:col>
      <xdr:colOff>85725</xdr:colOff>
      <xdr:row>58</xdr:row>
      <xdr:rowOff>129692</xdr:rowOff>
    </xdr:to>
    <xdr:sp macro="" textlink="">
      <xdr:nvSpPr>
        <xdr:cNvPr id="799" name="円/楕円 798"/>
        <xdr:cNvSpPr/>
      </xdr:nvSpPr>
      <xdr:spPr>
        <a:xfrm>
          <a:off x="21272500" y="99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146219</xdr:rowOff>
    </xdr:from>
    <xdr:ext cx="469744" cy="259045"/>
    <xdr:sp macro="" textlink="">
      <xdr:nvSpPr>
        <xdr:cNvPr id="800" name="テキスト ボックス 799"/>
        <xdr:cNvSpPr txBox="1"/>
      </xdr:nvSpPr>
      <xdr:spPr>
        <a:xfrm>
          <a:off x="21088427" y="97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27178</xdr:rowOff>
    </xdr:from>
    <xdr:to>
      <xdr:col>29</xdr:col>
      <xdr:colOff>568325</xdr:colOff>
      <xdr:row>58</xdr:row>
      <xdr:rowOff>128778</xdr:rowOff>
    </xdr:to>
    <xdr:sp macro="" textlink="">
      <xdr:nvSpPr>
        <xdr:cNvPr id="801" name="円/楕円 800"/>
        <xdr:cNvSpPr/>
      </xdr:nvSpPr>
      <xdr:spPr>
        <a:xfrm>
          <a:off x="20383500" y="99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119905</xdr:rowOff>
    </xdr:from>
    <xdr:ext cx="469744" cy="259045"/>
    <xdr:sp macro="" textlink="">
      <xdr:nvSpPr>
        <xdr:cNvPr id="802" name="テキスト ボックス 801"/>
        <xdr:cNvSpPr txBox="1"/>
      </xdr:nvSpPr>
      <xdr:spPr>
        <a:xfrm>
          <a:off x="20199427" y="100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28125</xdr:rowOff>
    </xdr:from>
    <xdr:to>
      <xdr:col>28</xdr:col>
      <xdr:colOff>365125</xdr:colOff>
      <xdr:row>58</xdr:row>
      <xdr:rowOff>129725</xdr:rowOff>
    </xdr:to>
    <xdr:sp macro="" textlink="">
      <xdr:nvSpPr>
        <xdr:cNvPr id="803" name="円/楕円 802"/>
        <xdr:cNvSpPr/>
      </xdr:nvSpPr>
      <xdr:spPr>
        <a:xfrm>
          <a:off x="19494500" y="99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120852</xdr:rowOff>
    </xdr:from>
    <xdr:ext cx="469744" cy="259045"/>
    <xdr:sp macro="" textlink="">
      <xdr:nvSpPr>
        <xdr:cNvPr id="804" name="テキスト ボックス 803"/>
        <xdr:cNvSpPr txBox="1"/>
      </xdr:nvSpPr>
      <xdr:spPr>
        <a:xfrm>
          <a:off x="19310427" y="1006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14605</xdr:rowOff>
    </xdr:from>
    <xdr:to>
      <xdr:col>27</xdr:col>
      <xdr:colOff>161925</xdr:colOff>
      <xdr:row>58</xdr:row>
      <xdr:rowOff>116205</xdr:rowOff>
    </xdr:to>
    <xdr:sp macro="" textlink="">
      <xdr:nvSpPr>
        <xdr:cNvPr id="805" name="円/楕円 804"/>
        <xdr:cNvSpPr/>
      </xdr:nvSpPr>
      <xdr:spPr>
        <a:xfrm>
          <a:off x="18605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107332</xdr:rowOff>
    </xdr:from>
    <xdr:ext cx="469744" cy="259045"/>
    <xdr:sp macro="" textlink="">
      <xdr:nvSpPr>
        <xdr:cNvPr id="806" name="テキスト ボックス 805"/>
        <xdr:cNvSpPr txBox="1"/>
      </xdr:nvSpPr>
      <xdr:spPr>
        <a:xfrm>
          <a:off x="18421427" y="1005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80525</xdr:rowOff>
    </xdr:from>
    <xdr:to>
      <xdr:col>32</xdr:col>
      <xdr:colOff>187325</xdr:colOff>
      <xdr:row>74</xdr:row>
      <xdr:rowOff>131993</xdr:rowOff>
    </xdr:to>
    <xdr:cxnSp macro="">
      <xdr:nvCxnSpPr>
        <xdr:cNvPr id="838" name="直線コネクタ 837"/>
        <xdr:cNvCxnSpPr/>
      </xdr:nvCxnSpPr>
      <xdr:spPr>
        <a:xfrm flipV="1">
          <a:off x="21323300" y="12767825"/>
          <a:ext cx="8382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39"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131993</xdr:rowOff>
    </xdr:from>
    <xdr:to>
      <xdr:col>31</xdr:col>
      <xdr:colOff>34925</xdr:colOff>
      <xdr:row>75</xdr:row>
      <xdr:rowOff>19848</xdr:rowOff>
    </xdr:to>
    <xdr:cxnSp macro="">
      <xdr:nvCxnSpPr>
        <xdr:cNvPr id="841" name="直線コネクタ 840"/>
        <xdr:cNvCxnSpPr/>
      </xdr:nvCxnSpPr>
      <xdr:spPr>
        <a:xfrm flipV="1">
          <a:off x="20434300" y="12819293"/>
          <a:ext cx="889000" cy="5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55537</xdr:rowOff>
    </xdr:from>
    <xdr:ext cx="534377" cy="259045"/>
    <xdr:sp macro="" textlink="">
      <xdr:nvSpPr>
        <xdr:cNvPr id="843" name="テキスト ボックス 842"/>
        <xdr:cNvSpPr txBox="1"/>
      </xdr:nvSpPr>
      <xdr:spPr>
        <a:xfrm>
          <a:off x="21056111" y="130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19848</xdr:rowOff>
    </xdr:from>
    <xdr:to>
      <xdr:col>29</xdr:col>
      <xdr:colOff>517525</xdr:colOff>
      <xdr:row>75</xdr:row>
      <xdr:rowOff>71414</xdr:rowOff>
    </xdr:to>
    <xdr:cxnSp macro="">
      <xdr:nvCxnSpPr>
        <xdr:cNvPr id="844" name="直線コネクタ 843"/>
        <xdr:cNvCxnSpPr/>
      </xdr:nvCxnSpPr>
      <xdr:spPr>
        <a:xfrm flipV="1">
          <a:off x="19545300" y="12878598"/>
          <a:ext cx="889000" cy="5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6" name="テキスト ボックス 845"/>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71414</xdr:rowOff>
    </xdr:from>
    <xdr:to>
      <xdr:col>28</xdr:col>
      <xdr:colOff>314325</xdr:colOff>
      <xdr:row>75</xdr:row>
      <xdr:rowOff>89375</xdr:rowOff>
    </xdr:to>
    <xdr:cxnSp macro="">
      <xdr:nvCxnSpPr>
        <xdr:cNvPr id="847" name="直線コネクタ 846"/>
        <xdr:cNvCxnSpPr/>
      </xdr:nvCxnSpPr>
      <xdr:spPr>
        <a:xfrm flipV="1">
          <a:off x="18656300" y="1293016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9" name="テキスト ボックス 848"/>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51" name="テキスト ボックス 850"/>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29725</xdr:rowOff>
    </xdr:from>
    <xdr:to>
      <xdr:col>32</xdr:col>
      <xdr:colOff>238125</xdr:colOff>
      <xdr:row>74</xdr:row>
      <xdr:rowOff>131325</xdr:rowOff>
    </xdr:to>
    <xdr:sp macro="" textlink="">
      <xdr:nvSpPr>
        <xdr:cNvPr id="857" name="円/楕円 856"/>
        <xdr:cNvSpPr/>
      </xdr:nvSpPr>
      <xdr:spPr>
        <a:xfrm>
          <a:off x="22110700" y="127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52602</xdr:rowOff>
    </xdr:from>
    <xdr:ext cx="534377" cy="259045"/>
    <xdr:sp macro="" textlink="">
      <xdr:nvSpPr>
        <xdr:cNvPr id="858" name="繰出金該当値テキスト"/>
        <xdr:cNvSpPr txBox="1"/>
      </xdr:nvSpPr>
      <xdr:spPr>
        <a:xfrm>
          <a:off x="22212300" y="1256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46,812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81193</xdr:rowOff>
    </xdr:from>
    <xdr:to>
      <xdr:col>31</xdr:col>
      <xdr:colOff>85725</xdr:colOff>
      <xdr:row>75</xdr:row>
      <xdr:rowOff>11343</xdr:rowOff>
    </xdr:to>
    <xdr:sp macro="" textlink="">
      <xdr:nvSpPr>
        <xdr:cNvPr id="859" name="円/楕円 858"/>
        <xdr:cNvSpPr/>
      </xdr:nvSpPr>
      <xdr:spPr>
        <a:xfrm>
          <a:off x="21272500" y="1276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27870</xdr:rowOff>
    </xdr:from>
    <xdr:ext cx="534377" cy="259045"/>
    <xdr:sp macro="" textlink="">
      <xdr:nvSpPr>
        <xdr:cNvPr id="860" name="テキスト ボックス 859"/>
        <xdr:cNvSpPr txBox="1"/>
      </xdr:nvSpPr>
      <xdr:spPr>
        <a:xfrm>
          <a:off x="21056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140498</xdr:rowOff>
    </xdr:from>
    <xdr:to>
      <xdr:col>29</xdr:col>
      <xdr:colOff>568325</xdr:colOff>
      <xdr:row>75</xdr:row>
      <xdr:rowOff>70648</xdr:rowOff>
    </xdr:to>
    <xdr:sp macro="" textlink="">
      <xdr:nvSpPr>
        <xdr:cNvPr id="861" name="円/楕円 860"/>
        <xdr:cNvSpPr/>
      </xdr:nvSpPr>
      <xdr:spPr>
        <a:xfrm>
          <a:off x="20383500" y="1282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87175</xdr:rowOff>
    </xdr:from>
    <xdr:ext cx="534377" cy="259045"/>
    <xdr:sp macro="" textlink="">
      <xdr:nvSpPr>
        <xdr:cNvPr id="862" name="テキスト ボックス 861"/>
        <xdr:cNvSpPr txBox="1"/>
      </xdr:nvSpPr>
      <xdr:spPr>
        <a:xfrm>
          <a:off x="20167111" y="1260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20614</xdr:rowOff>
    </xdr:from>
    <xdr:to>
      <xdr:col>28</xdr:col>
      <xdr:colOff>365125</xdr:colOff>
      <xdr:row>75</xdr:row>
      <xdr:rowOff>122214</xdr:rowOff>
    </xdr:to>
    <xdr:sp macro="" textlink="">
      <xdr:nvSpPr>
        <xdr:cNvPr id="863" name="円/楕円 862"/>
        <xdr:cNvSpPr/>
      </xdr:nvSpPr>
      <xdr:spPr>
        <a:xfrm>
          <a:off x="19494500" y="1287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138741</xdr:rowOff>
    </xdr:from>
    <xdr:ext cx="534377" cy="259045"/>
    <xdr:sp macro="" textlink="">
      <xdr:nvSpPr>
        <xdr:cNvPr id="864" name="テキスト ボックス 863"/>
        <xdr:cNvSpPr txBox="1"/>
      </xdr:nvSpPr>
      <xdr:spPr>
        <a:xfrm>
          <a:off x="19278111" y="1265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38575</xdr:rowOff>
    </xdr:from>
    <xdr:to>
      <xdr:col>27</xdr:col>
      <xdr:colOff>161925</xdr:colOff>
      <xdr:row>75</xdr:row>
      <xdr:rowOff>140175</xdr:rowOff>
    </xdr:to>
    <xdr:sp macro="" textlink="">
      <xdr:nvSpPr>
        <xdr:cNvPr id="865" name="円/楕円 864"/>
        <xdr:cNvSpPr/>
      </xdr:nvSpPr>
      <xdr:spPr>
        <a:xfrm>
          <a:off x="18605500" y="128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156702</xdr:rowOff>
    </xdr:from>
    <xdr:ext cx="534377" cy="259045"/>
    <xdr:sp macro="" textlink="">
      <xdr:nvSpPr>
        <xdr:cNvPr id="866" name="テキスト ボックス 865"/>
        <xdr:cNvSpPr txBox="1"/>
      </xdr:nvSpPr>
      <xdr:spPr>
        <a:xfrm>
          <a:off x="18389111" y="1267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歳出決算総額は、住民一人当たり</a:t>
          </a:r>
          <a:r>
            <a:rPr kumimoji="1" lang="en-US" altLang="ja-JP" sz="1600">
              <a:solidFill>
                <a:schemeClr val="dk1"/>
              </a:solidFill>
              <a:effectLst/>
              <a:latin typeface="+mn-ea"/>
              <a:ea typeface="+mn-ea"/>
              <a:cs typeface="+mn-cs"/>
            </a:rPr>
            <a:t>392,845</a:t>
          </a:r>
          <a:r>
            <a:rPr kumimoji="1" lang="ja-JP" altLang="ja-JP" sz="1600">
              <a:solidFill>
                <a:schemeClr val="dk1"/>
              </a:solidFill>
              <a:effectLst/>
              <a:latin typeface="+mn-ea"/>
              <a:ea typeface="+mn-ea"/>
              <a:cs typeface="+mn-cs"/>
            </a:rPr>
            <a:t>円となっている。最も構成割合の高い項目は扶助費であり、住民一人当たり</a:t>
          </a:r>
          <a:r>
            <a:rPr kumimoji="1" lang="en-US" altLang="ja-JP" sz="1600">
              <a:solidFill>
                <a:schemeClr val="dk1"/>
              </a:solidFill>
              <a:effectLst/>
              <a:latin typeface="+mn-ea"/>
              <a:ea typeface="+mn-ea"/>
              <a:cs typeface="+mn-cs"/>
            </a:rPr>
            <a:t>103,359</a:t>
          </a:r>
          <a:r>
            <a:rPr kumimoji="1" lang="ja-JP" altLang="ja-JP" sz="1600">
              <a:solidFill>
                <a:schemeClr val="dk1"/>
              </a:solidFill>
              <a:effectLst/>
              <a:latin typeface="+mn-ea"/>
              <a:ea typeface="+mn-ea"/>
              <a:cs typeface="+mn-cs"/>
            </a:rPr>
            <a:t>円で、類似団体平均よりも高い水準で推移している。これは、</a:t>
          </a:r>
          <a:r>
            <a:rPr kumimoji="1" lang="ja-JP" altLang="en-US" sz="1600">
              <a:solidFill>
                <a:schemeClr val="dk1"/>
              </a:solidFill>
              <a:effectLst/>
              <a:latin typeface="+mn-ea"/>
              <a:ea typeface="+mn-ea"/>
              <a:cs typeface="+mn-cs"/>
            </a:rPr>
            <a:t>臨時福祉給付金給付事業費や、</a:t>
          </a:r>
          <a:r>
            <a:rPr kumimoji="1" lang="ja-JP" altLang="ja-JP" sz="1600">
              <a:solidFill>
                <a:schemeClr val="dk1"/>
              </a:solidFill>
              <a:effectLst/>
              <a:latin typeface="+mn-ea"/>
              <a:ea typeface="+mn-ea"/>
              <a:cs typeface="+mn-cs"/>
            </a:rPr>
            <a:t>子ども・子育て支援事業</a:t>
          </a:r>
          <a:r>
            <a:rPr kumimoji="1" lang="ja-JP" altLang="en-US" sz="1600">
              <a:solidFill>
                <a:schemeClr val="dk1"/>
              </a:solidFill>
              <a:effectLst/>
              <a:latin typeface="+mn-ea"/>
              <a:ea typeface="+mn-ea"/>
              <a:cs typeface="+mn-cs"/>
            </a:rPr>
            <a:t>関連事業</a:t>
          </a:r>
          <a:r>
            <a:rPr kumimoji="1" lang="ja-JP" altLang="ja-JP" sz="1600">
              <a:solidFill>
                <a:schemeClr val="dk1"/>
              </a:solidFill>
              <a:effectLst/>
              <a:latin typeface="+mn-ea"/>
              <a:ea typeface="+mn-ea"/>
              <a:cs typeface="+mn-cs"/>
            </a:rPr>
            <a:t>費の増が主な要因である。今後も少子高齢化の進行等に伴い増加していくことが見込まれるが、健康増進対策の充実などにより、扶助費の適正化に努めていく。</a:t>
          </a:r>
          <a:endParaRPr lang="ja-JP" altLang="ja-JP" sz="1600">
            <a:effectLst/>
            <a:latin typeface="+mn-ea"/>
            <a:ea typeface="+mn-ea"/>
          </a:endParaRPr>
        </a:p>
        <a:p>
          <a:r>
            <a:rPr kumimoji="1" lang="ja-JP" altLang="ja-JP" sz="1600">
              <a:solidFill>
                <a:schemeClr val="dk1"/>
              </a:solidFill>
              <a:effectLst/>
              <a:latin typeface="+mn-ea"/>
              <a:ea typeface="+mn-ea"/>
              <a:cs typeface="+mn-cs"/>
            </a:rPr>
            <a:t>　また、前年度と比較して大きく増減した項目は</a:t>
          </a:r>
          <a:r>
            <a:rPr kumimoji="1" lang="ja-JP" altLang="en-US" sz="1600">
              <a:solidFill>
                <a:schemeClr val="dk1"/>
              </a:solidFill>
              <a:effectLst/>
              <a:latin typeface="+mn-ea"/>
              <a:ea typeface="+mn-ea"/>
              <a:cs typeface="+mn-cs"/>
            </a:rPr>
            <a:t>普通建設事業費（うち新規整備）</a:t>
          </a:r>
          <a:r>
            <a:rPr kumimoji="1" lang="ja-JP" altLang="ja-JP" sz="1600">
              <a:solidFill>
                <a:schemeClr val="dk1"/>
              </a:solidFill>
              <a:effectLst/>
              <a:latin typeface="+mn-ea"/>
              <a:ea typeface="+mn-ea"/>
              <a:cs typeface="+mn-cs"/>
            </a:rPr>
            <a:t>で、住民一人当たり</a:t>
          </a:r>
          <a:r>
            <a:rPr kumimoji="1" lang="en-US" altLang="ja-JP" sz="1600">
              <a:solidFill>
                <a:schemeClr val="dk1"/>
              </a:solidFill>
              <a:effectLst/>
              <a:latin typeface="+mn-ea"/>
              <a:ea typeface="+mn-ea"/>
              <a:cs typeface="+mn-cs"/>
            </a:rPr>
            <a:t>16,155</a:t>
          </a:r>
          <a:r>
            <a:rPr kumimoji="1" lang="ja-JP" altLang="ja-JP" sz="1600">
              <a:solidFill>
                <a:schemeClr val="dk1"/>
              </a:solidFill>
              <a:effectLst/>
              <a:latin typeface="+mn-ea"/>
              <a:ea typeface="+mn-ea"/>
              <a:cs typeface="+mn-cs"/>
            </a:rPr>
            <a:t>円（前年度比</a:t>
          </a:r>
          <a:r>
            <a:rPr kumimoji="1" lang="en-US" altLang="ja-JP" sz="1600">
              <a:solidFill>
                <a:schemeClr val="dk1"/>
              </a:solidFill>
              <a:effectLst/>
              <a:latin typeface="+mn-ea"/>
              <a:ea typeface="+mn-ea"/>
              <a:cs typeface="+mn-cs"/>
            </a:rPr>
            <a:t>96.6</a:t>
          </a:r>
          <a:r>
            <a:rPr kumimoji="1" lang="ja-JP" altLang="ja-JP" sz="1600">
              <a:solidFill>
                <a:schemeClr val="dk1"/>
              </a:solidFill>
              <a:effectLst/>
              <a:latin typeface="+mn-ea"/>
              <a:ea typeface="+mn-ea"/>
              <a:cs typeface="+mn-cs"/>
            </a:rPr>
            <a:t>％</a:t>
          </a:r>
          <a:r>
            <a:rPr kumimoji="1" lang="ja-JP" altLang="en-US" sz="1600">
              <a:solidFill>
                <a:schemeClr val="dk1"/>
              </a:solidFill>
              <a:effectLst/>
              <a:latin typeface="+mn-ea"/>
              <a:ea typeface="+mn-ea"/>
              <a:cs typeface="+mn-cs"/>
            </a:rPr>
            <a:t>増</a:t>
          </a:r>
          <a:r>
            <a:rPr kumimoji="1" lang="ja-JP" altLang="ja-JP" sz="1600">
              <a:solidFill>
                <a:schemeClr val="dk1"/>
              </a:solidFill>
              <a:effectLst/>
              <a:latin typeface="+mn-ea"/>
              <a:ea typeface="+mn-ea"/>
              <a:cs typeface="+mn-cs"/>
            </a:rPr>
            <a:t>）となっている。これは、</a:t>
          </a:r>
          <a:r>
            <a:rPr kumimoji="1" lang="en-US" altLang="ja-JP" sz="1600">
              <a:solidFill>
                <a:schemeClr val="dk1"/>
              </a:solidFill>
              <a:effectLst/>
              <a:latin typeface="+mn-ea"/>
              <a:ea typeface="+mn-ea"/>
              <a:cs typeface="+mn-cs"/>
            </a:rPr>
            <a:t>ICT</a:t>
          </a:r>
          <a:r>
            <a:rPr kumimoji="1" lang="ja-JP" altLang="en-US" sz="1600">
              <a:solidFill>
                <a:schemeClr val="dk1"/>
              </a:solidFill>
              <a:effectLst/>
              <a:latin typeface="+mn-ea"/>
              <a:ea typeface="+mn-ea"/>
              <a:cs typeface="+mn-cs"/>
            </a:rPr>
            <a:t>オフィス環境整備事業及び河東学園中学校建設事業の実施</a:t>
          </a:r>
          <a:r>
            <a:rPr kumimoji="1" lang="ja-JP" altLang="ja-JP" sz="1600">
              <a:solidFill>
                <a:schemeClr val="dk1"/>
              </a:solidFill>
              <a:effectLst/>
              <a:latin typeface="+mn-ea"/>
              <a:ea typeface="+mn-ea"/>
              <a:cs typeface="+mn-cs"/>
            </a:rPr>
            <a:t>が主な要因である。</a:t>
          </a:r>
          <a:endParaRPr kumimoji="1" lang="ja-JP" altLang="en-US" sz="16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福島県会津若松市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121,567
120,836
382.97
49,806,041
47,756,986
1,806,255
28,868,531
45,057,269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71120</xdr:rowOff>
    </xdr:from>
    <xdr:to>
      <xdr:col>6</xdr:col>
      <xdr:colOff>511175</xdr:colOff>
      <xdr:row>33</xdr:row>
      <xdr:rowOff>62738</xdr:rowOff>
    </xdr:to>
    <xdr:cxnSp macro="">
      <xdr:nvCxnSpPr>
        <xdr:cNvPr id="61" name="直線コネクタ 60"/>
        <xdr:cNvCxnSpPr/>
      </xdr:nvCxnSpPr>
      <xdr:spPr>
        <a:xfrm>
          <a:off x="3797300" y="5557520"/>
          <a:ext cx="8382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71120</xdr:rowOff>
    </xdr:from>
    <xdr:to>
      <xdr:col>5</xdr:col>
      <xdr:colOff>358775</xdr:colOff>
      <xdr:row>32</xdr:row>
      <xdr:rowOff>161036</xdr:rowOff>
    </xdr:to>
    <xdr:cxnSp macro="">
      <xdr:nvCxnSpPr>
        <xdr:cNvPr id="64" name="直線コネクタ 63"/>
        <xdr:cNvCxnSpPr/>
      </xdr:nvCxnSpPr>
      <xdr:spPr>
        <a:xfrm flipV="1">
          <a:off x="2908300" y="5557520"/>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161036</xdr:rowOff>
    </xdr:from>
    <xdr:to>
      <xdr:col>4</xdr:col>
      <xdr:colOff>155575</xdr:colOff>
      <xdr:row>33</xdr:row>
      <xdr:rowOff>68072</xdr:rowOff>
    </xdr:to>
    <xdr:cxnSp macro="">
      <xdr:nvCxnSpPr>
        <xdr:cNvPr id="67" name="直線コネクタ 66"/>
        <xdr:cNvCxnSpPr/>
      </xdr:nvCxnSpPr>
      <xdr:spPr>
        <a:xfrm flipV="1">
          <a:off x="2019300" y="5647436"/>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65024</xdr:rowOff>
    </xdr:from>
    <xdr:to>
      <xdr:col>2</xdr:col>
      <xdr:colOff>638175</xdr:colOff>
      <xdr:row>33</xdr:row>
      <xdr:rowOff>68072</xdr:rowOff>
    </xdr:to>
    <xdr:cxnSp macro="">
      <xdr:nvCxnSpPr>
        <xdr:cNvPr id="70" name="直線コネクタ 69"/>
        <xdr:cNvCxnSpPr/>
      </xdr:nvCxnSpPr>
      <xdr:spPr>
        <a:xfrm>
          <a:off x="1130300" y="5551424"/>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11938</xdr:rowOff>
    </xdr:from>
    <xdr:to>
      <xdr:col>6</xdr:col>
      <xdr:colOff>561975</xdr:colOff>
      <xdr:row>33</xdr:row>
      <xdr:rowOff>113538</xdr:rowOff>
    </xdr:to>
    <xdr:sp macro="" textlink="">
      <xdr:nvSpPr>
        <xdr:cNvPr id="80" name="円/楕円 79"/>
        <xdr:cNvSpPr/>
      </xdr:nvSpPr>
      <xdr:spPr>
        <a:xfrm>
          <a:off x="4584700" y="56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34815</xdr:rowOff>
    </xdr:from>
    <xdr:ext cx="469744" cy="259045"/>
    <xdr:sp macro="" textlink="">
      <xdr:nvSpPr>
        <xdr:cNvPr id="81" name="議会費該当値テキスト"/>
        <xdr:cNvSpPr txBox="1"/>
      </xdr:nvSpPr>
      <xdr:spPr>
        <a:xfrm>
          <a:off x="4686300" y="55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20320</xdr:rowOff>
    </xdr:from>
    <xdr:to>
      <xdr:col>5</xdr:col>
      <xdr:colOff>409575</xdr:colOff>
      <xdr:row>32</xdr:row>
      <xdr:rowOff>121920</xdr:rowOff>
    </xdr:to>
    <xdr:sp macro="" textlink="">
      <xdr:nvSpPr>
        <xdr:cNvPr id="82" name="円/楕円 81"/>
        <xdr:cNvSpPr/>
      </xdr:nvSpPr>
      <xdr:spPr>
        <a:xfrm>
          <a:off x="3746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138447</xdr:rowOff>
    </xdr:from>
    <xdr:ext cx="469744" cy="259045"/>
    <xdr:sp macro="" textlink="">
      <xdr:nvSpPr>
        <xdr:cNvPr id="83" name="テキスト ボックス 82"/>
        <xdr:cNvSpPr txBox="1"/>
      </xdr:nvSpPr>
      <xdr:spPr>
        <a:xfrm>
          <a:off x="3562427"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110236</xdr:rowOff>
    </xdr:from>
    <xdr:to>
      <xdr:col>4</xdr:col>
      <xdr:colOff>206375</xdr:colOff>
      <xdr:row>33</xdr:row>
      <xdr:rowOff>40386</xdr:rowOff>
    </xdr:to>
    <xdr:sp macro="" textlink="">
      <xdr:nvSpPr>
        <xdr:cNvPr id="84" name="円/楕円 83"/>
        <xdr:cNvSpPr/>
      </xdr:nvSpPr>
      <xdr:spPr>
        <a:xfrm>
          <a:off x="2857500" y="559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56913</xdr:rowOff>
    </xdr:from>
    <xdr:ext cx="469744" cy="259045"/>
    <xdr:sp macro="" textlink="">
      <xdr:nvSpPr>
        <xdr:cNvPr id="85" name="テキスト ボックス 84"/>
        <xdr:cNvSpPr txBox="1"/>
      </xdr:nvSpPr>
      <xdr:spPr>
        <a:xfrm>
          <a:off x="2673427" y="53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17272</xdr:rowOff>
    </xdr:from>
    <xdr:to>
      <xdr:col>3</xdr:col>
      <xdr:colOff>3175</xdr:colOff>
      <xdr:row>33</xdr:row>
      <xdr:rowOff>118872</xdr:rowOff>
    </xdr:to>
    <xdr:sp macro="" textlink="">
      <xdr:nvSpPr>
        <xdr:cNvPr id="86" name="円/楕円 85"/>
        <xdr:cNvSpPr/>
      </xdr:nvSpPr>
      <xdr:spPr>
        <a:xfrm>
          <a:off x="1968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135399</xdr:rowOff>
    </xdr:from>
    <xdr:ext cx="469744" cy="259045"/>
    <xdr:sp macro="" textlink="">
      <xdr:nvSpPr>
        <xdr:cNvPr id="87" name="テキスト ボックス 86"/>
        <xdr:cNvSpPr txBox="1"/>
      </xdr:nvSpPr>
      <xdr:spPr>
        <a:xfrm>
          <a:off x="1784427" y="5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14224</xdr:rowOff>
    </xdr:from>
    <xdr:to>
      <xdr:col>1</xdr:col>
      <xdr:colOff>485775</xdr:colOff>
      <xdr:row>32</xdr:row>
      <xdr:rowOff>115824</xdr:rowOff>
    </xdr:to>
    <xdr:sp macro="" textlink="">
      <xdr:nvSpPr>
        <xdr:cNvPr id="88" name="円/楕円 87"/>
        <xdr:cNvSpPr/>
      </xdr:nvSpPr>
      <xdr:spPr>
        <a:xfrm>
          <a:off x="1079500" y="550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132351</xdr:rowOff>
    </xdr:from>
    <xdr:ext cx="469744" cy="259045"/>
    <xdr:sp macro="" textlink="">
      <xdr:nvSpPr>
        <xdr:cNvPr id="89" name="テキスト ボックス 88"/>
        <xdr:cNvSpPr txBox="1"/>
      </xdr:nvSpPr>
      <xdr:spPr>
        <a:xfrm>
          <a:off x="895427" y="527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98075</xdr:rowOff>
    </xdr:from>
    <xdr:to>
      <xdr:col>6</xdr:col>
      <xdr:colOff>511175</xdr:colOff>
      <xdr:row>56</xdr:row>
      <xdr:rowOff>106800</xdr:rowOff>
    </xdr:to>
    <xdr:cxnSp macro="">
      <xdr:nvCxnSpPr>
        <xdr:cNvPr id="119" name="直線コネクタ 118"/>
        <xdr:cNvCxnSpPr/>
      </xdr:nvCxnSpPr>
      <xdr:spPr>
        <a:xfrm flipV="1">
          <a:off x="3797300" y="9699275"/>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27267</xdr:rowOff>
    </xdr:from>
    <xdr:to>
      <xdr:col>5</xdr:col>
      <xdr:colOff>358775</xdr:colOff>
      <xdr:row>56</xdr:row>
      <xdr:rowOff>106800</xdr:rowOff>
    </xdr:to>
    <xdr:cxnSp macro="">
      <xdr:nvCxnSpPr>
        <xdr:cNvPr id="122" name="直線コネクタ 121"/>
        <xdr:cNvCxnSpPr/>
      </xdr:nvCxnSpPr>
      <xdr:spPr>
        <a:xfrm>
          <a:off x="2908300" y="9628467"/>
          <a:ext cx="889000" cy="7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154369</xdr:rowOff>
    </xdr:from>
    <xdr:to>
      <xdr:col>4</xdr:col>
      <xdr:colOff>155575</xdr:colOff>
      <xdr:row>56</xdr:row>
      <xdr:rowOff>27267</xdr:rowOff>
    </xdr:to>
    <xdr:cxnSp macro="">
      <xdr:nvCxnSpPr>
        <xdr:cNvPr id="125" name="直線コネクタ 124"/>
        <xdr:cNvCxnSpPr/>
      </xdr:nvCxnSpPr>
      <xdr:spPr>
        <a:xfrm>
          <a:off x="2019300" y="9412669"/>
          <a:ext cx="889000" cy="2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154369</xdr:rowOff>
    </xdr:from>
    <xdr:to>
      <xdr:col>2</xdr:col>
      <xdr:colOff>638175</xdr:colOff>
      <xdr:row>57</xdr:row>
      <xdr:rowOff>13780</xdr:rowOff>
    </xdr:to>
    <xdr:cxnSp macro="">
      <xdr:nvCxnSpPr>
        <xdr:cNvPr id="128" name="直線コネクタ 127"/>
        <xdr:cNvCxnSpPr/>
      </xdr:nvCxnSpPr>
      <xdr:spPr>
        <a:xfrm flipV="1">
          <a:off x="1130300" y="9412669"/>
          <a:ext cx="889000" cy="3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47275</xdr:rowOff>
    </xdr:from>
    <xdr:to>
      <xdr:col>6</xdr:col>
      <xdr:colOff>561975</xdr:colOff>
      <xdr:row>56</xdr:row>
      <xdr:rowOff>148875</xdr:rowOff>
    </xdr:to>
    <xdr:sp macro="" textlink="">
      <xdr:nvSpPr>
        <xdr:cNvPr id="138" name="円/楕円 137"/>
        <xdr:cNvSpPr/>
      </xdr:nvSpPr>
      <xdr:spPr>
        <a:xfrm>
          <a:off x="4584700" y="96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25702</xdr:rowOff>
    </xdr:from>
    <xdr:ext cx="534377" cy="259045"/>
    <xdr:sp macro="" textlink="">
      <xdr:nvSpPr>
        <xdr:cNvPr id="139" name="総務費該当値テキスト"/>
        <xdr:cNvSpPr txBox="1"/>
      </xdr:nvSpPr>
      <xdr:spPr>
        <a:xfrm>
          <a:off x="4686300" y="96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56000</xdr:rowOff>
    </xdr:from>
    <xdr:to>
      <xdr:col>5</xdr:col>
      <xdr:colOff>409575</xdr:colOff>
      <xdr:row>56</xdr:row>
      <xdr:rowOff>157600</xdr:rowOff>
    </xdr:to>
    <xdr:sp macro="" textlink="">
      <xdr:nvSpPr>
        <xdr:cNvPr id="140" name="円/楕円 139"/>
        <xdr:cNvSpPr/>
      </xdr:nvSpPr>
      <xdr:spPr>
        <a:xfrm>
          <a:off x="3746500" y="96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148727</xdr:rowOff>
    </xdr:from>
    <xdr:ext cx="534377" cy="259045"/>
    <xdr:sp macro="" textlink="">
      <xdr:nvSpPr>
        <xdr:cNvPr id="141" name="テキスト ボックス 140"/>
        <xdr:cNvSpPr txBox="1"/>
      </xdr:nvSpPr>
      <xdr:spPr>
        <a:xfrm>
          <a:off x="3530111" y="974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147917</xdr:rowOff>
    </xdr:from>
    <xdr:to>
      <xdr:col>4</xdr:col>
      <xdr:colOff>206375</xdr:colOff>
      <xdr:row>56</xdr:row>
      <xdr:rowOff>78067</xdr:rowOff>
    </xdr:to>
    <xdr:sp macro="" textlink="">
      <xdr:nvSpPr>
        <xdr:cNvPr id="142" name="円/楕円 141"/>
        <xdr:cNvSpPr/>
      </xdr:nvSpPr>
      <xdr:spPr>
        <a:xfrm>
          <a:off x="2857500" y="9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94594</xdr:rowOff>
    </xdr:from>
    <xdr:ext cx="534377" cy="259045"/>
    <xdr:sp macro="" textlink="">
      <xdr:nvSpPr>
        <xdr:cNvPr id="143" name="テキスト ボックス 142"/>
        <xdr:cNvSpPr txBox="1"/>
      </xdr:nvSpPr>
      <xdr:spPr>
        <a:xfrm>
          <a:off x="2641111" y="935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103569</xdr:rowOff>
    </xdr:from>
    <xdr:to>
      <xdr:col>3</xdr:col>
      <xdr:colOff>3175</xdr:colOff>
      <xdr:row>55</xdr:row>
      <xdr:rowOff>33719</xdr:rowOff>
    </xdr:to>
    <xdr:sp macro="" textlink="">
      <xdr:nvSpPr>
        <xdr:cNvPr id="144" name="円/楕円 143"/>
        <xdr:cNvSpPr/>
      </xdr:nvSpPr>
      <xdr:spPr>
        <a:xfrm>
          <a:off x="1968500" y="93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50246</xdr:rowOff>
    </xdr:from>
    <xdr:ext cx="534377" cy="259045"/>
    <xdr:sp macro="" textlink="">
      <xdr:nvSpPr>
        <xdr:cNvPr id="145" name="テキスト ボックス 144"/>
        <xdr:cNvSpPr txBox="1"/>
      </xdr:nvSpPr>
      <xdr:spPr>
        <a:xfrm>
          <a:off x="1752111" y="913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134430</xdr:rowOff>
    </xdr:from>
    <xdr:to>
      <xdr:col>1</xdr:col>
      <xdr:colOff>485775</xdr:colOff>
      <xdr:row>57</xdr:row>
      <xdr:rowOff>64580</xdr:rowOff>
    </xdr:to>
    <xdr:sp macro="" textlink="">
      <xdr:nvSpPr>
        <xdr:cNvPr id="146" name="円/楕円 145"/>
        <xdr:cNvSpPr/>
      </xdr:nvSpPr>
      <xdr:spPr>
        <a:xfrm>
          <a:off x="1079500" y="97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55707</xdr:rowOff>
    </xdr:from>
    <xdr:ext cx="534377" cy="259045"/>
    <xdr:sp macro="" textlink="">
      <xdr:nvSpPr>
        <xdr:cNvPr id="147" name="テキスト ボックス 146"/>
        <xdr:cNvSpPr txBox="1"/>
      </xdr:nvSpPr>
      <xdr:spPr>
        <a:xfrm>
          <a:off x="863111" y="982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1114</xdr:rowOff>
    </xdr:from>
    <xdr:to>
      <xdr:col>6</xdr:col>
      <xdr:colOff>511175</xdr:colOff>
      <xdr:row>75</xdr:row>
      <xdr:rowOff>49555</xdr:rowOff>
    </xdr:to>
    <xdr:cxnSp macro="">
      <xdr:nvCxnSpPr>
        <xdr:cNvPr id="179" name="直線コネクタ 178"/>
        <xdr:cNvCxnSpPr/>
      </xdr:nvCxnSpPr>
      <xdr:spPr>
        <a:xfrm flipV="1">
          <a:off x="3797300" y="12859864"/>
          <a:ext cx="8382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2035</xdr:rowOff>
    </xdr:from>
    <xdr:ext cx="599010" cy="259045"/>
    <xdr:sp macro="" textlink="">
      <xdr:nvSpPr>
        <xdr:cNvPr id="180" name="民生費平均値テキスト"/>
        <xdr:cNvSpPr txBox="1"/>
      </xdr:nvSpPr>
      <xdr:spPr>
        <a:xfrm>
          <a:off x="4686300" y="1286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49555</xdr:rowOff>
    </xdr:from>
    <xdr:to>
      <xdr:col>5</xdr:col>
      <xdr:colOff>358775</xdr:colOff>
      <xdr:row>76</xdr:row>
      <xdr:rowOff>16343</xdr:rowOff>
    </xdr:to>
    <xdr:cxnSp macro="">
      <xdr:nvCxnSpPr>
        <xdr:cNvPr id="182" name="直線コネクタ 181"/>
        <xdr:cNvCxnSpPr/>
      </xdr:nvCxnSpPr>
      <xdr:spPr>
        <a:xfrm flipV="1">
          <a:off x="2908300" y="12908305"/>
          <a:ext cx="889000" cy="1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72965</xdr:rowOff>
    </xdr:from>
    <xdr:ext cx="599010" cy="259045"/>
    <xdr:sp macro="" textlink="">
      <xdr:nvSpPr>
        <xdr:cNvPr id="184" name="テキスト ボックス 183"/>
        <xdr:cNvSpPr txBox="1"/>
      </xdr:nvSpPr>
      <xdr:spPr>
        <a:xfrm>
          <a:off x="3497794"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16343</xdr:rowOff>
    </xdr:from>
    <xdr:to>
      <xdr:col>4</xdr:col>
      <xdr:colOff>155575</xdr:colOff>
      <xdr:row>76</xdr:row>
      <xdr:rowOff>147777</xdr:rowOff>
    </xdr:to>
    <xdr:cxnSp macro="">
      <xdr:nvCxnSpPr>
        <xdr:cNvPr id="185" name="直線コネクタ 184"/>
        <xdr:cNvCxnSpPr/>
      </xdr:nvCxnSpPr>
      <xdr:spPr>
        <a:xfrm flipV="1">
          <a:off x="2019300" y="13046543"/>
          <a:ext cx="889000" cy="13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95913</xdr:rowOff>
    </xdr:from>
    <xdr:ext cx="599010" cy="259045"/>
    <xdr:sp macro="" textlink="">
      <xdr:nvSpPr>
        <xdr:cNvPr id="187" name="テキスト ボックス 186"/>
        <xdr:cNvSpPr txBox="1"/>
      </xdr:nvSpPr>
      <xdr:spPr>
        <a:xfrm>
          <a:off x="2608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53366</xdr:rowOff>
    </xdr:from>
    <xdr:to>
      <xdr:col>2</xdr:col>
      <xdr:colOff>638175</xdr:colOff>
      <xdr:row>76</xdr:row>
      <xdr:rowOff>147777</xdr:rowOff>
    </xdr:to>
    <xdr:cxnSp macro="">
      <xdr:nvCxnSpPr>
        <xdr:cNvPr id="188" name="直線コネクタ 187"/>
        <xdr:cNvCxnSpPr/>
      </xdr:nvCxnSpPr>
      <xdr:spPr>
        <a:xfrm>
          <a:off x="1130300" y="12397766"/>
          <a:ext cx="889000" cy="78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26049</xdr:rowOff>
    </xdr:from>
    <xdr:ext cx="599010" cy="259045"/>
    <xdr:sp macro="" textlink="">
      <xdr:nvSpPr>
        <xdr:cNvPr id="190" name="テキスト ボックス 189"/>
        <xdr:cNvSpPr txBox="1"/>
      </xdr:nvSpPr>
      <xdr:spPr>
        <a:xfrm>
          <a:off x="1719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49040</xdr:rowOff>
    </xdr:from>
    <xdr:ext cx="599010" cy="259045"/>
    <xdr:sp macro="" textlink="">
      <xdr:nvSpPr>
        <xdr:cNvPr id="192" name="テキスト ボックス 191"/>
        <xdr:cNvSpPr txBox="1"/>
      </xdr:nvSpPr>
      <xdr:spPr>
        <a:xfrm>
          <a:off x="830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121764</xdr:rowOff>
    </xdr:from>
    <xdr:to>
      <xdr:col>6</xdr:col>
      <xdr:colOff>561975</xdr:colOff>
      <xdr:row>75</xdr:row>
      <xdr:rowOff>51914</xdr:rowOff>
    </xdr:to>
    <xdr:sp macro="" textlink="">
      <xdr:nvSpPr>
        <xdr:cNvPr id="198" name="円/楕円 197"/>
        <xdr:cNvSpPr/>
      </xdr:nvSpPr>
      <xdr:spPr>
        <a:xfrm>
          <a:off x="4584700" y="128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144641</xdr:rowOff>
    </xdr:from>
    <xdr:ext cx="599010" cy="259045"/>
    <xdr:sp macro="" textlink="">
      <xdr:nvSpPr>
        <xdr:cNvPr id="199" name="民生費該当値テキスト"/>
        <xdr:cNvSpPr txBox="1"/>
      </xdr:nvSpPr>
      <xdr:spPr>
        <a:xfrm>
          <a:off x="4686300" y="1266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161,981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170205</xdr:rowOff>
    </xdr:from>
    <xdr:to>
      <xdr:col>5</xdr:col>
      <xdr:colOff>409575</xdr:colOff>
      <xdr:row>75</xdr:row>
      <xdr:rowOff>100355</xdr:rowOff>
    </xdr:to>
    <xdr:sp macro="" textlink="">
      <xdr:nvSpPr>
        <xdr:cNvPr id="200" name="円/楕円 199"/>
        <xdr:cNvSpPr/>
      </xdr:nvSpPr>
      <xdr:spPr>
        <a:xfrm>
          <a:off x="3746500" y="128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116882</xdr:rowOff>
    </xdr:from>
    <xdr:ext cx="599010" cy="259045"/>
    <xdr:sp macro="" textlink="">
      <xdr:nvSpPr>
        <xdr:cNvPr id="201" name="テキスト ボックス 200"/>
        <xdr:cNvSpPr txBox="1"/>
      </xdr:nvSpPr>
      <xdr:spPr>
        <a:xfrm>
          <a:off x="3497794" y="1263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157,531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136993</xdr:rowOff>
    </xdr:from>
    <xdr:to>
      <xdr:col>4</xdr:col>
      <xdr:colOff>206375</xdr:colOff>
      <xdr:row>76</xdr:row>
      <xdr:rowOff>67143</xdr:rowOff>
    </xdr:to>
    <xdr:sp macro="" textlink="">
      <xdr:nvSpPr>
        <xdr:cNvPr id="202" name="円/楕円 201"/>
        <xdr:cNvSpPr/>
      </xdr:nvSpPr>
      <xdr:spPr>
        <a:xfrm>
          <a:off x="2857500" y="129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83670</xdr:rowOff>
    </xdr:from>
    <xdr:ext cx="599010" cy="259045"/>
    <xdr:sp macro="" textlink="">
      <xdr:nvSpPr>
        <xdr:cNvPr id="203" name="テキスト ボックス 202"/>
        <xdr:cNvSpPr txBox="1"/>
      </xdr:nvSpPr>
      <xdr:spPr>
        <a:xfrm>
          <a:off x="2608794" y="1277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144,832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96977</xdr:rowOff>
    </xdr:from>
    <xdr:to>
      <xdr:col>3</xdr:col>
      <xdr:colOff>3175</xdr:colOff>
      <xdr:row>77</xdr:row>
      <xdr:rowOff>27127</xdr:rowOff>
    </xdr:to>
    <xdr:sp macro="" textlink="">
      <xdr:nvSpPr>
        <xdr:cNvPr id="204" name="円/楕円 203"/>
        <xdr:cNvSpPr/>
      </xdr:nvSpPr>
      <xdr:spPr>
        <a:xfrm>
          <a:off x="1968500" y="131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43654</xdr:rowOff>
    </xdr:from>
    <xdr:ext cx="599010" cy="259045"/>
    <xdr:sp macro="" textlink="">
      <xdr:nvSpPr>
        <xdr:cNvPr id="205" name="テキスト ボックス 204"/>
        <xdr:cNvSpPr txBox="1"/>
      </xdr:nvSpPr>
      <xdr:spPr>
        <a:xfrm>
          <a:off x="1719794" y="1290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132,758</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2566</xdr:rowOff>
    </xdr:from>
    <xdr:to>
      <xdr:col>1</xdr:col>
      <xdr:colOff>485775</xdr:colOff>
      <xdr:row>72</xdr:row>
      <xdr:rowOff>104166</xdr:rowOff>
    </xdr:to>
    <xdr:sp macro="" textlink="">
      <xdr:nvSpPr>
        <xdr:cNvPr id="206" name="円/楕円 205"/>
        <xdr:cNvSpPr/>
      </xdr:nvSpPr>
      <xdr:spPr>
        <a:xfrm>
          <a:off x="1079500" y="1234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120693</xdr:rowOff>
    </xdr:from>
    <xdr:ext cx="599010" cy="259045"/>
    <xdr:sp macro="" textlink="">
      <xdr:nvSpPr>
        <xdr:cNvPr id="207" name="テキスト ボックス 206"/>
        <xdr:cNvSpPr txBox="1"/>
      </xdr:nvSpPr>
      <xdr:spPr>
        <a:xfrm>
          <a:off x="830794" y="121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143427</xdr:rowOff>
    </xdr:from>
    <xdr:to>
      <xdr:col>6</xdr:col>
      <xdr:colOff>511175</xdr:colOff>
      <xdr:row>97</xdr:row>
      <xdr:rowOff>148478</xdr:rowOff>
    </xdr:to>
    <xdr:cxnSp macro="">
      <xdr:nvCxnSpPr>
        <xdr:cNvPr id="235" name="直線コネクタ 234"/>
        <xdr:cNvCxnSpPr/>
      </xdr:nvCxnSpPr>
      <xdr:spPr>
        <a:xfrm>
          <a:off x="3797300" y="16774077"/>
          <a:ext cx="8382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143427</xdr:rowOff>
    </xdr:from>
    <xdr:to>
      <xdr:col>5</xdr:col>
      <xdr:colOff>358775</xdr:colOff>
      <xdr:row>97</xdr:row>
      <xdr:rowOff>165784</xdr:rowOff>
    </xdr:to>
    <xdr:cxnSp macro="">
      <xdr:nvCxnSpPr>
        <xdr:cNvPr id="238" name="直線コネクタ 237"/>
        <xdr:cNvCxnSpPr/>
      </xdr:nvCxnSpPr>
      <xdr:spPr>
        <a:xfrm flipV="1">
          <a:off x="2908300" y="16774077"/>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165784</xdr:rowOff>
    </xdr:from>
    <xdr:to>
      <xdr:col>4</xdr:col>
      <xdr:colOff>155575</xdr:colOff>
      <xdr:row>98</xdr:row>
      <xdr:rowOff>36830</xdr:rowOff>
    </xdr:to>
    <xdr:cxnSp macro="">
      <xdr:nvCxnSpPr>
        <xdr:cNvPr id="241" name="直線コネクタ 240"/>
        <xdr:cNvCxnSpPr/>
      </xdr:nvCxnSpPr>
      <xdr:spPr>
        <a:xfrm flipV="1">
          <a:off x="2019300" y="16796434"/>
          <a:ext cx="889000" cy="4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26360</xdr:rowOff>
    </xdr:from>
    <xdr:to>
      <xdr:col>2</xdr:col>
      <xdr:colOff>638175</xdr:colOff>
      <xdr:row>98</xdr:row>
      <xdr:rowOff>36830</xdr:rowOff>
    </xdr:to>
    <xdr:cxnSp macro="">
      <xdr:nvCxnSpPr>
        <xdr:cNvPr id="244" name="直線コネクタ 243"/>
        <xdr:cNvCxnSpPr/>
      </xdr:nvCxnSpPr>
      <xdr:spPr>
        <a:xfrm>
          <a:off x="1130300" y="16828460"/>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97678</xdr:rowOff>
    </xdr:from>
    <xdr:to>
      <xdr:col>6</xdr:col>
      <xdr:colOff>561975</xdr:colOff>
      <xdr:row>98</xdr:row>
      <xdr:rowOff>27828</xdr:rowOff>
    </xdr:to>
    <xdr:sp macro="" textlink="">
      <xdr:nvSpPr>
        <xdr:cNvPr id="254" name="円/楕円 253"/>
        <xdr:cNvSpPr/>
      </xdr:nvSpPr>
      <xdr:spPr>
        <a:xfrm>
          <a:off x="4584700" y="167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76105</xdr:rowOff>
    </xdr:from>
    <xdr:ext cx="534377" cy="259045"/>
    <xdr:sp macro="" textlink="">
      <xdr:nvSpPr>
        <xdr:cNvPr id="255" name="衛生費該当値テキスト"/>
        <xdr:cNvSpPr txBox="1"/>
      </xdr:nvSpPr>
      <xdr:spPr>
        <a:xfrm>
          <a:off x="4686300" y="1670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27,116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92627</xdr:rowOff>
    </xdr:from>
    <xdr:to>
      <xdr:col>5</xdr:col>
      <xdr:colOff>409575</xdr:colOff>
      <xdr:row>98</xdr:row>
      <xdr:rowOff>22777</xdr:rowOff>
    </xdr:to>
    <xdr:sp macro="" textlink="">
      <xdr:nvSpPr>
        <xdr:cNvPr id="256" name="円/楕円 255"/>
        <xdr:cNvSpPr/>
      </xdr:nvSpPr>
      <xdr:spPr>
        <a:xfrm>
          <a:off x="3746500" y="167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13904</xdr:rowOff>
    </xdr:from>
    <xdr:ext cx="534377" cy="259045"/>
    <xdr:sp macro="" textlink="">
      <xdr:nvSpPr>
        <xdr:cNvPr id="257" name="テキスト ボックス 256"/>
        <xdr:cNvSpPr txBox="1"/>
      </xdr:nvSpPr>
      <xdr:spPr>
        <a:xfrm>
          <a:off x="3530111" y="1681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114984</xdr:rowOff>
    </xdr:from>
    <xdr:to>
      <xdr:col>4</xdr:col>
      <xdr:colOff>206375</xdr:colOff>
      <xdr:row>98</xdr:row>
      <xdr:rowOff>45134</xdr:rowOff>
    </xdr:to>
    <xdr:sp macro="" textlink="">
      <xdr:nvSpPr>
        <xdr:cNvPr id="258" name="円/楕円 257"/>
        <xdr:cNvSpPr/>
      </xdr:nvSpPr>
      <xdr:spPr>
        <a:xfrm>
          <a:off x="2857500" y="167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36261</xdr:rowOff>
    </xdr:from>
    <xdr:ext cx="534377" cy="259045"/>
    <xdr:sp macro="" textlink="">
      <xdr:nvSpPr>
        <xdr:cNvPr id="259" name="テキスト ボックス 258"/>
        <xdr:cNvSpPr txBox="1"/>
      </xdr:nvSpPr>
      <xdr:spPr>
        <a:xfrm>
          <a:off x="2641111" y="1683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157480</xdr:rowOff>
    </xdr:from>
    <xdr:to>
      <xdr:col>3</xdr:col>
      <xdr:colOff>3175</xdr:colOff>
      <xdr:row>98</xdr:row>
      <xdr:rowOff>87630</xdr:rowOff>
    </xdr:to>
    <xdr:sp macro="" textlink="">
      <xdr:nvSpPr>
        <xdr:cNvPr id="260" name="円/楕円 259"/>
        <xdr:cNvSpPr/>
      </xdr:nvSpPr>
      <xdr:spPr>
        <a:xfrm>
          <a:off x="19685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78757</xdr:rowOff>
    </xdr:from>
    <xdr:ext cx="534377" cy="259045"/>
    <xdr:sp macro="" textlink="">
      <xdr:nvSpPr>
        <xdr:cNvPr id="261" name="テキスト ボックス 260"/>
        <xdr:cNvSpPr txBox="1"/>
      </xdr:nvSpPr>
      <xdr:spPr>
        <a:xfrm>
          <a:off x="1752111" y="168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147010</xdr:rowOff>
    </xdr:from>
    <xdr:to>
      <xdr:col>1</xdr:col>
      <xdr:colOff>485775</xdr:colOff>
      <xdr:row>98</xdr:row>
      <xdr:rowOff>77160</xdr:rowOff>
    </xdr:to>
    <xdr:sp macro="" textlink="">
      <xdr:nvSpPr>
        <xdr:cNvPr id="262" name="円/楕円 261"/>
        <xdr:cNvSpPr/>
      </xdr:nvSpPr>
      <xdr:spPr>
        <a:xfrm>
          <a:off x="1079500" y="167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68287</xdr:rowOff>
    </xdr:from>
    <xdr:ext cx="534377" cy="259045"/>
    <xdr:sp macro="" textlink="">
      <xdr:nvSpPr>
        <xdr:cNvPr id="263" name="テキスト ボックス 262"/>
        <xdr:cNvSpPr txBox="1"/>
      </xdr:nvSpPr>
      <xdr:spPr>
        <a:xfrm>
          <a:off x="863111" y="168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61062</xdr:rowOff>
    </xdr:from>
    <xdr:to>
      <xdr:col>15</xdr:col>
      <xdr:colOff>180340</xdr:colOff>
      <xdr:row>38</xdr:row>
      <xdr:rowOff>138785</xdr:rowOff>
    </xdr:to>
    <xdr:cxnSp macro="">
      <xdr:nvCxnSpPr>
        <xdr:cNvPr id="285" name="直線コネクタ 284"/>
        <xdr:cNvCxnSpPr/>
      </xdr:nvCxnSpPr>
      <xdr:spPr>
        <a:xfrm flipV="1">
          <a:off x="10475595" y="5890362"/>
          <a:ext cx="1270" cy="76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142612</xdr:rowOff>
    </xdr:from>
    <xdr:ext cx="249299" cy="259045"/>
    <xdr:sp macro="" textlink="">
      <xdr:nvSpPr>
        <xdr:cNvPr id="286" name="労働費最小値テキスト"/>
        <xdr:cNvSpPr txBox="1"/>
      </xdr:nvSpPr>
      <xdr:spPr>
        <a:xfrm>
          <a:off x="10528300" y="66577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38</xdr:row>
      <xdr:rowOff>138785</xdr:rowOff>
    </xdr:from>
    <xdr:to>
      <xdr:col>15</xdr:col>
      <xdr:colOff>269875</xdr:colOff>
      <xdr:row>38</xdr:row>
      <xdr:rowOff>138785</xdr:rowOff>
    </xdr:to>
    <xdr:cxnSp macro="">
      <xdr:nvCxnSpPr>
        <xdr:cNvPr id="287" name="直線コネクタ 286"/>
        <xdr:cNvCxnSpPr/>
      </xdr:nvCxnSpPr>
      <xdr:spPr>
        <a:xfrm>
          <a:off x="10388600" y="665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7739</xdr:rowOff>
    </xdr:from>
    <xdr:ext cx="469744" cy="259045"/>
    <xdr:sp macro="" textlink="">
      <xdr:nvSpPr>
        <xdr:cNvPr id="288" name="労働費最大値テキスト"/>
        <xdr:cNvSpPr txBox="1"/>
      </xdr:nvSpPr>
      <xdr:spPr>
        <a:xfrm>
          <a:off x="10528300" y="56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34</xdr:row>
      <xdr:rowOff>61062</xdr:rowOff>
    </xdr:from>
    <xdr:to>
      <xdr:col>15</xdr:col>
      <xdr:colOff>269875</xdr:colOff>
      <xdr:row>34</xdr:row>
      <xdr:rowOff>61062</xdr:rowOff>
    </xdr:to>
    <xdr:cxnSp macro="">
      <xdr:nvCxnSpPr>
        <xdr:cNvPr id="289" name="直線コネクタ 288"/>
        <xdr:cNvCxnSpPr/>
      </xdr:nvCxnSpPr>
      <xdr:spPr>
        <a:xfrm>
          <a:off x="10388600" y="5890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117983</xdr:rowOff>
    </xdr:from>
    <xdr:to>
      <xdr:col>15</xdr:col>
      <xdr:colOff>180975</xdr:colOff>
      <xdr:row>37</xdr:row>
      <xdr:rowOff>55804</xdr:rowOff>
    </xdr:to>
    <xdr:cxnSp macro="">
      <xdr:nvCxnSpPr>
        <xdr:cNvPr id="290" name="直線コネクタ 289"/>
        <xdr:cNvCxnSpPr/>
      </xdr:nvCxnSpPr>
      <xdr:spPr>
        <a:xfrm>
          <a:off x="9639300" y="5947283"/>
          <a:ext cx="838200" cy="4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32351</xdr:rowOff>
    </xdr:from>
    <xdr:ext cx="378565" cy="259045"/>
    <xdr:sp macro="" textlink="">
      <xdr:nvSpPr>
        <xdr:cNvPr id="291" name="労働費平均値テキスト"/>
        <xdr:cNvSpPr txBox="1"/>
      </xdr:nvSpPr>
      <xdr:spPr>
        <a:xfrm>
          <a:off x="10528300" y="63760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53924</xdr:rowOff>
    </xdr:from>
    <xdr:to>
      <xdr:col>15</xdr:col>
      <xdr:colOff>231775</xdr:colOff>
      <xdr:row>37</xdr:row>
      <xdr:rowOff>155524</xdr:rowOff>
    </xdr:to>
    <xdr:sp macro="" textlink="">
      <xdr:nvSpPr>
        <xdr:cNvPr id="292" name="フローチャート : 判断 291"/>
        <xdr:cNvSpPr/>
      </xdr:nvSpPr>
      <xdr:spPr>
        <a:xfrm>
          <a:off x="104267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111582</xdr:rowOff>
    </xdr:from>
    <xdr:to>
      <xdr:col>14</xdr:col>
      <xdr:colOff>28575</xdr:colOff>
      <xdr:row>34</xdr:row>
      <xdr:rowOff>117983</xdr:rowOff>
    </xdr:to>
    <xdr:cxnSp macro="">
      <xdr:nvCxnSpPr>
        <xdr:cNvPr id="293" name="直線コネクタ 292"/>
        <xdr:cNvCxnSpPr/>
      </xdr:nvCxnSpPr>
      <xdr:spPr>
        <a:xfrm>
          <a:off x="8750300" y="5597982"/>
          <a:ext cx="889000" cy="3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38151</xdr:rowOff>
    </xdr:from>
    <xdr:to>
      <xdr:col>14</xdr:col>
      <xdr:colOff>79375</xdr:colOff>
      <xdr:row>37</xdr:row>
      <xdr:rowOff>139751</xdr:rowOff>
    </xdr:to>
    <xdr:sp macro="" textlink="">
      <xdr:nvSpPr>
        <xdr:cNvPr id="294" name="フローチャート : 判断 293"/>
        <xdr:cNvSpPr/>
      </xdr:nvSpPr>
      <xdr:spPr>
        <a:xfrm>
          <a:off x="9588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130878</xdr:rowOff>
    </xdr:from>
    <xdr:ext cx="378565" cy="259045"/>
    <xdr:sp macro="" textlink="">
      <xdr:nvSpPr>
        <xdr:cNvPr id="295" name="テキスト ボックス 294"/>
        <xdr:cNvSpPr txBox="1"/>
      </xdr:nvSpPr>
      <xdr:spPr>
        <a:xfrm>
          <a:off x="9450017" y="6474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105867</xdr:rowOff>
    </xdr:from>
    <xdr:to>
      <xdr:col>12</xdr:col>
      <xdr:colOff>511175</xdr:colOff>
      <xdr:row>32</xdr:row>
      <xdr:rowOff>111582</xdr:rowOff>
    </xdr:to>
    <xdr:cxnSp macro="">
      <xdr:nvCxnSpPr>
        <xdr:cNvPr id="296" name="直線コネクタ 295"/>
        <xdr:cNvCxnSpPr/>
      </xdr:nvCxnSpPr>
      <xdr:spPr>
        <a:xfrm>
          <a:off x="7861300" y="5420817"/>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33122</xdr:rowOff>
    </xdr:from>
    <xdr:to>
      <xdr:col>12</xdr:col>
      <xdr:colOff>561975</xdr:colOff>
      <xdr:row>36</xdr:row>
      <xdr:rowOff>134722</xdr:rowOff>
    </xdr:to>
    <xdr:sp macro="" textlink="">
      <xdr:nvSpPr>
        <xdr:cNvPr id="297" name="フローチャート : 判断 296"/>
        <xdr:cNvSpPr/>
      </xdr:nvSpPr>
      <xdr:spPr>
        <a:xfrm>
          <a:off x="8699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125849</xdr:rowOff>
    </xdr:from>
    <xdr:ext cx="469744" cy="259045"/>
    <xdr:sp macro="" textlink="">
      <xdr:nvSpPr>
        <xdr:cNvPr id="298" name="テキスト ボックス 297"/>
        <xdr:cNvSpPr txBox="1"/>
      </xdr:nvSpPr>
      <xdr:spPr>
        <a:xfrm>
          <a:off x="8515427" y="62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105867</xdr:rowOff>
    </xdr:from>
    <xdr:to>
      <xdr:col>11</xdr:col>
      <xdr:colOff>307975</xdr:colOff>
      <xdr:row>32</xdr:row>
      <xdr:rowOff>117068</xdr:rowOff>
    </xdr:to>
    <xdr:cxnSp macro="">
      <xdr:nvCxnSpPr>
        <xdr:cNvPr id="299" name="直線コネクタ 298"/>
        <xdr:cNvCxnSpPr/>
      </xdr:nvCxnSpPr>
      <xdr:spPr>
        <a:xfrm flipV="1">
          <a:off x="6972300" y="5420817"/>
          <a:ext cx="889000" cy="18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158623</xdr:rowOff>
    </xdr:from>
    <xdr:to>
      <xdr:col>11</xdr:col>
      <xdr:colOff>358775</xdr:colOff>
      <xdr:row>36</xdr:row>
      <xdr:rowOff>88773</xdr:rowOff>
    </xdr:to>
    <xdr:sp macro="" textlink="">
      <xdr:nvSpPr>
        <xdr:cNvPr id="300" name="フローチャート : 判断 299"/>
        <xdr:cNvSpPr/>
      </xdr:nvSpPr>
      <xdr:spPr>
        <a:xfrm>
          <a:off x="7810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79900</xdr:rowOff>
    </xdr:from>
    <xdr:ext cx="469744" cy="259045"/>
    <xdr:sp macro="" textlink="">
      <xdr:nvSpPr>
        <xdr:cNvPr id="301" name="テキスト ボックス 300"/>
        <xdr:cNvSpPr txBox="1"/>
      </xdr:nvSpPr>
      <xdr:spPr>
        <a:xfrm>
          <a:off x="7626427" y="62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103531</xdr:rowOff>
    </xdr:from>
    <xdr:to>
      <xdr:col>10</xdr:col>
      <xdr:colOff>155575</xdr:colOff>
      <xdr:row>36</xdr:row>
      <xdr:rowOff>33681</xdr:rowOff>
    </xdr:to>
    <xdr:sp macro="" textlink="">
      <xdr:nvSpPr>
        <xdr:cNvPr id="302" name="フローチャート : 判断 301"/>
        <xdr:cNvSpPr/>
      </xdr:nvSpPr>
      <xdr:spPr>
        <a:xfrm>
          <a:off x="6921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24808</xdr:rowOff>
    </xdr:from>
    <xdr:ext cx="469744" cy="259045"/>
    <xdr:sp macro="" textlink="">
      <xdr:nvSpPr>
        <xdr:cNvPr id="303" name="テキスト ボックス 302"/>
        <xdr:cNvSpPr txBox="1"/>
      </xdr:nvSpPr>
      <xdr:spPr>
        <a:xfrm>
          <a:off x="6737427"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5004</xdr:rowOff>
    </xdr:from>
    <xdr:to>
      <xdr:col>15</xdr:col>
      <xdr:colOff>231775</xdr:colOff>
      <xdr:row>37</xdr:row>
      <xdr:rowOff>106604</xdr:rowOff>
    </xdr:to>
    <xdr:sp macro="" textlink="">
      <xdr:nvSpPr>
        <xdr:cNvPr id="309" name="円/楕円 308"/>
        <xdr:cNvSpPr/>
      </xdr:nvSpPr>
      <xdr:spPr>
        <a:xfrm>
          <a:off x="10426700" y="63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27881</xdr:rowOff>
    </xdr:from>
    <xdr:ext cx="469744" cy="259045"/>
    <xdr:sp macro="" textlink="">
      <xdr:nvSpPr>
        <xdr:cNvPr id="310" name="労働費該当値テキスト"/>
        <xdr:cNvSpPr txBox="1"/>
      </xdr:nvSpPr>
      <xdr:spPr>
        <a:xfrm>
          <a:off x="10528300" y="620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67183</xdr:rowOff>
    </xdr:from>
    <xdr:to>
      <xdr:col>14</xdr:col>
      <xdr:colOff>79375</xdr:colOff>
      <xdr:row>34</xdr:row>
      <xdr:rowOff>168783</xdr:rowOff>
    </xdr:to>
    <xdr:sp macro="" textlink="">
      <xdr:nvSpPr>
        <xdr:cNvPr id="311" name="円/楕円 310"/>
        <xdr:cNvSpPr/>
      </xdr:nvSpPr>
      <xdr:spPr>
        <a:xfrm>
          <a:off x="9588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13860</xdr:rowOff>
    </xdr:from>
    <xdr:ext cx="469744" cy="259045"/>
    <xdr:sp macro="" textlink="">
      <xdr:nvSpPr>
        <xdr:cNvPr id="312" name="テキスト ボックス 311"/>
        <xdr:cNvSpPr txBox="1"/>
      </xdr:nvSpPr>
      <xdr:spPr>
        <a:xfrm>
          <a:off x="9404427" y="56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60782</xdr:rowOff>
    </xdr:from>
    <xdr:to>
      <xdr:col>12</xdr:col>
      <xdr:colOff>561975</xdr:colOff>
      <xdr:row>32</xdr:row>
      <xdr:rowOff>162382</xdr:rowOff>
    </xdr:to>
    <xdr:sp macro="" textlink="">
      <xdr:nvSpPr>
        <xdr:cNvPr id="313" name="円/楕円 312"/>
        <xdr:cNvSpPr/>
      </xdr:nvSpPr>
      <xdr:spPr>
        <a:xfrm>
          <a:off x="8699500" y="55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7459</xdr:rowOff>
    </xdr:from>
    <xdr:ext cx="469744" cy="259045"/>
    <xdr:sp macro="" textlink="">
      <xdr:nvSpPr>
        <xdr:cNvPr id="314" name="テキスト ボックス 313"/>
        <xdr:cNvSpPr txBox="1"/>
      </xdr:nvSpPr>
      <xdr:spPr>
        <a:xfrm>
          <a:off x="8515427" y="532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55067</xdr:rowOff>
    </xdr:from>
    <xdr:to>
      <xdr:col>11</xdr:col>
      <xdr:colOff>358775</xdr:colOff>
      <xdr:row>31</xdr:row>
      <xdr:rowOff>156667</xdr:rowOff>
    </xdr:to>
    <xdr:sp macro="" textlink="">
      <xdr:nvSpPr>
        <xdr:cNvPr id="315" name="円/楕円 314"/>
        <xdr:cNvSpPr/>
      </xdr:nvSpPr>
      <xdr:spPr>
        <a:xfrm>
          <a:off x="7810500" y="53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1744</xdr:rowOff>
    </xdr:from>
    <xdr:ext cx="469744" cy="259045"/>
    <xdr:sp macro="" textlink="">
      <xdr:nvSpPr>
        <xdr:cNvPr id="316" name="テキスト ボックス 315"/>
        <xdr:cNvSpPr txBox="1"/>
      </xdr:nvSpPr>
      <xdr:spPr>
        <a:xfrm>
          <a:off x="7626427" y="514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66268</xdr:rowOff>
    </xdr:from>
    <xdr:to>
      <xdr:col>10</xdr:col>
      <xdr:colOff>155575</xdr:colOff>
      <xdr:row>32</xdr:row>
      <xdr:rowOff>167868</xdr:rowOff>
    </xdr:to>
    <xdr:sp macro="" textlink="">
      <xdr:nvSpPr>
        <xdr:cNvPr id="317" name="円/楕円 316"/>
        <xdr:cNvSpPr/>
      </xdr:nvSpPr>
      <xdr:spPr>
        <a:xfrm>
          <a:off x="6921500" y="55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12945</xdr:rowOff>
    </xdr:from>
    <xdr:ext cx="469744" cy="259045"/>
    <xdr:sp macro="" textlink="">
      <xdr:nvSpPr>
        <xdr:cNvPr id="318" name="テキスト ボックス 317"/>
        <xdr:cNvSpPr txBox="1"/>
      </xdr:nvSpPr>
      <xdr:spPr>
        <a:xfrm>
          <a:off x="6737427" y="532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38" name="直線コネクタ 337"/>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39"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0" name="直線コネクタ 339"/>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1"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2" name="直線コネクタ 341"/>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135871</xdr:rowOff>
    </xdr:from>
    <xdr:to>
      <xdr:col>15</xdr:col>
      <xdr:colOff>180975</xdr:colOff>
      <xdr:row>54</xdr:row>
      <xdr:rowOff>34372</xdr:rowOff>
    </xdr:to>
    <xdr:cxnSp macro="">
      <xdr:nvCxnSpPr>
        <xdr:cNvPr id="343" name="直線コネクタ 342"/>
        <xdr:cNvCxnSpPr/>
      </xdr:nvCxnSpPr>
      <xdr:spPr>
        <a:xfrm>
          <a:off x="9639300" y="9222721"/>
          <a:ext cx="8382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67842</xdr:rowOff>
    </xdr:from>
    <xdr:ext cx="469744" cy="259045"/>
    <xdr:sp macro="" textlink="">
      <xdr:nvSpPr>
        <xdr:cNvPr id="344" name="農林水産業費平均値テキスト"/>
        <xdr:cNvSpPr txBox="1"/>
      </xdr:nvSpPr>
      <xdr:spPr>
        <a:xfrm>
          <a:off x="10528300" y="966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5" name="フローチャート : 判断 344"/>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135871</xdr:rowOff>
    </xdr:from>
    <xdr:to>
      <xdr:col>14</xdr:col>
      <xdr:colOff>28575</xdr:colOff>
      <xdr:row>54</xdr:row>
      <xdr:rowOff>26257</xdr:rowOff>
    </xdr:to>
    <xdr:cxnSp macro="">
      <xdr:nvCxnSpPr>
        <xdr:cNvPr id="346" name="直線コネクタ 345"/>
        <xdr:cNvCxnSpPr/>
      </xdr:nvCxnSpPr>
      <xdr:spPr>
        <a:xfrm flipV="1">
          <a:off x="8750300" y="9222721"/>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7" name="フローチャート : 判断 346"/>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47324</xdr:rowOff>
    </xdr:from>
    <xdr:ext cx="469744" cy="259045"/>
    <xdr:sp macro="" textlink="">
      <xdr:nvSpPr>
        <xdr:cNvPr id="348" name="テキスト ボックス 347"/>
        <xdr:cNvSpPr txBox="1"/>
      </xdr:nvSpPr>
      <xdr:spPr>
        <a:xfrm>
          <a:off x="9404427" y="981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26257</xdr:rowOff>
    </xdr:from>
    <xdr:to>
      <xdr:col>12</xdr:col>
      <xdr:colOff>511175</xdr:colOff>
      <xdr:row>55</xdr:row>
      <xdr:rowOff>41402</xdr:rowOff>
    </xdr:to>
    <xdr:cxnSp macro="">
      <xdr:nvCxnSpPr>
        <xdr:cNvPr id="349" name="直線コネクタ 348"/>
        <xdr:cNvCxnSpPr/>
      </xdr:nvCxnSpPr>
      <xdr:spPr>
        <a:xfrm flipV="1">
          <a:off x="7861300" y="9284557"/>
          <a:ext cx="889000" cy="18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0" name="フローチャート : 判断 349"/>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105618</xdr:rowOff>
    </xdr:from>
    <xdr:ext cx="469744" cy="259045"/>
    <xdr:sp macro="" textlink="">
      <xdr:nvSpPr>
        <xdr:cNvPr id="351" name="テキスト ボックス 350"/>
        <xdr:cNvSpPr txBox="1"/>
      </xdr:nvSpPr>
      <xdr:spPr>
        <a:xfrm>
          <a:off x="8515427" y="953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41402</xdr:rowOff>
    </xdr:from>
    <xdr:to>
      <xdr:col>11</xdr:col>
      <xdr:colOff>307975</xdr:colOff>
      <xdr:row>55</xdr:row>
      <xdr:rowOff>66548</xdr:rowOff>
    </xdr:to>
    <xdr:cxnSp macro="">
      <xdr:nvCxnSpPr>
        <xdr:cNvPr id="352" name="直線コネクタ 351"/>
        <xdr:cNvCxnSpPr/>
      </xdr:nvCxnSpPr>
      <xdr:spPr>
        <a:xfrm flipV="1">
          <a:off x="6972300" y="947115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3" name="フローチャート : 判断 352"/>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158767</xdr:rowOff>
    </xdr:from>
    <xdr:ext cx="469744" cy="259045"/>
    <xdr:sp macro="" textlink="">
      <xdr:nvSpPr>
        <xdr:cNvPr id="354" name="テキスト ボックス 353"/>
        <xdr:cNvSpPr txBox="1"/>
      </xdr:nvSpPr>
      <xdr:spPr>
        <a:xfrm>
          <a:off x="7626427"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5" name="フローチャート : 判断 354"/>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12978</xdr:rowOff>
    </xdr:from>
    <xdr:ext cx="469744" cy="259045"/>
    <xdr:sp macro="" textlink="">
      <xdr:nvSpPr>
        <xdr:cNvPr id="356" name="テキスト ボックス 355"/>
        <xdr:cNvSpPr txBox="1"/>
      </xdr:nvSpPr>
      <xdr:spPr>
        <a:xfrm>
          <a:off x="6737427" y="96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155022</xdr:rowOff>
    </xdr:from>
    <xdr:to>
      <xdr:col>15</xdr:col>
      <xdr:colOff>231775</xdr:colOff>
      <xdr:row>54</xdr:row>
      <xdr:rowOff>85172</xdr:rowOff>
    </xdr:to>
    <xdr:sp macro="" textlink="">
      <xdr:nvSpPr>
        <xdr:cNvPr id="362" name="円/楕円 361"/>
        <xdr:cNvSpPr/>
      </xdr:nvSpPr>
      <xdr:spPr>
        <a:xfrm>
          <a:off x="10426700" y="92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6449</xdr:rowOff>
    </xdr:from>
    <xdr:ext cx="534377" cy="259045"/>
    <xdr:sp macro="" textlink="">
      <xdr:nvSpPr>
        <xdr:cNvPr id="363" name="農林水産業費該当値テキスト"/>
        <xdr:cNvSpPr txBox="1"/>
      </xdr:nvSpPr>
      <xdr:spPr>
        <a:xfrm>
          <a:off x="10528300" y="90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11,843</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85071</xdr:rowOff>
    </xdr:from>
    <xdr:to>
      <xdr:col>14</xdr:col>
      <xdr:colOff>79375</xdr:colOff>
      <xdr:row>54</xdr:row>
      <xdr:rowOff>15221</xdr:rowOff>
    </xdr:to>
    <xdr:sp macro="" textlink="">
      <xdr:nvSpPr>
        <xdr:cNvPr id="364" name="円/楕円 363"/>
        <xdr:cNvSpPr/>
      </xdr:nvSpPr>
      <xdr:spPr>
        <a:xfrm>
          <a:off x="9588500" y="917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31748</xdr:rowOff>
    </xdr:from>
    <xdr:ext cx="534377" cy="259045"/>
    <xdr:sp macro="" textlink="">
      <xdr:nvSpPr>
        <xdr:cNvPr id="365" name="テキスト ボックス 364"/>
        <xdr:cNvSpPr txBox="1"/>
      </xdr:nvSpPr>
      <xdr:spPr>
        <a:xfrm>
          <a:off x="9372111" y="894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13,067</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146907</xdr:rowOff>
    </xdr:from>
    <xdr:to>
      <xdr:col>12</xdr:col>
      <xdr:colOff>561975</xdr:colOff>
      <xdr:row>54</xdr:row>
      <xdr:rowOff>77057</xdr:rowOff>
    </xdr:to>
    <xdr:sp macro="" textlink="">
      <xdr:nvSpPr>
        <xdr:cNvPr id="366" name="円/楕円 365"/>
        <xdr:cNvSpPr/>
      </xdr:nvSpPr>
      <xdr:spPr>
        <a:xfrm>
          <a:off x="8699500" y="92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93584</xdr:rowOff>
    </xdr:from>
    <xdr:ext cx="534377" cy="259045"/>
    <xdr:sp macro="" textlink="">
      <xdr:nvSpPr>
        <xdr:cNvPr id="367" name="テキスト ボックス 366"/>
        <xdr:cNvSpPr txBox="1"/>
      </xdr:nvSpPr>
      <xdr:spPr>
        <a:xfrm>
          <a:off x="8483111" y="90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162052</xdr:rowOff>
    </xdr:from>
    <xdr:to>
      <xdr:col>11</xdr:col>
      <xdr:colOff>358775</xdr:colOff>
      <xdr:row>55</xdr:row>
      <xdr:rowOff>92202</xdr:rowOff>
    </xdr:to>
    <xdr:sp macro="" textlink="">
      <xdr:nvSpPr>
        <xdr:cNvPr id="368" name="円/楕円 367"/>
        <xdr:cNvSpPr/>
      </xdr:nvSpPr>
      <xdr:spPr>
        <a:xfrm>
          <a:off x="7810500" y="942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108729</xdr:rowOff>
    </xdr:from>
    <xdr:ext cx="469744" cy="259045"/>
    <xdr:sp macro="" textlink="">
      <xdr:nvSpPr>
        <xdr:cNvPr id="369" name="テキスト ボックス 368"/>
        <xdr:cNvSpPr txBox="1"/>
      </xdr:nvSpPr>
      <xdr:spPr>
        <a:xfrm>
          <a:off x="7626427" y="919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15748</xdr:rowOff>
    </xdr:from>
    <xdr:to>
      <xdr:col>10</xdr:col>
      <xdr:colOff>155575</xdr:colOff>
      <xdr:row>55</xdr:row>
      <xdr:rowOff>117348</xdr:rowOff>
    </xdr:to>
    <xdr:sp macro="" textlink="">
      <xdr:nvSpPr>
        <xdr:cNvPr id="370" name="円/楕円 369"/>
        <xdr:cNvSpPr/>
      </xdr:nvSpPr>
      <xdr:spPr>
        <a:xfrm>
          <a:off x="6921500" y="94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133875</xdr:rowOff>
    </xdr:from>
    <xdr:ext cx="469744" cy="259045"/>
    <xdr:sp macro="" textlink="">
      <xdr:nvSpPr>
        <xdr:cNvPr id="371" name="テキスト ボックス 370"/>
        <xdr:cNvSpPr txBox="1"/>
      </xdr:nvSpPr>
      <xdr:spPr>
        <a:xfrm>
          <a:off x="6737427" y="922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3" name="直線コネクタ 392"/>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4"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5" name="直線コネクタ 394"/>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6"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7" name="直線コネクタ 396"/>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110234</xdr:rowOff>
    </xdr:from>
    <xdr:to>
      <xdr:col>15</xdr:col>
      <xdr:colOff>180975</xdr:colOff>
      <xdr:row>77</xdr:row>
      <xdr:rowOff>14199</xdr:rowOff>
    </xdr:to>
    <xdr:cxnSp macro="">
      <xdr:nvCxnSpPr>
        <xdr:cNvPr id="398" name="直線コネクタ 397"/>
        <xdr:cNvCxnSpPr/>
      </xdr:nvCxnSpPr>
      <xdr:spPr>
        <a:xfrm flipV="1">
          <a:off x="9639300" y="13140434"/>
          <a:ext cx="838200" cy="7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91879</xdr:rowOff>
    </xdr:from>
    <xdr:ext cx="469744" cy="259045"/>
    <xdr:sp macro="" textlink="">
      <xdr:nvSpPr>
        <xdr:cNvPr id="399" name="商工費平均値テキスト"/>
        <xdr:cNvSpPr txBox="1"/>
      </xdr:nvSpPr>
      <xdr:spPr>
        <a:xfrm>
          <a:off x="10528300" y="1329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0" name="フローチャート : 判断 399"/>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168594</xdr:rowOff>
    </xdr:from>
    <xdr:to>
      <xdr:col>14</xdr:col>
      <xdr:colOff>28575</xdr:colOff>
      <xdr:row>77</xdr:row>
      <xdr:rowOff>14199</xdr:rowOff>
    </xdr:to>
    <xdr:cxnSp macro="">
      <xdr:nvCxnSpPr>
        <xdr:cNvPr id="401" name="直線コネクタ 400"/>
        <xdr:cNvCxnSpPr/>
      </xdr:nvCxnSpPr>
      <xdr:spPr>
        <a:xfrm>
          <a:off x="8750300" y="13198794"/>
          <a:ext cx="8890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2" name="フローチャート : 判断 401"/>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36101</xdr:rowOff>
    </xdr:from>
    <xdr:ext cx="469744" cy="259045"/>
    <xdr:sp macro="" textlink="">
      <xdr:nvSpPr>
        <xdr:cNvPr id="403" name="テキスト ボックス 402"/>
        <xdr:cNvSpPr txBox="1"/>
      </xdr:nvSpPr>
      <xdr:spPr>
        <a:xfrm>
          <a:off x="9404427"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162561</xdr:rowOff>
    </xdr:from>
    <xdr:to>
      <xdr:col>12</xdr:col>
      <xdr:colOff>511175</xdr:colOff>
      <xdr:row>76</xdr:row>
      <xdr:rowOff>168594</xdr:rowOff>
    </xdr:to>
    <xdr:cxnSp macro="">
      <xdr:nvCxnSpPr>
        <xdr:cNvPr id="404" name="直線コネクタ 403"/>
        <xdr:cNvCxnSpPr/>
      </xdr:nvCxnSpPr>
      <xdr:spPr>
        <a:xfrm>
          <a:off x="7861300" y="1319276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5" name="フローチャート : 判断 404"/>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163293</xdr:rowOff>
    </xdr:from>
    <xdr:ext cx="469744" cy="259045"/>
    <xdr:sp macro="" textlink="">
      <xdr:nvSpPr>
        <xdr:cNvPr id="406" name="テキスト ボックス 405"/>
        <xdr:cNvSpPr txBox="1"/>
      </xdr:nvSpPr>
      <xdr:spPr>
        <a:xfrm>
          <a:off x="8515427" y="133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129550</xdr:rowOff>
    </xdr:from>
    <xdr:to>
      <xdr:col>11</xdr:col>
      <xdr:colOff>307975</xdr:colOff>
      <xdr:row>76</xdr:row>
      <xdr:rowOff>162561</xdr:rowOff>
    </xdr:to>
    <xdr:cxnSp macro="">
      <xdr:nvCxnSpPr>
        <xdr:cNvPr id="407" name="直線コネクタ 406"/>
        <xdr:cNvCxnSpPr/>
      </xdr:nvCxnSpPr>
      <xdr:spPr>
        <a:xfrm>
          <a:off x="6972300" y="13159750"/>
          <a:ext cx="889000" cy="3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08" name="フローチャート : 判断 407"/>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156367</xdr:rowOff>
    </xdr:from>
    <xdr:ext cx="469744" cy="259045"/>
    <xdr:sp macro="" textlink="">
      <xdr:nvSpPr>
        <xdr:cNvPr id="409" name="テキスト ボックス 408"/>
        <xdr:cNvSpPr txBox="1"/>
      </xdr:nvSpPr>
      <xdr:spPr>
        <a:xfrm>
          <a:off x="7626427"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0" name="フローチャート : 判断 409"/>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162859</xdr:rowOff>
    </xdr:from>
    <xdr:ext cx="469744" cy="259045"/>
    <xdr:sp macro="" textlink="">
      <xdr:nvSpPr>
        <xdr:cNvPr id="411" name="テキスト ボックス 410"/>
        <xdr:cNvSpPr txBox="1"/>
      </xdr:nvSpPr>
      <xdr:spPr>
        <a:xfrm>
          <a:off x="6737427" y="1336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59434</xdr:rowOff>
    </xdr:from>
    <xdr:to>
      <xdr:col>15</xdr:col>
      <xdr:colOff>231775</xdr:colOff>
      <xdr:row>76</xdr:row>
      <xdr:rowOff>161034</xdr:rowOff>
    </xdr:to>
    <xdr:sp macro="" textlink="">
      <xdr:nvSpPr>
        <xdr:cNvPr id="417" name="円/楕円 416"/>
        <xdr:cNvSpPr/>
      </xdr:nvSpPr>
      <xdr:spPr>
        <a:xfrm>
          <a:off x="10426700" y="130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82311</xdr:rowOff>
    </xdr:from>
    <xdr:ext cx="534377" cy="259045"/>
    <xdr:sp macro="" textlink="">
      <xdr:nvSpPr>
        <xdr:cNvPr id="418" name="商工費該当値テキスト"/>
        <xdr:cNvSpPr txBox="1"/>
      </xdr:nvSpPr>
      <xdr:spPr>
        <a:xfrm>
          <a:off x="10528300" y="129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134849</xdr:rowOff>
    </xdr:from>
    <xdr:to>
      <xdr:col>14</xdr:col>
      <xdr:colOff>79375</xdr:colOff>
      <xdr:row>77</xdr:row>
      <xdr:rowOff>64999</xdr:rowOff>
    </xdr:to>
    <xdr:sp macro="" textlink="">
      <xdr:nvSpPr>
        <xdr:cNvPr id="419" name="円/楕円 418"/>
        <xdr:cNvSpPr/>
      </xdr:nvSpPr>
      <xdr:spPr>
        <a:xfrm>
          <a:off x="9588500" y="131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81525</xdr:rowOff>
    </xdr:from>
    <xdr:ext cx="534377" cy="259045"/>
    <xdr:sp macro="" textlink="">
      <xdr:nvSpPr>
        <xdr:cNvPr id="420" name="テキスト ボックス 419"/>
        <xdr:cNvSpPr txBox="1"/>
      </xdr:nvSpPr>
      <xdr:spPr>
        <a:xfrm>
          <a:off x="9372111" y="129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117794</xdr:rowOff>
    </xdr:from>
    <xdr:to>
      <xdr:col>12</xdr:col>
      <xdr:colOff>561975</xdr:colOff>
      <xdr:row>77</xdr:row>
      <xdr:rowOff>47944</xdr:rowOff>
    </xdr:to>
    <xdr:sp macro="" textlink="">
      <xdr:nvSpPr>
        <xdr:cNvPr id="421" name="円/楕円 420"/>
        <xdr:cNvSpPr/>
      </xdr:nvSpPr>
      <xdr:spPr>
        <a:xfrm>
          <a:off x="8699500" y="1314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64472</xdr:rowOff>
    </xdr:from>
    <xdr:ext cx="534377" cy="259045"/>
    <xdr:sp macro="" textlink="">
      <xdr:nvSpPr>
        <xdr:cNvPr id="422" name="テキスト ボックス 421"/>
        <xdr:cNvSpPr txBox="1"/>
      </xdr:nvSpPr>
      <xdr:spPr>
        <a:xfrm>
          <a:off x="8483111" y="1292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111761</xdr:rowOff>
    </xdr:from>
    <xdr:to>
      <xdr:col>11</xdr:col>
      <xdr:colOff>358775</xdr:colOff>
      <xdr:row>77</xdr:row>
      <xdr:rowOff>41911</xdr:rowOff>
    </xdr:to>
    <xdr:sp macro="" textlink="">
      <xdr:nvSpPr>
        <xdr:cNvPr id="423" name="円/楕円 422"/>
        <xdr:cNvSpPr/>
      </xdr:nvSpPr>
      <xdr:spPr>
        <a:xfrm>
          <a:off x="7810500" y="131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58437</xdr:rowOff>
    </xdr:from>
    <xdr:ext cx="534377" cy="259045"/>
    <xdr:sp macro="" textlink="">
      <xdr:nvSpPr>
        <xdr:cNvPr id="424" name="テキスト ボックス 423"/>
        <xdr:cNvSpPr txBox="1"/>
      </xdr:nvSpPr>
      <xdr:spPr>
        <a:xfrm>
          <a:off x="7594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78750</xdr:rowOff>
    </xdr:from>
    <xdr:to>
      <xdr:col>10</xdr:col>
      <xdr:colOff>155575</xdr:colOff>
      <xdr:row>77</xdr:row>
      <xdr:rowOff>8900</xdr:rowOff>
    </xdr:to>
    <xdr:sp macro="" textlink="">
      <xdr:nvSpPr>
        <xdr:cNvPr id="425" name="円/楕円 424"/>
        <xdr:cNvSpPr/>
      </xdr:nvSpPr>
      <xdr:spPr>
        <a:xfrm>
          <a:off x="6921500" y="1310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25427</xdr:rowOff>
    </xdr:from>
    <xdr:ext cx="534377" cy="259045"/>
    <xdr:sp macro="" textlink="">
      <xdr:nvSpPr>
        <xdr:cNvPr id="426" name="テキスト ボックス 425"/>
        <xdr:cNvSpPr txBox="1"/>
      </xdr:nvSpPr>
      <xdr:spPr>
        <a:xfrm>
          <a:off x="6705111" y="1288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1" name="直線コネクタ 450"/>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2"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3" name="直線コネクタ 452"/>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4"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5" name="直線コネクタ 454"/>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136861</xdr:rowOff>
    </xdr:from>
    <xdr:to>
      <xdr:col>15</xdr:col>
      <xdr:colOff>180975</xdr:colOff>
      <xdr:row>98</xdr:row>
      <xdr:rowOff>43211</xdr:rowOff>
    </xdr:to>
    <xdr:cxnSp macro="">
      <xdr:nvCxnSpPr>
        <xdr:cNvPr id="456" name="直線コネクタ 455"/>
        <xdr:cNvCxnSpPr/>
      </xdr:nvCxnSpPr>
      <xdr:spPr>
        <a:xfrm flipV="1">
          <a:off x="9639300" y="16767511"/>
          <a:ext cx="838200" cy="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7"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58" name="フローチャート : 判断 457"/>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10807</xdr:rowOff>
    </xdr:from>
    <xdr:to>
      <xdr:col>14</xdr:col>
      <xdr:colOff>28575</xdr:colOff>
      <xdr:row>98</xdr:row>
      <xdr:rowOff>43211</xdr:rowOff>
    </xdr:to>
    <xdr:cxnSp macro="">
      <xdr:nvCxnSpPr>
        <xdr:cNvPr id="459" name="直線コネクタ 458"/>
        <xdr:cNvCxnSpPr/>
      </xdr:nvCxnSpPr>
      <xdr:spPr>
        <a:xfrm>
          <a:off x="8750300" y="16641457"/>
          <a:ext cx="889000" cy="20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0" name="フローチャート : 判断 459"/>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1" name="テキスト ボックス 460"/>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10807</xdr:rowOff>
    </xdr:from>
    <xdr:to>
      <xdr:col>12</xdr:col>
      <xdr:colOff>511175</xdr:colOff>
      <xdr:row>97</xdr:row>
      <xdr:rowOff>154845</xdr:rowOff>
    </xdr:to>
    <xdr:cxnSp macro="">
      <xdr:nvCxnSpPr>
        <xdr:cNvPr id="462" name="直線コネクタ 461"/>
        <xdr:cNvCxnSpPr/>
      </xdr:nvCxnSpPr>
      <xdr:spPr>
        <a:xfrm flipV="1">
          <a:off x="7861300" y="16641457"/>
          <a:ext cx="889000" cy="14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3" name="フローチャート : 判断 462"/>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4" name="テキスト ボックス 463"/>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148749</xdr:rowOff>
    </xdr:from>
    <xdr:to>
      <xdr:col>11</xdr:col>
      <xdr:colOff>307975</xdr:colOff>
      <xdr:row>97</xdr:row>
      <xdr:rowOff>154845</xdr:rowOff>
    </xdr:to>
    <xdr:cxnSp macro="">
      <xdr:nvCxnSpPr>
        <xdr:cNvPr id="465" name="直線コネクタ 464"/>
        <xdr:cNvCxnSpPr/>
      </xdr:nvCxnSpPr>
      <xdr:spPr>
        <a:xfrm>
          <a:off x="6972300" y="1677939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6" name="フローチャート : 判断 465"/>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7" name="テキスト ボックス 466"/>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68" name="フローチャート : 判断 467"/>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69" name="テキスト ボックス 468"/>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86061</xdr:rowOff>
    </xdr:from>
    <xdr:to>
      <xdr:col>15</xdr:col>
      <xdr:colOff>231775</xdr:colOff>
      <xdr:row>98</xdr:row>
      <xdr:rowOff>16211</xdr:rowOff>
    </xdr:to>
    <xdr:sp macro="" textlink="">
      <xdr:nvSpPr>
        <xdr:cNvPr id="475" name="円/楕円 474"/>
        <xdr:cNvSpPr/>
      </xdr:nvSpPr>
      <xdr:spPr>
        <a:xfrm>
          <a:off x="10426700" y="167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64488</xdr:rowOff>
    </xdr:from>
    <xdr:ext cx="534377" cy="259045"/>
    <xdr:sp macro="" textlink="">
      <xdr:nvSpPr>
        <xdr:cNvPr id="476" name="土木費該当値テキスト"/>
        <xdr:cNvSpPr txBox="1"/>
      </xdr:nvSpPr>
      <xdr:spPr>
        <a:xfrm>
          <a:off x="10528300" y="166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33,149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163861</xdr:rowOff>
    </xdr:from>
    <xdr:to>
      <xdr:col>14</xdr:col>
      <xdr:colOff>79375</xdr:colOff>
      <xdr:row>98</xdr:row>
      <xdr:rowOff>94011</xdr:rowOff>
    </xdr:to>
    <xdr:sp macro="" textlink="">
      <xdr:nvSpPr>
        <xdr:cNvPr id="477" name="円/楕円 476"/>
        <xdr:cNvSpPr/>
      </xdr:nvSpPr>
      <xdr:spPr>
        <a:xfrm>
          <a:off x="9588500" y="1679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85138</xdr:rowOff>
    </xdr:from>
    <xdr:ext cx="534377" cy="259045"/>
    <xdr:sp macro="" textlink="">
      <xdr:nvSpPr>
        <xdr:cNvPr id="478" name="テキスト ボックス 477"/>
        <xdr:cNvSpPr txBox="1"/>
      </xdr:nvSpPr>
      <xdr:spPr>
        <a:xfrm>
          <a:off x="9372111" y="1688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131457</xdr:rowOff>
    </xdr:from>
    <xdr:to>
      <xdr:col>12</xdr:col>
      <xdr:colOff>561975</xdr:colOff>
      <xdr:row>97</xdr:row>
      <xdr:rowOff>61607</xdr:rowOff>
    </xdr:to>
    <xdr:sp macro="" textlink="">
      <xdr:nvSpPr>
        <xdr:cNvPr id="479" name="円/楕円 478"/>
        <xdr:cNvSpPr/>
      </xdr:nvSpPr>
      <xdr:spPr>
        <a:xfrm>
          <a:off x="8699500" y="165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52734</xdr:rowOff>
    </xdr:from>
    <xdr:ext cx="534377" cy="259045"/>
    <xdr:sp macro="" textlink="">
      <xdr:nvSpPr>
        <xdr:cNvPr id="480" name="テキスト ボックス 479"/>
        <xdr:cNvSpPr txBox="1"/>
      </xdr:nvSpPr>
      <xdr:spPr>
        <a:xfrm>
          <a:off x="8483111" y="166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104045</xdr:rowOff>
    </xdr:from>
    <xdr:to>
      <xdr:col>11</xdr:col>
      <xdr:colOff>358775</xdr:colOff>
      <xdr:row>98</xdr:row>
      <xdr:rowOff>34195</xdr:rowOff>
    </xdr:to>
    <xdr:sp macro="" textlink="">
      <xdr:nvSpPr>
        <xdr:cNvPr id="481" name="円/楕円 480"/>
        <xdr:cNvSpPr/>
      </xdr:nvSpPr>
      <xdr:spPr>
        <a:xfrm>
          <a:off x="7810500" y="167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25322</xdr:rowOff>
    </xdr:from>
    <xdr:ext cx="534377" cy="259045"/>
    <xdr:sp macro="" textlink="">
      <xdr:nvSpPr>
        <xdr:cNvPr id="482" name="テキスト ボックス 481"/>
        <xdr:cNvSpPr txBox="1"/>
      </xdr:nvSpPr>
      <xdr:spPr>
        <a:xfrm>
          <a:off x="7594111" y="1682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97949</xdr:rowOff>
    </xdr:from>
    <xdr:to>
      <xdr:col>10</xdr:col>
      <xdr:colOff>155575</xdr:colOff>
      <xdr:row>98</xdr:row>
      <xdr:rowOff>28099</xdr:rowOff>
    </xdr:to>
    <xdr:sp macro="" textlink="">
      <xdr:nvSpPr>
        <xdr:cNvPr id="483" name="円/楕円 482"/>
        <xdr:cNvSpPr/>
      </xdr:nvSpPr>
      <xdr:spPr>
        <a:xfrm>
          <a:off x="6921500" y="167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19226</xdr:rowOff>
    </xdr:from>
    <xdr:ext cx="534377" cy="259045"/>
    <xdr:sp macro="" textlink="">
      <xdr:nvSpPr>
        <xdr:cNvPr id="484" name="テキスト ボックス 483"/>
        <xdr:cNvSpPr txBox="1"/>
      </xdr:nvSpPr>
      <xdr:spPr>
        <a:xfrm>
          <a:off x="6705111" y="168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7" name="テキスト ボックス 49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1" name="直線コネクタ 510"/>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2"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3" name="直線コネクタ 512"/>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4"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5" name="直線コネクタ 514"/>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46518</xdr:rowOff>
    </xdr:from>
    <xdr:to>
      <xdr:col>23</xdr:col>
      <xdr:colOff>517525</xdr:colOff>
      <xdr:row>36</xdr:row>
      <xdr:rowOff>113248</xdr:rowOff>
    </xdr:to>
    <xdr:cxnSp macro="">
      <xdr:nvCxnSpPr>
        <xdr:cNvPr id="516" name="直線コネクタ 515"/>
        <xdr:cNvCxnSpPr/>
      </xdr:nvCxnSpPr>
      <xdr:spPr>
        <a:xfrm>
          <a:off x="15481300" y="6218718"/>
          <a:ext cx="838200" cy="6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46753</xdr:rowOff>
    </xdr:from>
    <xdr:ext cx="534377" cy="259045"/>
    <xdr:sp macro="" textlink="">
      <xdr:nvSpPr>
        <xdr:cNvPr id="517" name="消防費平均値テキスト"/>
        <xdr:cNvSpPr txBox="1"/>
      </xdr:nvSpPr>
      <xdr:spPr>
        <a:xfrm>
          <a:off x="16370300" y="621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18" name="フローチャート : 判断 517"/>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46518</xdr:rowOff>
    </xdr:from>
    <xdr:to>
      <xdr:col>22</xdr:col>
      <xdr:colOff>365125</xdr:colOff>
      <xdr:row>36</xdr:row>
      <xdr:rowOff>103015</xdr:rowOff>
    </xdr:to>
    <xdr:cxnSp macro="">
      <xdr:nvCxnSpPr>
        <xdr:cNvPr id="519" name="直線コネクタ 518"/>
        <xdr:cNvCxnSpPr/>
      </xdr:nvCxnSpPr>
      <xdr:spPr>
        <a:xfrm flipV="1">
          <a:off x="14592300" y="6218718"/>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0" name="フローチャート : 判断 519"/>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1" name="テキスト ボックス 520"/>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103015</xdr:rowOff>
    </xdr:from>
    <xdr:to>
      <xdr:col>21</xdr:col>
      <xdr:colOff>161925</xdr:colOff>
      <xdr:row>36</xdr:row>
      <xdr:rowOff>166914</xdr:rowOff>
    </xdr:to>
    <xdr:cxnSp macro="">
      <xdr:nvCxnSpPr>
        <xdr:cNvPr id="522" name="直線コネクタ 521"/>
        <xdr:cNvCxnSpPr/>
      </xdr:nvCxnSpPr>
      <xdr:spPr>
        <a:xfrm flipV="1">
          <a:off x="13703300" y="6275215"/>
          <a:ext cx="889000" cy="6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3" name="フローチャート : 判断 522"/>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24" name="テキスト ボックス 523"/>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166914</xdr:rowOff>
    </xdr:from>
    <xdr:to>
      <xdr:col>19</xdr:col>
      <xdr:colOff>644525</xdr:colOff>
      <xdr:row>37</xdr:row>
      <xdr:rowOff>105628</xdr:rowOff>
    </xdr:to>
    <xdr:cxnSp macro="">
      <xdr:nvCxnSpPr>
        <xdr:cNvPr id="525" name="直線コネクタ 524"/>
        <xdr:cNvCxnSpPr/>
      </xdr:nvCxnSpPr>
      <xdr:spPr>
        <a:xfrm flipV="1">
          <a:off x="12814300" y="6339114"/>
          <a:ext cx="889000" cy="11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6" name="フローチャート : 判断 525"/>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7" name="テキスト ボックス 526"/>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28" name="フローチャート : 判断 527"/>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29" name="テキスト ボックス 528"/>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62448</xdr:rowOff>
    </xdr:from>
    <xdr:to>
      <xdr:col>23</xdr:col>
      <xdr:colOff>568325</xdr:colOff>
      <xdr:row>36</xdr:row>
      <xdr:rowOff>164048</xdr:rowOff>
    </xdr:to>
    <xdr:sp macro="" textlink="">
      <xdr:nvSpPr>
        <xdr:cNvPr id="535" name="円/楕円 534"/>
        <xdr:cNvSpPr/>
      </xdr:nvSpPr>
      <xdr:spPr>
        <a:xfrm>
          <a:off x="16268700" y="623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85325</xdr:rowOff>
    </xdr:from>
    <xdr:ext cx="534377" cy="259045"/>
    <xdr:sp macro="" textlink="">
      <xdr:nvSpPr>
        <xdr:cNvPr id="536" name="消防費該当値テキスト"/>
        <xdr:cNvSpPr txBox="1"/>
      </xdr:nvSpPr>
      <xdr:spPr>
        <a:xfrm>
          <a:off x="16370300" y="608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167168</xdr:rowOff>
    </xdr:from>
    <xdr:to>
      <xdr:col>22</xdr:col>
      <xdr:colOff>415925</xdr:colOff>
      <xdr:row>36</xdr:row>
      <xdr:rowOff>97318</xdr:rowOff>
    </xdr:to>
    <xdr:sp macro="" textlink="">
      <xdr:nvSpPr>
        <xdr:cNvPr id="537" name="円/楕円 536"/>
        <xdr:cNvSpPr/>
      </xdr:nvSpPr>
      <xdr:spPr>
        <a:xfrm>
          <a:off x="15430500" y="61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88445</xdr:rowOff>
    </xdr:from>
    <xdr:ext cx="534377" cy="259045"/>
    <xdr:sp macro="" textlink="">
      <xdr:nvSpPr>
        <xdr:cNvPr id="538" name="テキスト ボックス 537"/>
        <xdr:cNvSpPr txBox="1"/>
      </xdr:nvSpPr>
      <xdr:spPr>
        <a:xfrm>
          <a:off x="15214111" y="626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52215</xdr:rowOff>
    </xdr:from>
    <xdr:to>
      <xdr:col>21</xdr:col>
      <xdr:colOff>212725</xdr:colOff>
      <xdr:row>36</xdr:row>
      <xdr:rowOff>153815</xdr:rowOff>
    </xdr:to>
    <xdr:sp macro="" textlink="">
      <xdr:nvSpPr>
        <xdr:cNvPr id="539" name="円/楕円 538"/>
        <xdr:cNvSpPr/>
      </xdr:nvSpPr>
      <xdr:spPr>
        <a:xfrm>
          <a:off x="14541500" y="62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144942</xdr:rowOff>
    </xdr:from>
    <xdr:ext cx="534377" cy="259045"/>
    <xdr:sp macro="" textlink="">
      <xdr:nvSpPr>
        <xdr:cNvPr id="540" name="テキスト ボックス 539"/>
        <xdr:cNvSpPr txBox="1"/>
      </xdr:nvSpPr>
      <xdr:spPr>
        <a:xfrm>
          <a:off x="14325111" y="631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116114</xdr:rowOff>
    </xdr:from>
    <xdr:to>
      <xdr:col>20</xdr:col>
      <xdr:colOff>9525</xdr:colOff>
      <xdr:row>37</xdr:row>
      <xdr:rowOff>46264</xdr:rowOff>
    </xdr:to>
    <xdr:sp macro="" textlink="">
      <xdr:nvSpPr>
        <xdr:cNvPr id="541" name="円/楕円 540"/>
        <xdr:cNvSpPr/>
      </xdr:nvSpPr>
      <xdr:spPr>
        <a:xfrm>
          <a:off x="13652500" y="628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37391</xdr:rowOff>
    </xdr:from>
    <xdr:ext cx="534377" cy="259045"/>
    <xdr:sp macro="" textlink="">
      <xdr:nvSpPr>
        <xdr:cNvPr id="542" name="テキスト ボックス 541"/>
        <xdr:cNvSpPr txBox="1"/>
      </xdr:nvSpPr>
      <xdr:spPr>
        <a:xfrm>
          <a:off x="13436111" y="638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54828</xdr:rowOff>
    </xdr:from>
    <xdr:to>
      <xdr:col>18</xdr:col>
      <xdr:colOff>492125</xdr:colOff>
      <xdr:row>37</xdr:row>
      <xdr:rowOff>156428</xdr:rowOff>
    </xdr:to>
    <xdr:sp macro="" textlink="">
      <xdr:nvSpPr>
        <xdr:cNvPr id="543" name="円/楕円 542"/>
        <xdr:cNvSpPr/>
      </xdr:nvSpPr>
      <xdr:spPr>
        <a:xfrm>
          <a:off x="12763500" y="63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147555</xdr:rowOff>
    </xdr:from>
    <xdr:ext cx="534377" cy="259045"/>
    <xdr:sp macro="" textlink="">
      <xdr:nvSpPr>
        <xdr:cNvPr id="544" name="テキスト ボックス 543"/>
        <xdr:cNvSpPr txBox="1"/>
      </xdr:nvSpPr>
      <xdr:spPr>
        <a:xfrm>
          <a:off x="12547111" y="64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3" name="テキスト ボックス 56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7" name="直線コネクタ 566"/>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68"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69" name="直線コネクタ 568"/>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0"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1" name="直線コネクタ 570"/>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22726</xdr:rowOff>
    </xdr:from>
    <xdr:to>
      <xdr:col>23</xdr:col>
      <xdr:colOff>517525</xdr:colOff>
      <xdr:row>56</xdr:row>
      <xdr:rowOff>42705</xdr:rowOff>
    </xdr:to>
    <xdr:cxnSp macro="">
      <xdr:nvCxnSpPr>
        <xdr:cNvPr id="572" name="直線コネクタ 571"/>
        <xdr:cNvCxnSpPr/>
      </xdr:nvCxnSpPr>
      <xdr:spPr>
        <a:xfrm>
          <a:off x="15481300" y="9452476"/>
          <a:ext cx="838200" cy="19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154172</xdr:rowOff>
    </xdr:from>
    <xdr:ext cx="534377" cy="259045"/>
    <xdr:sp macro="" textlink="">
      <xdr:nvSpPr>
        <xdr:cNvPr id="573" name="教育費平均値テキスト"/>
        <xdr:cNvSpPr txBox="1"/>
      </xdr:nvSpPr>
      <xdr:spPr>
        <a:xfrm>
          <a:off x="16370300" y="95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4" name="フローチャート : 判断 573"/>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22726</xdr:rowOff>
    </xdr:from>
    <xdr:to>
      <xdr:col>22</xdr:col>
      <xdr:colOff>365125</xdr:colOff>
      <xdr:row>55</xdr:row>
      <xdr:rowOff>117640</xdr:rowOff>
    </xdr:to>
    <xdr:cxnSp macro="">
      <xdr:nvCxnSpPr>
        <xdr:cNvPr id="575" name="直線コネクタ 574"/>
        <xdr:cNvCxnSpPr/>
      </xdr:nvCxnSpPr>
      <xdr:spPr>
        <a:xfrm flipV="1">
          <a:off x="14592300" y="9452476"/>
          <a:ext cx="889000" cy="9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6" name="フローチャート : 判断 575"/>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20967</xdr:rowOff>
    </xdr:from>
    <xdr:ext cx="534377" cy="259045"/>
    <xdr:sp macro="" textlink="">
      <xdr:nvSpPr>
        <xdr:cNvPr id="577" name="テキスト ボックス 576"/>
        <xdr:cNvSpPr txBox="1"/>
      </xdr:nvSpPr>
      <xdr:spPr>
        <a:xfrm>
          <a:off x="15214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117640</xdr:rowOff>
    </xdr:from>
    <xdr:to>
      <xdr:col>21</xdr:col>
      <xdr:colOff>161925</xdr:colOff>
      <xdr:row>56</xdr:row>
      <xdr:rowOff>110234</xdr:rowOff>
    </xdr:to>
    <xdr:cxnSp macro="">
      <xdr:nvCxnSpPr>
        <xdr:cNvPr id="578" name="直線コネクタ 577"/>
        <xdr:cNvCxnSpPr/>
      </xdr:nvCxnSpPr>
      <xdr:spPr>
        <a:xfrm flipV="1">
          <a:off x="13703300" y="9547390"/>
          <a:ext cx="889000" cy="16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9" name="フローチャート : 判断 578"/>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0" name="テキスト ボックス 579"/>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92220</xdr:rowOff>
    </xdr:from>
    <xdr:to>
      <xdr:col>19</xdr:col>
      <xdr:colOff>644525</xdr:colOff>
      <xdr:row>56</xdr:row>
      <xdr:rowOff>110234</xdr:rowOff>
    </xdr:to>
    <xdr:cxnSp macro="">
      <xdr:nvCxnSpPr>
        <xdr:cNvPr id="581" name="直線コネクタ 580"/>
        <xdr:cNvCxnSpPr/>
      </xdr:nvCxnSpPr>
      <xdr:spPr>
        <a:xfrm>
          <a:off x="12814300" y="9693420"/>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2" name="フローチャート : 判断 581"/>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3" name="テキスト ボックス 582"/>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4" name="フローチャート : 判断 583"/>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5" name="テキスト ボックス 584"/>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163355</xdr:rowOff>
    </xdr:from>
    <xdr:to>
      <xdr:col>23</xdr:col>
      <xdr:colOff>568325</xdr:colOff>
      <xdr:row>56</xdr:row>
      <xdr:rowOff>93505</xdr:rowOff>
    </xdr:to>
    <xdr:sp macro="" textlink="">
      <xdr:nvSpPr>
        <xdr:cNvPr id="591" name="円/楕円 590"/>
        <xdr:cNvSpPr/>
      </xdr:nvSpPr>
      <xdr:spPr>
        <a:xfrm>
          <a:off x="16268700" y="95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14782</xdr:rowOff>
    </xdr:from>
    <xdr:ext cx="534377" cy="259045"/>
    <xdr:sp macro="" textlink="">
      <xdr:nvSpPr>
        <xdr:cNvPr id="592" name="教育費該当値テキスト"/>
        <xdr:cNvSpPr txBox="1"/>
      </xdr:nvSpPr>
      <xdr:spPr>
        <a:xfrm>
          <a:off x="16370300" y="9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39,243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143376</xdr:rowOff>
    </xdr:from>
    <xdr:to>
      <xdr:col>22</xdr:col>
      <xdr:colOff>415925</xdr:colOff>
      <xdr:row>55</xdr:row>
      <xdr:rowOff>73526</xdr:rowOff>
    </xdr:to>
    <xdr:sp macro="" textlink="">
      <xdr:nvSpPr>
        <xdr:cNvPr id="593" name="円/楕円 592"/>
        <xdr:cNvSpPr/>
      </xdr:nvSpPr>
      <xdr:spPr>
        <a:xfrm>
          <a:off x="15430500" y="940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90053</xdr:rowOff>
    </xdr:from>
    <xdr:ext cx="534377" cy="259045"/>
    <xdr:sp macro="" textlink="">
      <xdr:nvSpPr>
        <xdr:cNvPr id="594" name="テキスト ボックス 593"/>
        <xdr:cNvSpPr txBox="1"/>
      </xdr:nvSpPr>
      <xdr:spPr>
        <a:xfrm>
          <a:off x="15214111" y="917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66840</xdr:rowOff>
    </xdr:from>
    <xdr:to>
      <xdr:col>21</xdr:col>
      <xdr:colOff>212725</xdr:colOff>
      <xdr:row>55</xdr:row>
      <xdr:rowOff>168440</xdr:rowOff>
    </xdr:to>
    <xdr:sp macro="" textlink="">
      <xdr:nvSpPr>
        <xdr:cNvPr id="595" name="円/楕円 594"/>
        <xdr:cNvSpPr/>
      </xdr:nvSpPr>
      <xdr:spPr>
        <a:xfrm>
          <a:off x="14541500" y="94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159567</xdr:rowOff>
    </xdr:from>
    <xdr:ext cx="534377" cy="259045"/>
    <xdr:sp macro="" textlink="">
      <xdr:nvSpPr>
        <xdr:cNvPr id="596" name="テキスト ボックス 595"/>
        <xdr:cNvSpPr txBox="1"/>
      </xdr:nvSpPr>
      <xdr:spPr>
        <a:xfrm>
          <a:off x="14325111" y="95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59434</xdr:rowOff>
    </xdr:from>
    <xdr:to>
      <xdr:col>20</xdr:col>
      <xdr:colOff>9525</xdr:colOff>
      <xdr:row>56</xdr:row>
      <xdr:rowOff>161034</xdr:rowOff>
    </xdr:to>
    <xdr:sp macro="" textlink="">
      <xdr:nvSpPr>
        <xdr:cNvPr id="597" name="円/楕円 596"/>
        <xdr:cNvSpPr/>
      </xdr:nvSpPr>
      <xdr:spPr>
        <a:xfrm>
          <a:off x="13652500" y="9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152161</xdr:rowOff>
    </xdr:from>
    <xdr:ext cx="534377" cy="259045"/>
    <xdr:sp macro="" textlink="">
      <xdr:nvSpPr>
        <xdr:cNvPr id="598" name="テキスト ボックス 597"/>
        <xdr:cNvSpPr txBox="1"/>
      </xdr:nvSpPr>
      <xdr:spPr>
        <a:xfrm>
          <a:off x="13436111" y="97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41420</xdr:rowOff>
    </xdr:from>
    <xdr:to>
      <xdr:col>18</xdr:col>
      <xdr:colOff>492125</xdr:colOff>
      <xdr:row>56</xdr:row>
      <xdr:rowOff>143020</xdr:rowOff>
    </xdr:to>
    <xdr:sp macro="" textlink="">
      <xdr:nvSpPr>
        <xdr:cNvPr id="599" name="円/楕円 598"/>
        <xdr:cNvSpPr/>
      </xdr:nvSpPr>
      <xdr:spPr>
        <a:xfrm>
          <a:off x="12763500" y="96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134147</xdr:rowOff>
    </xdr:from>
    <xdr:ext cx="534377" cy="259045"/>
    <xdr:sp macro="" textlink="">
      <xdr:nvSpPr>
        <xdr:cNvPr id="600" name="テキスト ボックス 599"/>
        <xdr:cNvSpPr txBox="1"/>
      </xdr:nvSpPr>
      <xdr:spPr>
        <a:xfrm>
          <a:off x="12547111" y="973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4" name="テキスト ボックス 613"/>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6" name="テキスト ボックス 615"/>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18" name="テキスト ボックス 617"/>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0" name="テキスト ボックス 619"/>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2" name="テキスト ボックス 62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6" name="直線コネクタ 625"/>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29"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0" name="直線コネクタ 629"/>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24420</xdr:rowOff>
    </xdr:from>
    <xdr:to>
      <xdr:col>23</xdr:col>
      <xdr:colOff>517525</xdr:colOff>
      <xdr:row>79</xdr:row>
      <xdr:rowOff>44504</xdr:rowOff>
    </xdr:to>
    <xdr:cxnSp macro="">
      <xdr:nvCxnSpPr>
        <xdr:cNvPr id="631" name="直線コネクタ 630"/>
        <xdr:cNvCxnSpPr/>
      </xdr:nvCxnSpPr>
      <xdr:spPr>
        <a:xfrm flipV="1">
          <a:off x="15481300" y="13568970"/>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2"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3" name="フローチャート : 判断 632"/>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44504</xdr:rowOff>
    </xdr:from>
    <xdr:to>
      <xdr:col>22</xdr:col>
      <xdr:colOff>365125</xdr:colOff>
      <xdr:row>79</xdr:row>
      <xdr:rowOff>57404</xdr:rowOff>
    </xdr:to>
    <xdr:cxnSp macro="">
      <xdr:nvCxnSpPr>
        <xdr:cNvPr id="634" name="直線コネクタ 633"/>
        <xdr:cNvCxnSpPr/>
      </xdr:nvCxnSpPr>
      <xdr:spPr>
        <a:xfrm flipV="1">
          <a:off x="14592300" y="13589054"/>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5" name="フローチャート : 判断 634"/>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6" name="テキスト ボックス 635"/>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3356</xdr:rowOff>
    </xdr:from>
    <xdr:to>
      <xdr:col>21</xdr:col>
      <xdr:colOff>161925</xdr:colOff>
      <xdr:row>79</xdr:row>
      <xdr:rowOff>57404</xdr:rowOff>
    </xdr:to>
    <xdr:cxnSp macro="">
      <xdr:nvCxnSpPr>
        <xdr:cNvPr id="637" name="直線コネクタ 636"/>
        <xdr:cNvCxnSpPr/>
      </xdr:nvCxnSpPr>
      <xdr:spPr>
        <a:xfrm>
          <a:off x="13703300" y="13547906"/>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38" name="フローチャート : 判断 637"/>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39" name="テキスト ボックス 638"/>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78468</xdr:rowOff>
    </xdr:from>
    <xdr:to>
      <xdr:col>19</xdr:col>
      <xdr:colOff>644525</xdr:colOff>
      <xdr:row>79</xdr:row>
      <xdr:rowOff>3356</xdr:rowOff>
    </xdr:to>
    <xdr:cxnSp macro="">
      <xdr:nvCxnSpPr>
        <xdr:cNvPr id="640" name="直線コネクタ 639"/>
        <xdr:cNvCxnSpPr/>
      </xdr:nvCxnSpPr>
      <xdr:spPr>
        <a:xfrm>
          <a:off x="12814300" y="13108668"/>
          <a:ext cx="889000" cy="43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1" name="フローチャート : 判断 640"/>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2" name="テキスト ボックス 641"/>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3" name="フローチャート : 判断 642"/>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115333</xdr:rowOff>
    </xdr:from>
    <xdr:ext cx="469744" cy="259045"/>
    <xdr:sp macro="" textlink="">
      <xdr:nvSpPr>
        <xdr:cNvPr id="644" name="テキスト ボックス 643"/>
        <xdr:cNvSpPr txBox="1"/>
      </xdr:nvSpPr>
      <xdr:spPr>
        <a:xfrm>
          <a:off x="12579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145070</xdr:rowOff>
    </xdr:from>
    <xdr:to>
      <xdr:col>23</xdr:col>
      <xdr:colOff>568325</xdr:colOff>
      <xdr:row>79</xdr:row>
      <xdr:rowOff>75220</xdr:rowOff>
    </xdr:to>
    <xdr:sp macro="" textlink="">
      <xdr:nvSpPr>
        <xdr:cNvPr id="650" name="円/楕円 649"/>
        <xdr:cNvSpPr/>
      </xdr:nvSpPr>
      <xdr:spPr>
        <a:xfrm>
          <a:off x="16268700" y="135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107822</xdr:rowOff>
    </xdr:from>
    <xdr:ext cx="378565" cy="259045"/>
    <xdr:sp macro="" textlink="">
      <xdr:nvSpPr>
        <xdr:cNvPr id="651" name="災害復旧費該当値テキスト"/>
        <xdr:cNvSpPr txBox="1"/>
      </xdr:nvSpPr>
      <xdr:spPr>
        <a:xfrm>
          <a:off x="16370300" y="13480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165154</xdr:rowOff>
    </xdr:from>
    <xdr:to>
      <xdr:col>22</xdr:col>
      <xdr:colOff>415925</xdr:colOff>
      <xdr:row>79</xdr:row>
      <xdr:rowOff>95304</xdr:rowOff>
    </xdr:to>
    <xdr:sp macro="" textlink="">
      <xdr:nvSpPr>
        <xdr:cNvPr id="652" name="円/楕円 651"/>
        <xdr:cNvSpPr/>
      </xdr:nvSpPr>
      <xdr:spPr>
        <a:xfrm>
          <a:off x="15430500" y="135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86431</xdr:rowOff>
    </xdr:from>
    <xdr:ext cx="378565" cy="259045"/>
    <xdr:sp macro="" textlink="">
      <xdr:nvSpPr>
        <xdr:cNvPr id="653" name="テキスト ボックス 652"/>
        <xdr:cNvSpPr txBox="1"/>
      </xdr:nvSpPr>
      <xdr:spPr>
        <a:xfrm>
          <a:off x="15292017" y="13630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6604</xdr:rowOff>
    </xdr:from>
    <xdr:to>
      <xdr:col>21</xdr:col>
      <xdr:colOff>212725</xdr:colOff>
      <xdr:row>79</xdr:row>
      <xdr:rowOff>108204</xdr:rowOff>
    </xdr:to>
    <xdr:sp macro="" textlink="">
      <xdr:nvSpPr>
        <xdr:cNvPr id="654" name="円/楕円 653"/>
        <xdr:cNvSpPr/>
      </xdr:nvSpPr>
      <xdr:spPr>
        <a:xfrm>
          <a:off x="14541500" y="1355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99331</xdr:rowOff>
    </xdr:from>
    <xdr:ext cx="378565" cy="259045"/>
    <xdr:sp macro="" textlink="">
      <xdr:nvSpPr>
        <xdr:cNvPr id="655" name="テキスト ボックス 654"/>
        <xdr:cNvSpPr txBox="1"/>
      </xdr:nvSpPr>
      <xdr:spPr>
        <a:xfrm>
          <a:off x="14403017" y="13643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124006</xdr:rowOff>
    </xdr:from>
    <xdr:to>
      <xdr:col>20</xdr:col>
      <xdr:colOff>9525</xdr:colOff>
      <xdr:row>79</xdr:row>
      <xdr:rowOff>54156</xdr:rowOff>
    </xdr:to>
    <xdr:sp macro="" textlink="">
      <xdr:nvSpPr>
        <xdr:cNvPr id="656" name="円/楕円 655"/>
        <xdr:cNvSpPr/>
      </xdr:nvSpPr>
      <xdr:spPr>
        <a:xfrm>
          <a:off x="13652500" y="134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45283</xdr:rowOff>
    </xdr:from>
    <xdr:ext cx="378565" cy="259045"/>
    <xdr:sp macro="" textlink="">
      <xdr:nvSpPr>
        <xdr:cNvPr id="657" name="テキスト ボックス 656"/>
        <xdr:cNvSpPr txBox="1"/>
      </xdr:nvSpPr>
      <xdr:spPr>
        <a:xfrm>
          <a:off x="13514017" y="1358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27668</xdr:rowOff>
    </xdr:from>
    <xdr:to>
      <xdr:col>18</xdr:col>
      <xdr:colOff>492125</xdr:colOff>
      <xdr:row>76</xdr:row>
      <xdr:rowOff>129268</xdr:rowOff>
    </xdr:to>
    <xdr:sp macro="" textlink="">
      <xdr:nvSpPr>
        <xdr:cNvPr id="658" name="円/楕円 657"/>
        <xdr:cNvSpPr/>
      </xdr:nvSpPr>
      <xdr:spPr>
        <a:xfrm>
          <a:off x="12763500" y="130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145795</xdr:rowOff>
    </xdr:from>
    <xdr:ext cx="469744" cy="259045"/>
    <xdr:sp macro="" textlink="">
      <xdr:nvSpPr>
        <xdr:cNvPr id="659" name="テキスト ボックス 658"/>
        <xdr:cNvSpPr txBox="1"/>
      </xdr:nvSpPr>
      <xdr:spPr>
        <a:xfrm>
          <a:off x="12579427" y="128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3" name="直線コネクタ 682"/>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4"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5" name="直線コネクタ 684"/>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6"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7" name="直線コネクタ 686"/>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170042</xdr:rowOff>
    </xdr:from>
    <xdr:to>
      <xdr:col>23</xdr:col>
      <xdr:colOff>517525</xdr:colOff>
      <xdr:row>97</xdr:row>
      <xdr:rowOff>78389</xdr:rowOff>
    </xdr:to>
    <xdr:cxnSp macro="">
      <xdr:nvCxnSpPr>
        <xdr:cNvPr id="688" name="直線コネクタ 687"/>
        <xdr:cNvCxnSpPr/>
      </xdr:nvCxnSpPr>
      <xdr:spPr>
        <a:xfrm>
          <a:off x="15481300" y="16629242"/>
          <a:ext cx="838200" cy="7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49534</xdr:rowOff>
    </xdr:from>
    <xdr:ext cx="534377" cy="259045"/>
    <xdr:sp macro="" textlink="">
      <xdr:nvSpPr>
        <xdr:cNvPr id="689" name="公債費平均値テキスト"/>
        <xdr:cNvSpPr txBox="1"/>
      </xdr:nvSpPr>
      <xdr:spPr>
        <a:xfrm>
          <a:off x="16370300" y="1668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0" name="フローチャート : 判断 689"/>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170042</xdr:rowOff>
    </xdr:from>
    <xdr:to>
      <xdr:col>22</xdr:col>
      <xdr:colOff>365125</xdr:colOff>
      <xdr:row>97</xdr:row>
      <xdr:rowOff>2952</xdr:rowOff>
    </xdr:to>
    <xdr:cxnSp macro="">
      <xdr:nvCxnSpPr>
        <xdr:cNvPr id="691" name="直線コネクタ 690"/>
        <xdr:cNvCxnSpPr/>
      </xdr:nvCxnSpPr>
      <xdr:spPr>
        <a:xfrm flipV="1">
          <a:off x="14592300" y="16629242"/>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2" name="フローチャート : 判断 691"/>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10710</xdr:rowOff>
    </xdr:from>
    <xdr:ext cx="534377" cy="259045"/>
    <xdr:sp macro="" textlink="">
      <xdr:nvSpPr>
        <xdr:cNvPr id="693" name="テキスト ボックス 692"/>
        <xdr:cNvSpPr txBox="1"/>
      </xdr:nvSpPr>
      <xdr:spPr>
        <a:xfrm>
          <a:off x="15214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2952</xdr:rowOff>
    </xdr:from>
    <xdr:to>
      <xdr:col>21</xdr:col>
      <xdr:colOff>161925</xdr:colOff>
      <xdr:row>97</xdr:row>
      <xdr:rowOff>2960</xdr:rowOff>
    </xdr:to>
    <xdr:cxnSp macro="">
      <xdr:nvCxnSpPr>
        <xdr:cNvPr id="694" name="直線コネクタ 693"/>
        <xdr:cNvCxnSpPr/>
      </xdr:nvCxnSpPr>
      <xdr:spPr>
        <a:xfrm flipV="1">
          <a:off x="13703300" y="1663360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5" name="フローチャート : 判断 694"/>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135565</xdr:rowOff>
    </xdr:from>
    <xdr:ext cx="534377" cy="259045"/>
    <xdr:sp macro="" textlink="">
      <xdr:nvSpPr>
        <xdr:cNvPr id="696" name="テキスト ボックス 695"/>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2868</xdr:rowOff>
    </xdr:from>
    <xdr:to>
      <xdr:col>19</xdr:col>
      <xdr:colOff>644525</xdr:colOff>
      <xdr:row>97</xdr:row>
      <xdr:rowOff>2960</xdr:rowOff>
    </xdr:to>
    <xdr:cxnSp macro="">
      <xdr:nvCxnSpPr>
        <xdr:cNvPr id="697" name="直線コネクタ 696"/>
        <xdr:cNvCxnSpPr/>
      </xdr:nvCxnSpPr>
      <xdr:spPr>
        <a:xfrm>
          <a:off x="12814300" y="1663351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698" name="フローチャート : 判断 697"/>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131411</xdr:rowOff>
    </xdr:from>
    <xdr:ext cx="534377" cy="259045"/>
    <xdr:sp macro="" textlink="">
      <xdr:nvSpPr>
        <xdr:cNvPr id="699" name="テキスト ボックス 698"/>
        <xdr:cNvSpPr txBox="1"/>
      </xdr:nvSpPr>
      <xdr:spPr>
        <a:xfrm>
          <a:off x="13436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0" name="フローチャート : 判断 699"/>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133050</xdr:rowOff>
    </xdr:from>
    <xdr:ext cx="534377" cy="259045"/>
    <xdr:sp macro="" textlink="">
      <xdr:nvSpPr>
        <xdr:cNvPr id="701" name="テキスト ボックス 700"/>
        <xdr:cNvSpPr txBox="1"/>
      </xdr:nvSpPr>
      <xdr:spPr>
        <a:xfrm>
          <a:off x="12547111" y="167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27589</xdr:rowOff>
    </xdr:from>
    <xdr:to>
      <xdr:col>23</xdr:col>
      <xdr:colOff>568325</xdr:colOff>
      <xdr:row>97</xdr:row>
      <xdr:rowOff>129189</xdr:rowOff>
    </xdr:to>
    <xdr:sp macro="" textlink="">
      <xdr:nvSpPr>
        <xdr:cNvPr id="707" name="円/楕円 706"/>
        <xdr:cNvSpPr/>
      </xdr:nvSpPr>
      <xdr:spPr>
        <a:xfrm>
          <a:off x="16268700" y="166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50466</xdr:rowOff>
    </xdr:from>
    <xdr:ext cx="534377" cy="259045"/>
    <xdr:sp macro="" textlink="">
      <xdr:nvSpPr>
        <xdr:cNvPr id="708" name="公債費該当値テキスト"/>
        <xdr:cNvSpPr txBox="1"/>
      </xdr:nvSpPr>
      <xdr:spPr>
        <a:xfrm>
          <a:off x="16370300" y="165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40,546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119242</xdr:rowOff>
    </xdr:from>
    <xdr:to>
      <xdr:col>22</xdr:col>
      <xdr:colOff>415925</xdr:colOff>
      <xdr:row>97</xdr:row>
      <xdr:rowOff>49392</xdr:rowOff>
    </xdr:to>
    <xdr:sp macro="" textlink="">
      <xdr:nvSpPr>
        <xdr:cNvPr id="709" name="円/楕円 708"/>
        <xdr:cNvSpPr/>
      </xdr:nvSpPr>
      <xdr:spPr>
        <a:xfrm>
          <a:off x="15430500" y="165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65919</xdr:rowOff>
    </xdr:from>
    <xdr:ext cx="534377" cy="259045"/>
    <xdr:sp macro="" textlink="">
      <xdr:nvSpPr>
        <xdr:cNvPr id="710" name="テキスト ボックス 709"/>
        <xdr:cNvSpPr txBox="1"/>
      </xdr:nvSpPr>
      <xdr:spPr>
        <a:xfrm>
          <a:off x="15214111" y="1635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123602</xdr:rowOff>
    </xdr:from>
    <xdr:to>
      <xdr:col>21</xdr:col>
      <xdr:colOff>212725</xdr:colOff>
      <xdr:row>97</xdr:row>
      <xdr:rowOff>53752</xdr:rowOff>
    </xdr:to>
    <xdr:sp macro="" textlink="">
      <xdr:nvSpPr>
        <xdr:cNvPr id="711" name="円/楕円 710"/>
        <xdr:cNvSpPr/>
      </xdr:nvSpPr>
      <xdr:spPr>
        <a:xfrm>
          <a:off x="14541500" y="1658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70279</xdr:rowOff>
    </xdr:from>
    <xdr:ext cx="534377" cy="259045"/>
    <xdr:sp macro="" textlink="">
      <xdr:nvSpPr>
        <xdr:cNvPr id="712" name="テキスト ボックス 711"/>
        <xdr:cNvSpPr txBox="1"/>
      </xdr:nvSpPr>
      <xdr:spPr>
        <a:xfrm>
          <a:off x="14325111" y="1635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123610</xdr:rowOff>
    </xdr:from>
    <xdr:to>
      <xdr:col>20</xdr:col>
      <xdr:colOff>9525</xdr:colOff>
      <xdr:row>97</xdr:row>
      <xdr:rowOff>53760</xdr:rowOff>
    </xdr:to>
    <xdr:sp macro="" textlink="">
      <xdr:nvSpPr>
        <xdr:cNvPr id="713" name="円/楕円 712"/>
        <xdr:cNvSpPr/>
      </xdr:nvSpPr>
      <xdr:spPr>
        <a:xfrm>
          <a:off x="13652500" y="165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70287</xdr:rowOff>
    </xdr:from>
    <xdr:ext cx="534377" cy="259045"/>
    <xdr:sp macro="" textlink="">
      <xdr:nvSpPr>
        <xdr:cNvPr id="714" name="テキスト ボックス 713"/>
        <xdr:cNvSpPr txBox="1"/>
      </xdr:nvSpPr>
      <xdr:spPr>
        <a:xfrm>
          <a:off x="13436111" y="163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123518</xdr:rowOff>
    </xdr:from>
    <xdr:to>
      <xdr:col>18</xdr:col>
      <xdr:colOff>492125</xdr:colOff>
      <xdr:row>97</xdr:row>
      <xdr:rowOff>53668</xdr:rowOff>
    </xdr:to>
    <xdr:sp macro="" textlink="">
      <xdr:nvSpPr>
        <xdr:cNvPr id="715" name="円/楕円 714"/>
        <xdr:cNvSpPr/>
      </xdr:nvSpPr>
      <xdr:spPr>
        <a:xfrm>
          <a:off x="12763500" y="1658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70195</xdr:rowOff>
    </xdr:from>
    <xdr:ext cx="534377" cy="259045"/>
    <xdr:sp macro="" textlink="">
      <xdr:nvSpPr>
        <xdr:cNvPr id="716" name="テキスト ボックス 715"/>
        <xdr:cNvSpPr txBox="1"/>
      </xdr:nvSpPr>
      <xdr:spPr>
        <a:xfrm>
          <a:off x="12547111" y="1635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0" name="直線コネクタ 739"/>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1"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3"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4" name="直線コネクタ 743"/>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6"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7" name="フローチャート : 判断 746"/>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49" name="フローチャート : 判断 748"/>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0" name="テキスト ボックス 749"/>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2" name="フローチャート : 判断 751"/>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3" name="テキスト ボックス 752"/>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5" name="フローチャート : 判断 754"/>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6" name="テキスト ボックス 755"/>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7" name="フローチャート : 判断 756"/>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58" name="テキスト ボックス 757"/>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5"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7" name="テキスト ボックス 78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9" name="テキスト ボックス 78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1" name="テキスト ボックス 79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3" name="テキスト ボックス 79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9" name="フローチャート : 判断 80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0" name="テキスト ボックス 809"/>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2" name="フローチャート : 判断 81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4" name="フローチャート : 判断 813"/>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5" name="テキスト ボックス 814"/>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6" name="テキスト ボックス 825"/>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8" name="テキスト ボックス 82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0" name="テキスト ボックス 82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ea"/>
              <a:ea typeface="+mn-ea"/>
              <a:cs typeface="+mn-cs"/>
            </a:rPr>
            <a:t>　歳出決算総額において、最も構成割合の高い項目は民生費であり、住民一人当たり</a:t>
          </a:r>
          <a:r>
            <a:rPr kumimoji="1" lang="en-US" altLang="ja-JP" sz="1600">
              <a:solidFill>
                <a:schemeClr val="dk1"/>
              </a:solidFill>
              <a:effectLst/>
              <a:latin typeface="+mn-ea"/>
              <a:ea typeface="+mn-ea"/>
              <a:cs typeface="+mn-cs"/>
            </a:rPr>
            <a:t>161,981</a:t>
          </a:r>
          <a:r>
            <a:rPr kumimoji="1" lang="ja-JP" altLang="ja-JP" sz="1600">
              <a:solidFill>
                <a:schemeClr val="dk1"/>
              </a:solidFill>
              <a:effectLst/>
              <a:latin typeface="+mn-ea"/>
              <a:ea typeface="+mn-ea"/>
              <a:cs typeface="+mn-cs"/>
            </a:rPr>
            <a:t>円で、類似団体平均よりも高い水準で推移している。これは、</a:t>
          </a:r>
          <a:r>
            <a:rPr kumimoji="1" lang="ja-JP" altLang="en-US" sz="1600">
              <a:solidFill>
                <a:schemeClr val="dk1"/>
              </a:solidFill>
              <a:effectLst/>
              <a:latin typeface="+mn-ea"/>
              <a:ea typeface="+mn-ea"/>
              <a:cs typeface="+mn-cs"/>
            </a:rPr>
            <a:t>臨時福祉給付金給付事業費や</a:t>
          </a:r>
          <a:r>
            <a:rPr kumimoji="1" lang="ja-JP" altLang="ja-JP" sz="1600">
              <a:solidFill>
                <a:schemeClr val="dk1"/>
              </a:solidFill>
              <a:effectLst/>
              <a:latin typeface="+mn-lt"/>
              <a:ea typeface="+mn-ea"/>
              <a:cs typeface="+mn-cs"/>
            </a:rPr>
            <a:t>子ども・子育て支援事業関連事業費</a:t>
          </a:r>
          <a:r>
            <a:rPr kumimoji="1" lang="ja-JP" altLang="en-US" sz="1600">
              <a:solidFill>
                <a:schemeClr val="dk1"/>
              </a:solidFill>
              <a:effectLst/>
              <a:latin typeface="+mn-ea"/>
              <a:ea typeface="+mn-ea"/>
              <a:cs typeface="+mn-cs"/>
            </a:rPr>
            <a:t>の</a:t>
          </a:r>
          <a:r>
            <a:rPr kumimoji="1" lang="ja-JP" altLang="ja-JP" sz="1600">
              <a:solidFill>
                <a:schemeClr val="dk1"/>
              </a:solidFill>
              <a:effectLst/>
              <a:latin typeface="+mn-ea"/>
              <a:ea typeface="+mn-ea"/>
              <a:cs typeface="+mn-cs"/>
            </a:rPr>
            <a:t>増が主な要因である。今後も少子高齢化の進行等に伴い増加していくことが見込まれるが、必要性・有効性の観点から見直しを行いながら民生費の適正化に努めていく。</a:t>
          </a:r>
          <a:endParaRPr lang="ja-JP" altLang="ja-JP" sz="1600">
            <a:effectLst/>
            <a:latin typeface="+mn-ea"/>
            <a:ea typeface="+mn-ea"/>
          </a:endParaRPr>
        </a:p>
        <a:p>
          <a:pPr eaLnBrk="1" fontAlgn="auto" latinLnBrk="0" hangingPunct="1"/>
          <a:r>
            <a:rPr kumimoji="1" lang="ja-JP" altLang="ja-JP" sz="1600">
              <a:solidFill>
                <a:schemeClr val="dk1"/>
              </a:solidFill>
              <a:effectLst/>
              <a:latin typeface="+mn-ea"/>
              <a:ea typeface="+mn-ea"/>
              <a:cs typeface="+mn-cs"/>
            </a:rPr>
            <a:t>　また、前年度と比較して大きく増減した項目は労働費で、住民一人当たり</a:t>
          </a:r>
          <a:r>
            <a:rPr kumimoji="1" lang="en-US" altLang="ja-JP" sz="1600">
              <a:solidFill>
                <a:schemeClr val="dk1"/>
              </a:solidFill>
              <a:effectLst/>
              <a:latin typeface="+mn-ea"/>
              <a:ea typeface="+mn-ea"/>
              <a:cs typeface="+mn-cs"/>
            </a:rPr>
            <a:t>1,117</a:t>
          </a:r>
          <a:r>
            <a:rPr kumimoji="1" lang="ja-JP" altLang="ja-JP" sz="1600">
              <a:solidFill>
                <a:schemeClr val="dk1"/>
              </a:solidFill>
              <a:effectLst/>
              <a:latin typeface="+mn-ea"/>
              <a:ea typeface="+mn-ea"/>
              <a:cs typeface="+mn-cs"/>
            </a:rPr>
            <a:t>円（前年度比</a:t>
          </a:r>
          <a:r>
            <a:rPr kumimoji="1" lang="en-US" altLang="ja-JP" sz="1600">
              <a:solidFill>
                <a:schemeClr val="dk1"/>
              </a:solidFill>
              <a:effectLst/>
              <a:latin typeface="+mn-ea"/>
              <a:ea typeface="+mn-ea"/>
              <a:cs typeface="+mn-cs"/>
            </a:rPr>
            <a:t>63.9</a:t>
          </a:r>
          <a:r>
            <a:rPr kumimoji="1" lang="ja-JP" altLang="ja-JP" sz="1600">
              <a:solidFill>
                <a:schemeClr val="dk1"/>
              </a:solidFill>
              <a:effectLst/>
              <a:latin typeface="+mn-ea"/>
              <a:ea typeface="+mn-ea"/>
              <a:cs typeface="+mn-cs"/>
            </a:rPr>
            <a:t>％減）となっている。これは、</a:t>
          </a:r>
          <a:r>
            <a:rPr kumimoji="1" lang="ja-JP" altLang="en-US" sz="1600">
              <a:solidFill>
                <a:schemeClr val="dk1"/>
              </a:solidFill>
              <a:effectLst/>
              <a:latin typeface="+mn-ea"/>
              <a:ea typeface="+mn-ea"/>
              <a:cs typeface="+mn-cs"/>
            </a:rPr>
            <a:t>若手人材の就職・定着率改善事業</a:t>
          </a:r>
          <a:r>
            <a:rPr kumimoji="1" lang="ja-JP" altLang="ja-JP" sz="1600">
              <a:solidFill>
                <a:schemeClr val="dk1"/>
              </a:solidFill>
              <a:effectLst/>
              <a:latin typeface="+mn-ea"/>
              <a:ea typeface="+mn-ea"/>
              <a:cs typeface="+mn-cs"/>
            </a:rPr>
            <a:t>の減が主な要因である。</a:t>
          </a:r>
          <a:endParaRPr lang="ja-JP" altLang="ja-JP" sz="1600">
            <a:effectLst/>
            <a:latin typeface="+mn-ea"/>
            <a:ea typeface="+mn-ea"/>
          </a:endParaRPr>
        </a:p>
        <a:p>
          <a:endParaRPr kumimoji="1" lang="ja-JP" altLang="en-US" sz="16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実質単年度収支については、前年度と比較して</a:t>
          </a:r>
          <a:r>
            <a:rPr kumimoji="1" lang="en-US" altLang="ja-JP" sz="1300">
              <a:solidFill>
                <a:schemeClr val="dk1"/>
              </a:solidFill>
              <a:effectLst/>
              <a:latin typeface="+mn-ea"/>
              <a:ea typeface="+mn-ea"/>
              <a:cs typeface="+mn-cs"/>
            </a:rPr>
            <a:t>9.32</a:t>
          </a:r>
          <a:r>
            <a:rPr kumimoji="1" lang="ja-JP" altLang="ja-JP" sz="1300">
              <a:solidFill>
                <a:schemeClr val="dk1"/>
              </a:solidFill>
              <a:effectLst/>
              <a:latin typeface="+mn-ea"/>
              <a:ea typeface="+mn-ea"/>
              <a:cs typeface="+mn-cs"/>
            </a:rPr>
            <a:t>ポイントの</a:t>
          </a:r>
          <a:r>
            <a:rPr kumimoji="1" lang="ja-JP" altLang="en-US" sz="1300">
              <a:solidFill>
                <a:schemeClr val="dk1"/>
              </a:solidFill>
              <a:effectLst/>
              <a:latin typeface="+mn-ea"/>
              <a:ea typeface="+mn-ea"/>
              <a:cs typeface="+mn-cs"/>
            </a:rPr>
            <a:t>減</a:t>
          </a:r>
          <a:r>
            <a:rPr kumimoji="1" lang="ja-JP" altLang="ja-JP" sz="1300">
              <a:solidFill>
                <a:schemeClr val="dk1"/>
              </a:solidFill>
              <a:effectLst/>
              <a:latin typeface="+mn-ea"/>
              <a:ea typeface="+mn-ea"/>
              <a:cs typeface="+mn-cs"/>
            </a:rPr>
            <a:t>となっている。また、決算剰余金については、平成</a:t>
          </a:r>
          <a:r>
            <a:rPr kumimoji="1" lang="en-US" altLang="ja-JP" sz="1300">
              <a:solidFill>
                <a:schemeClr val="dk1"/>
              </a:solidFill>
              <a:effectLst/>
              <a:latin typeface="+mn-ea"/>
              <a:ea typeface="+mn-ea"/>
              <a:cs typeface="+mn-cs"/>
            </a:rPr>
            <a:t>15</a:t>
          </a:r>
          <a:r>
            <a:rPr kumimoji="1" lang="ja-JP" altLang="ja-JP" sz="1300">
              <a:solidFill>
                <a:schemeClr val="dk1"/>
              </a:solidFill>
              <a:effectLst/>
              <a:latin typeface="+mn-ea"/>
              <a:ea typeface="+mn-ea"/>
              <a:cs typeface="+mn-cs"/>
            </a:rPr>
            <a:t>年度の「行財政再建プログラム」実施以降、予算の効率的な執行や徴収率の向上など市税の確保に向けた取り組みを強化してきたところである。財政調整基金</a:t>
          </a:r>
          <a:r>
            <a:rPr kumimoji="1" lang="ja-JP" altLang="en-US" sz="1300">
              <a:solidFill>
                <a:schemeClr val="dk1"/>
              </a:solidFill>
              <a:effectLst/>
              <a:latin typeface="+mn-ea"/>
              <a:ea typeface="+mn-ea"/>
              <a:cs typeface="+mn-cs"/>
            </a:rPr>
            <a:t>については、雪害対策のために</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年度末に取り崩しを行ったところではあるが、</a:t>
          </a:r>
          <a:r>
            <a:rPr kumimoji="1" lang="ja-JP" altLang="ja-JP" sz="1300">
              <a:solidFill>
                <a:schemeClr val="dk1"/>
              </a:solidFill>
              <a:effectLst/>
              <a:latin typeface="+mn-ea"/>
              <a:ea typeface="+mn-ea"/>
              <a:cs typeface="+mn-cs"/>
            </a:rPr>
            <a:t>前年度決算剰余</a:t>
          </a:r>
          <a:r>
            <a:rPr kumimoji="1" lang="ja-JP" altLang="en-US" sz="1300">
              <a:solidFill>
                <a:schemeClr val="dk1"/>
              </a:solidFill>
              <a:effectLst/>
              <a:latin typeface="+mn-ea"/>
              <a:ea typeface="+mn-ea"/>
              <a:cs typeface="+mn-cs"/>
            </a:rPr>
            <a:t>金</a:t>
          </a:r>
          <a:r>
            <a:rPr kumimoji="1" lang="ja-JP" altLang="ja-JP" sz="1300">
              <a:solidFill>
                <a:schemeClr val="dk1"/>
              </a:solidFill>
              <a:effectLst/>
              <a:latin typeface="+mn-ea"/>
              <a:ea typeface="+mn-ea"/>
              <a:cs typeface="+mn-cs"/>
            </a:rPr>
            <a:t>の</a:t>
          </a:r>
          <a:r>
            <a:rPr kumimoji="1" lang="en-US" altLang="ja-JP" sz="1300">
              <a:solidFill>
                <a:schemeClr val="dk1"/>
              </a:solidFill>
              <a:effectLst/>
              <a:latin typeface="+mn-ea"/>
              <a:ea typeface="+mn-ea"/>
              <a:cs typeface="+mn-cs"/>
            </a:rPr>
            <a:t>1/2</a:t>
          </a:r>
          <a:r>
            <a:rPr kumimoji="1" lang="ja-JP" altLang="ja-JP" sz="1300">
              <a:solidFill>
                <a:schemeClr val="dk1"/>
              </a:solidFill>
              <a:effectLst/>
              <a:latin typeface="+mn-ea"/>
              <a:ea typeface="+mn-ea"/>
              <a:cs typeface="+mn-cs"/>
            </a:rPr>
            <a:t>の額を基本として財政調整基金への積み立て</a:t>
          </a:r>
          <a:r>
            <a:rPr kumimoji="1" lang="ja-JP" altLang="en-US" sz="1300">
              <a:solidFill>
                <a:schemeClr val="dk1"/>
              </a:solidFill>
              <a:effectLst/>
              <a:latin typeface="+mn-ea"/>
              <a:ea typeface="+mn-ea"/>
              <a:cs typeface="+mn-cs"/>
            </a:rPr>
            <a:t>行うことを目指し、</a:t>
          </a:r>
          <a:r>
            <a:rPr kumimoji="1" lang="ja-JP" altLang="ja-JP" sz="1300">
              <a:solidFill>
                <a:schemeClr val="dk1"/>
              </a:solidFill>
              <a:effectLst/>
              <a:latin typeface="+mn-ea"/>
              <a:ea typeface="+mn-ea"/>
              <a:cs typeface="+mn-cs"/>
            </a:rPr>
            <a:t>今後も適正とされる標準財政規模の</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％の財政調整基金残高の安定的な確保を目標に取り組みを継続していく。</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す</a:t>
          </a:r>
          <a:r>
            <a:rPr kumimoji="1" lang="ja-JP" altLang="ja-JP" sz="1300">
              <a:solidFill>
                <a:schemeClr val="dk1"/>
              </a:solidFill>
              <a:effectLst/>
              <a:latin typeface="+mn-ea"/>
              <a:ea typeface="+mn-ea"/>
              <a:cs typeface="+mn-cs"/>
            </a:rPr>
            <a:t>べての会計において黒字決算が続いて</a:t>
          </a:r>
          <a:r>
            <a:rPr kumimoji="1" lang="ja-JP" altLang="en-US" sz="1300">
              <a:solidFill>
                <a:schemeClr val="dk1"/>
              </a:solidFill>
              <a:effectLst/>
              <a:latin typeface="+mn-ea"/>
              <a:ea typeface="+mn-ea"/>
              <a:cs typeface="+mn-cs"/>
            </a:rPr>
            <a:t>いたところであったが、観光施設事業特別会計において</a:t>
          </a:r>
          <a:r>
            <a:rPr kumimoji="1" lang="ja-JP" altLang="ja-JP" sz="1300">
              <a:solidFill>
                <a:schemeClr val="dk1"/>
              </a:solidFill>
              <a:effectLst/>
              <a:latin typeface="+mn-ea"/>
              <a:ea typeface="+mn-ea"/>
              <a:cs typeface="+mn-cs"/>
            </a:rPr>
            <a:t>、</a:t>
          </a:r>
          <a:r>
            <a:rPr lang="ja-JP" altLang="ja-JP" sz="1300">
              <a:effectLst/>
              <a:latin typeface="+mn-ea"/>
              <a:ea typeface="+mn-ea"/>
            </a:rPr>
            <a:t>収支把握の誤りに</a:t>
          </a:r>
          <a:r>
            <a:rPr lang="ja-JP" altLang="en-US" sz="1300">
              <a:effectLst/>
              <a:latin typeface="+mn-ea"/>
              <a:ea typeface="+mn-ea"/>
            </a:rPr>
            <a:t>伴う</a:t>
          </a:r>
          <a:r>
            <a:rPr lang="ja-JP" altLang="ja-JP" sz="1300">
              <a:effectLst/>
              <a:latin typeface="+mn-ea"/>
              <a:ea typeface="+mn-ea"/>
            </a:rPr>
            <a:t>基金へ</a:t>
          </a:r>
          <a:r>
            <a:rPr lang="ja-JP" altLang="en-US" sz="1300">
              <a:effectLst/>
              <a:latin typeface="+mn-ea"/>
              <a:ea typeface="+mn-ea"/>
            </a:rPr>
            <a:t>の</a:t>
          </a:r>
          <a:r>
            <a:rPr lang="ja-JP" altLang="ja-JP" sz="1300">
              <a:effectLst/>
              <a:latin typeface="+mn-ea"/>
              <a:ea typeface="+mn-ea"/>
            </a:rPr>
            <a:t>過大積み立て</a:t>
          </a:r>
          <a:r>
            <a:rPr lang="ja-JP" altLang="en-US" sz="1300">
              <a:effectLst/>
              <a:latin typeface="+mn-ea"/>
              <a:ea typeface="+mn-ea"/>
            </a:rPr>
            <a:t>により実質収支が赤字となり、繰上充用を実施したところである。</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今後</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各会計において赤字額が生じないよう、適正かつ健全な財政運営を図っていく。</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49806041</v>
      </c>
      <c r="BO4" s="381"/>
      <c r="BP4" s="381"/>
      <c r="BQ4" s="381"/>
      <c r="BR4" s="381"/>
      <c r="BS4" s="381"/>
      <c r="BT4" s="381"/>
      <c r="BU4" s="382"/>
      <c r="BV4" s="380">
        <v>51888761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6.3</v>
      </c>
      <c r="CU4" s="387"/>
      <c r="CV4" s="387"/>
      <c r="CW4" s="387"/>
      <c r="CX4" s="387"/>
      <c r="CY4" s="387"/>
      <c r="CZ4" s="387"/>
      <c r="DA4" s="388"/>
      <c r="DB4" s="386">
        <v>7.8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47756986</v>
      </c>
      <c r="BO5" s="418"/>
      <c r="BP5" s="418"/>
      <c r="BQ5" s="418"/>
      <c r="BR5" s="418"/>
      <c r="BS5" s="418"/>
      <c r="BT5" s="418"/>
      <c r="BU5" s="419"/>
      <c r="BV5" s="417">
        <v>49532377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89.4</v>
      </c>
      <c r="CU5" s="415"/>
      <c r="CV5" s="415"/>
      <c r="CW5" s="415"/>
      <c r="CX5" s="415"/>
      <c r="CY5" s="415"/>
      <c r="CZ5" s="415"/>
      <c r="DA5" s="416"/>
      <c r="DB5" s="414">
        <v>87.4</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2049055</v>
      </c>
      <c r="BO6" s="418"/>
      <c r="BP6" s="418"/>
      <c r="BQ6" s="418"/>
      <c r="BR6" s="418"/>
      <c r="BS6" s="418"/>
      <c r="BT6" s="418"/>
      <c r="BU6" s="419"/>
      <c r="BV6" s="417">
        <v>2356384</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93.6</v>
      </c>
      <c r="CU6" s="455"/>
      <c r="CV6" s="455"/>
      <c r="CW6" s="455"/>
      <c r="CX6" s="455"/>
      <c r="CY6" s="455"/>
      <c r="CZ6" s="455"/>
      <c r="DA6" s="456"/>
      <c r="DB6" s="454">
        <v>93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242800</v>
      </c>
      <c r="BO7" s="418"/>
      <c r="BP7" s="418"/>
      <c r="BQ7" s="418"/>
      <c r="BR7" s="418"/>
      <c r="BS7" s="418"/>
      <c r="BT7" s="418"/>
      <c r="BU7" s="419"/>
      <c r="BV7" s="417">
        <v>82313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28868531</v>
      </c>
      <c r="CU7" s="418"/>
      <c r="CV7" s="418"/>
      <c r="CW7" s="418"/>
      <c r="CX7" s="418"/>
      <c r="CY7" s="418"/>
      <c r="CZ7" s="418"/>
      <c r="DA7" s="419"/>
      <c r="DB7" s="417">
        <v>29244363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1806255</v>
      </c>
      <c r="BO8" s="418"/>
      <c r="BP8" s="418"/>
      <c r="BQ8" s="418"/>
      <c r="BR8" s="418"/>
      <c r="BS8" s="418"/>
      <c r="BT8" s="418"/>
      <c r="BU8" s="419"/>
      <c r="BV8" s="417">
        <v>2274071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0.62</v>
      </c>
      <c r="CU8" s="458"/>
      <c r="CV8" s="458"/>
      <c r="CW8" s="458"/>
      <c r="CX8" s="458"/>
      <c r="CY8" s="458"/>
      <c r="CZ8" s="458"/>
      <c r="DA8" s="459"/>
      <c r="DB8" s="457">
        <v>0.62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124062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79</v>
      </c>
      <c r="AV9" s="450"/>
      <c r="AW9" s="450"/>
      <c r="AX9" s="450"/>
      <c r="AY9" s="451" t="s">
        <v>100</v>
      </c>
      <c r="AZ9" s="452"/>
      <c r="BA9" s="452"/>
      <c r="BB9" s="452"/>
      <c r="BC9" s="452"/>
      <c r="BD9" s="452"/>
      <c r="BE9" s="452"/>
      <c r="BF9" s="452"/>
      <c r="BG9" s="452"/>
      <c r="BH9" s="452"/>
      <c r="BI9" s="452"/>
      <c r="BJ9" s="452"/>
      <c r="BK9" s="452"/>
      <c r="BL9" s="452"/>
      <c r="BM9" s="453"/>
      <c r="BN9" s="417">
        <v>-467816</v>
      </c>
      <c r="BO9" s="418"/>
      <c r="BP9" s="418"/>
      <c r="BQ9" s="418"/>
      <c r="BR9" s="418"/>
      <c r="BS9" s="418"/>
      <c r="BT9" s="418"/>
      <c r="BU9" s="419"/>
      <c r="BV9" s="417">
        <v>1128282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14.4</v>
      </c>
      <c r="CU9" s="415"/>
      <c r="CV9" s="415"/>
      <c r="CW9" s="415"/>
      <c r="CX9" s="415"/>
      <c r="CY9" s="415"/>
      <c r="CZ9" s="415"/>
      <c r="DA9" s="416"/>
      <c r="DB9" s="414">
        <v>17.7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126220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513</v>
      </c>
      <c r="BO10" s="418"/>
      <c r="BP10" s="418"/>
      <c r="BQ10" s="418"/>
      <c r="BR10" s="418"/>
      <c r="BS10" s="418"/>
      <c r="BT10" s="418"/>
      <c r="BU10" s="419"/>
      <c r="BV10" s="417">
        <v>254406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771603</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121567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95937</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120836</v>
      </c>
      <c r="S13" s="499"/>
      <c r="T13" s="499"/>
      <c r="U13" s="499"/>
      <c r="V13" s="500"/>
      <c r="W13" s="433" t="s">
        <v>124</v>
      </c>
      <c r="X13" s="434"/>
      <c r="Y13" s="434"/>
      <c r="Z13" s="434"/>
      <c r="AA13" s="434"/>
      <c r="AB13" s="424"/>
      <c r="AC13" s="468">
        <v>3063</v>
      </c>
      <c r="AD13" s="469"/>
      <c r="AE13" s="469"/>
      <c r="AF13" s="469"/>
      <c r="AG13" s="508"/>
      <c r="AH13" s="468">
        <v>3137</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-563240</v>
      </c>
      <c r="BO13" s="418"/>
      <c r="BP13" s="418"/>
      <c r="BQ13" s="418"/>
      <c r="BR13" s="418"/>
      <c r="BS13" s="418"/>
      <c r="BT13" s="418"/>
      <c r="BU13" s="419"/>
      <c r="BV13" s="417">
        <v>2154291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8.8000000000000007</v>
      </c>
      <c r="CU13" s="415"/>
      <c r="CV13" s="415"/>
      <c r="CW13" s="415"/>
      <c r="CX13" s="415"/>
      <c r="CY13" s="415"/>
      <c r="CZ13" s="415"/>
      <c r="DA13" s="416"/>
      <c r="DB13" s="414">
        <v>10.8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122749</v>
      </c>
      <c r="S14" s="499"/>
      <c r="T14" s="499"/>
      <c r="U14" s="499"/>
      <c r="V14" s="500"/>
      <c r="W14" s="407"/>
      <c r="X14" s="408"/>
      <c r="Y14" s="408"/>
      <c r="Z14" s="408"/>
      <c r="AA14" s="408"/>
      <c r="AB14" s="397"/>
      <c r="AC14" s="501">
        <v>5.5</v>
      </c>
      <c r="AD14" s="502"/>
      <c r="AE14" s="502"/>
      <c r="AF14" s="502"/>
      <c r="AG14" s="503"/>
      <c r="AH14" s="501">
        <v>5.7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30.3</v>
      </c>
      <c r="CU14" s="513"/>
      <c r="CV14" s="513"/>
      <c r="CW14" s="513"/>
      <c r="CX14" s="513"/>
      <c r="CY14" s="513"/>
      <c r="CZ14" s="513"/>
      <c r="DA14" s="514"/>
      <c r="DB14" s="512">
        <v>36.299999999999997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122078</v>
      </c>
      <c r="S15" s="499"/>
      <c r="T15" s="499"/>
      <c r="U15" s="499"/>
      <c r="V15" s="500"/>
      <c r="W15" s="433" t="s">
        <v>131</v>
      </c>
      <c r="X15" s="434"/>
      <c r="Y15" s="434"/>
      <c r="Z15" s="434"/>
      <c r="AA15" s="434"/>
      <c r="AB15" s="424"/>
      <c r="AC15" s="468">
        <v>14133</v>
      </c>
      <c r="AD15" s="469"/>
      <c r="AE15" s="469"/>
      <c r="AF15" s="469"/>
      <c r="AG15" s="508"/>
      <c r="AH15" s="468">
        <v>14181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13985163</v>
      </c>
      <c r="BO15" s="381"/>
      <c r="BP15" s="381"/>
      <c r="BQ15" s="381"/>
      <c r="BR15" s="381"/>
      <c r="BS15" s="381"/>
      <c r="BT15" s="381"/>
      <c r="BU15" s="382"/>
      <c r="BV15" s="380">
        <v>13692779</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25.4</v>
      </c>
      <c r="AD16" s="502"/>
      <c r="AE16" s="502"/>
      <c r="AF16" s="502"/>
      <c r="AG16" s="503"/>
      <c r="AH16" s="501">
        <v>25.7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22568023</v>
      </c>
      <c r="BO16" s="418"/>
      <c r="BP16" s="418"/>
      <c r="BQ16" s="418"/>
      <c r="BR16" s="418"/>
      <c r="BS16" s="418"/>
      <c r="BT16" s="418"/>
      <c r="BU16" s="419"/>
      <c r="BV16" s="417">
        <v>22303766</v>
      </c>
      <c r="BW16" s="418"/>
      <c r="BX16" s="418"/>
      <c r="BY16" s="418"/>
      <c r="BZ16" s="418"/>
      <c r="CA16" s="418"/>
      <c r="CB16" s="418"/>
      <c r="CC16" s="419"/>
      <c r="CD16" s="154"/>
      <c r="CE16" s="524" t="s">
        <v>137</v>
      </c>
      <c r="CF16" s="524"/>
      <c r="CG16" s="524"/>
      <c r="CH16" s="524"/>
      <c r="CI16" s="524"/>
      <c r="CJ16" s="524"/>
      <c r="CK16" s="524"/>
      <c r="CL16" s="524"/>
      <c r="CM16" s="524"/>
      <c r="CN16" s="524"/>
      <c r="CO16" s="524"/>
      <c r="CP16" s="524"/>
      <c r="CQ16" s="524"/>
      <c r="CR16" s="524"/>
      <c r="CS16" s="525"/>
      <c r="CT16" s="414">
        <v>0.1</v>
      </c>
      <c r="CU16" s="415"/>
      <c r="CV16" s="415"/>
      <c r="CW16" s="415"/>
      <c r="CX16" s="415"/>
      <c r="CY16" s="415"/>
      <c r="CZ16" s="415"/>
      <c r="DA16" s="416"/>
      <c r="DB16" s="414" t="s">
        <v>121</v>
      </c>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135</v>
      </c>
      <c r="S17" s="519"/>
      <c r="T17" s="519"/>
      <c r="U17" s="519"/>
      <c r="V17" s="520"/>
      <c r="W17" s="433" t="s">
        <v>139</v>
      </c>
      <c r="X17" s="434"/>
      <c r="Y17" s="434"/>
      <c r="Z17" s="434"/>
      <c r="AA17" s="434"/>
      <c r="AB17" s="424"/>
      <c r="AC17" s="468">
        <v>38549</v>
      </c>
      <c r="AD17" s="469"/>
      <c r="AE17" s="469"/>
      <c r="AF17" s="469"/>
      <c r="AG17" s="508"/>
      <c r="AH17" s="468">
        <v>37934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17848686</v>
      </c>
      <c r="BO17" s="418"/>
      <c r="BP17" s="418"/>
      <c r="BQ17" s="418"/>
      <c r="BR17" s="418"/>
      <c r="BS17" s="418"/>
      <c r="BT17" s="418"/>
      <c r="BU17" s="419"/>
      <c r="BV17" s="417">
        <v>17454262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382.97</v>
      </c>
      <c r="M18" s="530"/>
      <c r="N18" s="530"/>
      <c r="O18" s="530"/>
      <c r="P18" s="530"/>
      <c r="Q18" s="530"/>
      <c r="R18" s="531"/>
      <c r="S18" s="531"/>
      <c r="T18" s="531"/>
      <c r="U18" s="531"/>
      <c r="V18" s="532"/>
      <c r="W18" s="435"/>
      <c r="X18" s="436"/>
      <c r="Y18" s="436"/>
      <c r="Z18" s="436"/>
      <c r="AA18" s="436"/>
      <c r="AB18" s="427"/>
      <c r="AC18" s="533">
        <v>69.2</v>
      </c>
      <c r="AD18" s="534"/>
      <c r="AE18" s="534"/>
      <c r="AF18" s="534"/>
      <c r="AG18" s="535"/>
      <c r="AH18" s="533">
        <v>68.7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25779818</v>
      </c>
      <c r="BO18" s="418"/>
      <c r="BP18" s="418"/>
      <c r="BQ18" s="418"/>
      <c r="BR18" s="418"/>
      <c r="BS18" s="418"/>
      <c r="BT18" s="418"/>
      <c r="BU18" s="419"/>
      <c r="BV18" s="417">
        <v>26201935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324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33160925</v>
      </c>
      <c r="BO19" s="418"/>
      <c r="BP19" s="418"/>
      <c r="BQ19" s="418"/>
      <c r="BR19" s="418"/>
      <c r="BS19" s="418"/>
      <c r="BT19" s="418"/>
      <c r="BU19" s="419"/>
      <c r="BV19" s="417">
        <v>34405109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49431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45057269</v>
      </c>
      <c r="BO23" s="418"/>
      <c r="BP23" s="418"/>
      <c r="BQ23" s="418"/>
      <c r="BR23" s="418"/>
      <c r="BS23" s="418"/>
      <c r="BT23" s="418"/>
      <c r="BU23" s="419"/>
      <c r="BV23" s="417">
        <v>45866247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9370</v>
      </c>
      <c r="R24" s="469"/>
      <c r="S24" s="469"/>
      <c r="T24" s="469"/>
      <c r="U24" s="469"/>
      <c r="V24" s="508"/>
      <c r="W24" s="563"/>
      <c r="X24" s="551"/>
      <c r="Y24" s="552"/>
      <c r="Z24" s="467" t="s">
        <v>155</v>
      </c>
      <c r="AA24" s="447"/>
      <c r="AB24" s="447"/>
      <c r="AC24" s="447"/>
      <c r="AD24" s="447"/>
      <c r="AE24" s="447"/>
      <c r="AF24" s="447"/>
      <c r="AG24" s="448"/>
      <c r="AH24" s="468">
        <v>831</v>
      </c>
      <c r="AI24" s="469"/>
      <c r="AJ24" s="469"/>
      <c r="AK24" s="469"/>
      <c r="AL24" s="508"/>
      <c r="AM24" s="468">
        <v>2748948</v>
      </c>
      <c r="AN24" s="469"/>
      <c r="AO24" s="469"/>
      <c r="AP24" s="469"/>
      <c r="AQ24" s="469"/>
      <c r="AR24" s="508"/>
      <c r="AS24" s="468">
        <v>3308</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39504762</v>
      </c>
      <c r="BO24" s="418"/>
      <c r="BP24" s="418"/>
      <c r="BQ24" s="418"/>
      <c r="BR24" s="418"/>
      <c r="BS24" s="418"/>
      <c r="BT24" s="418"/>
      <c r="BU24" s="419"/>
      <c r="BV24" s="417">
        <v>39849121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7520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1896249</v>
      </c>
      <c r="BO25" s="381"/>
      <c r="BP25" s="381"/>
      <c r="BQ25" s="381"/>
      <c r="BR25" s="381"/>
      <c r="BS25" s="381"/>
      <c r="BT25" s="381"/>
      <c r="BU25" s="382"/>
      <c r="BV25" s="380">
        <v>1782280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6680</v>
      </c>
      <c r="R26" s="469"/>
      <c r="S26" s="469"/>
      <c r="T26" s="469"/>
      <c r="U26" s="469"/>
      <c r="V26" s="508"/>
      <c r="W26" s="563"/>
      <c r="X26" s="551"/>
      <c r="Y26" s="552"/>
      <c r="Z26" s="467" t="s">
        <v>161</v>
      </c>
      <c r="AA26" s="573"/>
      <c r="AB26" s="573"/>
      <c r="AC26" s="573"/>
      <c r="AD26" s="573"/>
      <c r="AE26" s="573"/>
      <c r="AF26" s="573"/>
      <c r="AG26" s="574"/>
      <c r="AH26" s="468">
        <v>58</v>
      </c>
      <c r="AI26" s="469"/>
      <c r="AJ26" s="469"/>
      <c r="AK26" s="469"/>
      <c r="AL26" s="508"/>
      <c r="AM26" s="468">
        <v>207118</v>
      </c>
      <c r="AN26" s="469"/>
      <c r="AO26" s="469"/>
      <c r="AP26" s="469"/>
      <c r="AQ26" s="469"/>
      <c r="AR26" s="508"/>
      <c r="AS26" s="468">
        <v>3571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5140</v>
      </c>
      <c r="R27" s="469"/>
      <c r="S27" s="469"/>
      <c r="T27" s="469"/>
      <c r="U27" s="469"/>
      <c r="V27" s="508"/>
      <c r="W27" s="563"/>
      <c r="X27" s="551"/>
      <c r="Y27" s="552"/>
      <c r="Z27" s="467" t="s">
        <v>164</v>
      </c>
      <c r="AA27" s="447"/>
      <c r="AB27" s="447"/>
      <c r="AC27" s="447"/>
      <c r="AD27" s="447"/>
      <c r="AE27" s="447"/>
      <c r="AF27" s="447"/>
      <c r="AG27" s="448"/>
      <c r="AH27" s="468">
        <v>15</v>
      </c>
      <c r="AI27" s="469"/>
      <c r="AJ27" s="469"/>
      <c r="AK27" s="469"/>
      <c r="AL27" s="508"/>
      <c r="AM27" s="468">
        <v>61756</v>
      </c>
      <c r="AN27" s="469"/>
      <c r="AO27" s="469"/>
      <c r="AP27" s="469"/>
      <c r="AQ27" s="469"/>
      <c r="AR27" s="508"/>
      <c r="AS27" s="468">
        <v>4117</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4770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3288930</v>
      </c>
      <c r="BO28" s="381"/>
      <c r="BP28" s="381"/>
      <c r="BQ28" s="381"/>
      <c r="BR28" s="381"/>
      <c r="BS28" s="381"/>
      <c r="BT28" s="381"/>
      <c r="BU28" s="382"/>
      <c r="BV28" s="380">
        <v>3384354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28</v>
      </c>
      <c r="M29" s="469"/>
      <c r="N29" s="469"/>
      <c r="O29" s="469"/>
      <c r="P29" s="508"/>
      <c r="Q29" s="468">
        <v>4470</v>
      </c>
      <c r="R29" s="469"/>
      <c r="S29" s="469"/>
      <c r="T29" s="469"/>
      <c r="U29" s="469"/>
      <c r="V29" s="508"/>
      <c r="W29" s="564"/>
      <c r="X29" s="565"/>
      <c r="Y29" s="566"/>
      <c r="Z29" s="467" t="s">
        <v>171</v>
      </c>
      <c r="AA29" s="447"/>
      <c r="AB29" s="447"/>
      <c r="AC29" s="447"/>
      <c r="AD29" s="447"/>
      <c r="AE29" s="447"/>
      <c r="AF29" s="447"/>
      <c r="AG29" s="448"/>
      <c r="AH29" s="468">
        <v>846</v>
      </c>
      <c r="AI29" s="469"/>
      <c r="AJ29" s="469"/>
      <c r="AK29" s="469"/>
      <c r="AL29" s="508"/>
      <c r="AM29" s="468">
        <v>2810704</v>
      </c>
      <c r="AN29" s="469"/>
      <c r="AO29" s="469"/>
      <c r="AP29" s="469"/>
      <c r="AQ29" s="469"/>
      <c r="AR29" s="508"/>
      <c r="AS29" s="468">
        <v>3322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430154</v>
      </c>
      <c r="BO29" s="418"/>
      <c r="BP29" s="418"/>
      <c r="BQ29" s="418"/>
      <c r="BR29" s="418"/>
      <c r="BS29" s="418"/>
      <c r="BT29" s="418"/>
      <c r="BU29" s="419"/>
      <c r="BV29" s="417">
        <v>430079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100.8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5289993</v>
      </c>
      <c r="BO30" s="587"/>
      <c r="BP30" s="587"/>
      <c r="BQ30" s="587"/>
      <c r="BR30" s="587"/>
      <c r="BS30" s="587"/>
      <c r="BT30" s="587"/>
      <c r="BU30" s="588"/>
      <c r="BV30" s="586">
        <v>5191419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湊町簡易水道事業特別会計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15</v>
      </c>
      <c r="BX34" s="598"/>
      <c r="BY34" s="599" t="str">
        <f>IF('各会計、関係団体の財政状況及び健全化判断比率'!B68="","",'各会計、関係団体の財政状況及び健全化判断比率'!B68)</f>
        <v>会津若松地方広域市町村圏整備組合一般会計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25</v>
      </c>
      <c r="CP34" s="598"/>
      <c r="CQ34" s="599" t="str">
        <f>IF('各会計、関係団体の財政状況及び健全化判断比率'!BS7="","",'各会計、関係団体の財政状況及び健全化判断比率'!BS7)</f>
        <v>まちづくり会津</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扇町土地区画整理事業特別会計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西田面簡易水道事業特別会計</v>
      </c>
      <c r="BH35" s="599"/>
      <c r="BI35" s="599"/>
      <c r="BJ35" s="599"/>
      <c r="BK35" s="599"/>
      <c r="BL35" s="599"/>
      <c r="BM35" s="599"/>
      <c r="BN35" s="599"/>
      <c r="BO35" s="599"/>
      <c r="BP35" s="599"/>
      <c r="BQ35" s="599"/>
      <c r="BR35" s="599"/>
      <c r="BS35" s="599"/>
      <c r="BT35" s="599"/>
      <c r="BU35" s="599"/>
      <c r="BV35" s="167"/>
      <c r="BW35" s="598">
        <f t="shared" ref="BW35:BW43" si="2">IF(BY35="","",BW34+1)</f>
        <v>16</v>
      </c>
      <c r="BX35" s="598"/>
      <c r="BY35" s="599" t="str">
        <f>IF('各会計、関係団体の財政状況及び健全化判断比率'!B69="","",'各会計、関係団体の財政状況及び健全化判断比率'!B69)</f>
        <v>会津若松地方広域市町村圏整備組合会津若松地方水道用水供給事業会計</v>
      </c>
      <c r="BZ35" s="599"/>
      <c r="CA35" s="599"/>
      <c r="CB35" s="599"/>
      <c r="CC35" s="599"/>
      <c r="CD35" s="599"/>
      <c r="CE35" s="599"/>
      <c r="CF35" s="599"/>
      <c r="CG35" s="599"/>
      <c r="CH35" s="599"/>
      <c r="CI35" s="599"/>
      <c r="CJ35" s="599"/>
      <c r="CK35" s="599"/>
      <c r="CL35" s="599"/>
      <c r="CM35" s="599"/>
      <c r="CN35" s="167"/>
      <c r="CO35" s="598">
        <f t="shared" ref="CO35:CO43" si="3">IF(CQ35="","",CO34+1)</f>
        <v>26</v>
      </c>
      <c r="CP35" s="598"/>
      <c r="CQ35" s="599" t="str">
        <f>IF('各会計、関係団体の財政状況及び健全化判断比率'!BS8="","",'各会計、関係団体の財政状況及び健全化判断比率'!BS8)</f>
        <v>会津若松市勤労者福祉サービスセンター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IF('各会計、関係団体の財政状況及び健全化判断比率'!B34="","",'各会計、関係団体の財政状況及び健全化判断比率'!B34)</f>
        <v>観光施設事業特別会計</v>
      </c>
      <c r="BH36" s="599"/>
      <c r="BI36" s="599"/>
      <c r="BJ36" s="599"/>
      <c r="BK36" s="599"/>
      <c r="BL36" s="599"/>
      <c r="BM36" s="599"/>
      <c r="BN36" s="599"/>
      <c r="BO36" s="599"/>
      <c r="BP36" s="599"/>
      <c r="BQ36" s="599"/>
      <c r="BR36" s="599"/>
      <c r="BS36" s="599"/>
      <c r="BT36" s="599"/>
      <c r="BU36" s="599"/>
      <c r="BV36" s="167"/>
      <c r="BW36" s="598">
        <f t="shared" si="2"/>
        <v>17</v>
      </c>
      <c r="BX36" s="598"/>
      <c r="BY36" s="599" t="str">
        <f>IF('各会計、関係団体の財政状況及び健全化判断比率'!B70="","",'各会計、関係団体の財政状況及び健全化判断比率'!B70)</f>
        <v>福島県後期高齢者医療広域連合一般会計</v>
      </c>
      <c r="BZ36" s="599"/>
      <c r="CA36" s="599"/>
      <c r="CB36" s="599"/>
      <c r="CC36" s="599"/>
      <c r="CD36" s="599"/>
      <c r="CE36" s="599"/>
      <c r="CF36" s="599"/>
      <c r="CG36" s="599"/>
      <c r="CH36" s="599"/>
      <c r="CI36" s="599"/>
      <c r="CJ36" s="599"/>
      <c r="CK36" s="599"/>
      <c r="CL36" s="599"/>
      <c r="CM36" s="599"/>
      <c r="CN36" s="167"/>
      <c r="CO36" s="598">
        <f t="shared" si="3"/>
        <v>27</v>
      </c>
      <c r="CP36" s="598"/>
      <c r="CQ36" s="599" t="str">
        <f>IF('各会計、関係団体の財政状況及び健全化判断比率'!BS9="","",'各会計、関係団体の財政状況及び健全化判断比率'!BS9)</f>
        <v>会津若松文化振興財団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10</v>
      </c>
      <c r="BF37" s="598"/>
      <c r="BG37" s="599" t="str">
        <f>IF('各会計、関係団体の財政状況及び健全化判断比率'!B35="","",'各会計、関係団体の財政状況及び健全化判断比率'!B35)</f>
        <v>下水道事業特別会計</v>
      </c>
      <c r="BH37" s="599"/>
      <c r="BI37" s="599"/>
      <c r="BJ37" s="599"/>
      <c r="BK37" s="599"/>
      <c r="BL37" s="599"/>
      <c r="BM37" s="599"/>
      <c r="BN37" s="599"/>
      <c r="BO37" s="599"/>
      <c r="BP37" s="599"/>
      <c r="BQ37" s="599"/>
      <c r="BR37" s="599"/>
      <c r="BS37" s="599"/>
      <c r="BT37" s="599"/>
      <c r="BU37" s="599"/>
      <c r="BV37" s="167"/>
      <c r="BW37" s="598">
        <f t="shared" si="2"/>
        <v>18</v>
      </c>
      <c r="BX37" s="598"/>
      <c r="BY37" s="599" t="str">
        <f>IF('各会計、関係団体の財政状況及び健全化判断比率'!B71="","",'各会計、関係団体の財政状況及び健全化判断比率'!B71)</f>
        <v>福島県後期高齢者医療広域連合後期高齢者医療特別会計</v>
      </c>
      <c r="BZ37" s="599"/>
      <c r="CA37" s="599"/>
      <c r="CB37" s="599"/>
      <c r="CC37" s="599"/>
      <c r="CD37" s="599"/>
      <c r="CE37" s="599"/>
      <c r="CF37" s="599"/>
      <c r="CG37" s="599"/>
      <c r="CH37" s="599"/>
      <c r="CI37" s="599"/>
      <c r="CJ37" s="599"/>
      <c r="CK37" s="599"/>
      <c r="CL37" s="599"/>
      <c r="CM37" s="599"/>
      <c r="CN37" s="167"/>
      <c r="CO37" s="598">
        <f t="shared" si="3"/>
        <v>28</v>
      </c>
      <c r="CP37" s="598"/>
      <c r="CQ37" s="599" t="str">
        <f>IF('各会計、関係団体の財政状況及び健全化判断比率'!BS10="","",'各会計、関係団体の財政状況及び健全化判断比率'!BS10)</f>
        <v>会津若松地方土地開発公社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11</v>
      </c>
      <c r="BF38" s="598"/>
      <c r="BG38" s="599" t="str">
        <f>IF('各会計、関係団体の財政状況及び健全化判断比率'!B36="","",'各会計、関係団体の財政状況及び健全化判断比率'!B36)</f>
        <v>地方卸売市場事業特別会計</v>
      </c>
      <c r="BH38" s="599"/>
      <c r="BI38" s="599"/>
      <c r="BJ38" s="599"/>
      <c r="BK38" s="599"/>
      <c r="BL38" s="599"/>
      <c r="BM38" s="599"/>
      <c r="BN38" s="599"/>
      <c r="BO38" s="599"/>
      <c r="BP38" s="599"/>
      <c r="BQ38" s="599"/>
      <c r="BR38" s="599"/>
      <c r="BS38" s="599"/>
      <c r="BT38" s="599"/>
      <c r="BU38" s="599"/>
      <c r="BV38" s="167"/>
      <c r="BW38" s="598">
        <f t="shared" si="2"/>
        <v>19</v>
      </c>
      <c r="BX38" s="598"/>
      <c r="BY38" s="599" t="str">
        <f>IF('各会計、関係団体の財政状況及び健全化判断比率'!B72="","",'各会計、関係団体の財政状況及び健全化判断比率'!B72)</f>
        <v>福島県市町村総合事務組合一般会計</v>
      </c>
      <c r="BZ38" s="599"/>
      <c r="CA38" s="599"/>
      <c r="CB38" s="599"/>
      <c r="CC38" s="599"/>
      <c r="CD38" s="599"/>
      <c r="CE38" s="599"/>
      <c r="CF38" s="599"/>
      <c r="CG38" s="599"/>
      <c r="CH38" s="599"/>
      <c r="CI38" s="599"/>
      <c r="CJ38" s="599"/>
      <c r="CK38" s="599"/>
      <c r="CL38" s="599"/>
      <c r="CM38" s="599"/>
      <c r="CN38" s="167"/>
      <c r="CO38" s="598">
        <f t="shared" si="3"/>
        <v>29</v>
      </c>
      <c r="CP38" s="598"/>
      <c r="CQ38" s="599" t="str">
        <f>IF('各会計、関係団体の財政状況及び健全化判断比率'!BS11="","",'各会計、関係団体の財政状況及び健全化判断比率'!BS11)</f>
        <v>会津若松観光ビューロー</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12</v>
      </c>
      <c r="BF39" s="598"/>
      <c r="BG39" s="599" t="str">
        <f>IF('各会計、関係団体の財政状況及び健全化判断比率'!B37="","",'各会計、関係団体の財政状況及び健全化判断比率'!B37)</f>
        <v>農業集落排水事業特別会計</v>
      </c>
      <c r="BH39" s="599"/>
      <c r="BI39" s="599"/>
      <c r="BJ39" s="599"/>
      <c r="BK39" s="599"/>
      <c r="BL39" s="599"/>
      <c r="BM39" s="599"/>
      <c r="BN39" s="599"/>
      <c r="BO39" s="599"/>
      <c r="BP39" s="599"/>
      <c r="BQ39" s="599"/>
      <c r="BR39" s="599"/>
      <c r="BS39" s="599"/>
      <c r="BT39" s="599"/>
      <c r="BU39" s="599"/>
      <c r="BV39" s="167"/>
      <c r="BW39" s="598">
        <f t="shared" si="2"/>
        <v>20</v>
      </c>
      <c r="BX39" s="598"/>
      <c r="BY39" s="599" t="str">
        <f>IF('各会計、関係団体の財政状況及び健全化判断比率'!B73="","",'各会計、関係団体の財政状況及び健全化判断比率'!B73)</f>
        <v>福島県市町村総合事務組合消防補償等特別会計</v>
      </c>
      <c r="BZ39" s="599"/>
      <c r="CA39" s="599"/>
      <c r="CB39" s="599"/>
      <c r="CC39" s="599"/>
      <c r="CD39" s="599"/>
      <c r="CE39" s="599"/>
      <c r="CF39" s="599"/>
      <c r="CG39" s="599"/>
      <c r="CH39" s="599"/>
      <c r="CI39" s="599"/>
      <c r="CJ39" s="599"/>
      <c r="CK39" s="599"/>
      <c r="CL39" s="599"/>
      <c r="CM39" s="599"/>
      <c r="CN39" s="167"/>
      <c r="CO39" s="598">
        <f t="shared" si="3"/>
        <v>30</v>
      </c>
      <c r="CP39" s="598"/>
      <c r="CQ39" s="599" t="str">
        <f>IF('各会計、関係団体の財政状況及び健全化判断比率'!BS12="","",'各会計、関係団体の財政状況及び健全化判断比率'!BS12)</f>
        <v>会津地域教育・学術振興財団</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f t="shared" si="1"/>
        <v>13</v>
      </c>
      <c r="BF40" s="598"/>
      <c r="BG40" s="599" t="str">
        <f>IF('各会計、関係団体の財政状況及び健全化判断比率'!B38="","",'各会計、関係団体の財政状況及び健全化判断比率'!B38)</f>
        <v>個別生活排水事業特別会計</v>
      </c>
      <c r="BH40" s="599"/>
      <c r="BI40" s="599"/>
      <c r="BJ40" s="599"/>
      <c r="BK40" s="599"/>
      <c r="BL40" s="599"/>
      <c r="BM40" s="599"/>
      <c r="BN40" s="599"/>
      <c r="BO40" s="599"/>
      <c r="BP40" s="599"/>
      <c r="BQ40" s="599"/>
      <c r="BR40" s="599"/>
      <c r="BS40" s="599"/>
      <c r="BT40" s="599"/>
      <c r="BU40" s="599"/>
      <c r="BV40" s="167"/>
      <c r="BW40" s="598">
        <f t="shared" si="2"/>
        <v>21</v>
      </c>
      <c r="BX40" s="598"/>
      <c r="BY40" s="599" t="str">
        <f>IF('各会計、関係団体の財政状況及び健全化判断比率'!B74="","",'各会計、関係団体の財政状況及び健全化判断比率'!B74)</f>
        <v>福島県市町村総合事務組合消防賞じゅつ金特別会計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f t="shared" si="1"/>
        <v>14</v>
      </c>
      <c r="BF41" s="598"/>
      <c r="BG41" s="599" t="str">
        <f>IF('各会計、関係団体の財政状況及び健全化判断比率'!B39="","",'各会計、関係団体の財政状況及び健全化判断比率'!B39)</f>
        <v>三本松地区宅地整備事業特別会計</v>
      </c>
      <c r="BH41" s="599"/>
      <c r="BI41" s="599"/>
      <c r="BJ41" s="599"/>
      <c r="BK41" s="599"/>
      <c r="BL41" s="599"/>
      <c r="BM41" s="599"/>
      <c r="BN41" s="599"/>
      <c r="BO41" s="599"/>
      <c r="BP41" s="599"/>
      <c r="BQ41" s="599"/>
      <c r="BR41" s="599"/>
      <c r="BS41" s="599"/>
      <c r="BT41" s="599"/>
      <c r="BU41" s="599"/>
      <c r="BV41" s="167"/>
      <c r="BW41" s="598">
        <f t="shared" si="2"/>
        <v>22</v>
      </c>
      <c r="BX41" s="598"/>
      <c r="BY41" s="599" t="str">
        <f>IF('各会計、関係団体の財政状況及び健全化判断比率'!B75="","",'各会計、関係団体の財政状況及び健全化判断比率'!B75)</f>
        <v>福島県市町村総合事務組合非常勤職員公務災害補償特別会計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23</v>
      </c>
      <c r="BX42" s="598"/>
      <c r="BY42" s="599" t="str">
        <f>IF('各会計、関係団体の財政状況及び健全化判断比率'!B76="","",'各会計、関係団体の財政状況及び健全化判断比率'!B76)</f>
        <v>福島県市町村総合事務組合自治会館管理特別会計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24</v>
      </c>
      <c r="BX43" s="598"/>
      <c r="BY43" s="599" t="str">
        <f>IF('各会計、関係団体の財政状況及び健全化判断比率'!B77="","",'各会計、関係団体の財政状況及び健全化判断比率'!B77)</f>
        <v>福島県市町村民交通災害共済組合一般会計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4" t="s">
        <v>533</v>
      </c>
      <c r="D34" s="1184"/>
      <c r="E34" s="1185"/>
      <c r="F34" s="32">
        <v>0.06</v>
      </c>
      <c r="G34" s="33">
        <v>0.06</v>
      </c>
      <c r="H34" s="33">
        <v>0.06</v>
      </c>
      <c r="I34" s="33">
        <v>0.06</v>
      </c>
      <c r="J34" s="34" t="s">
        <v>534</v>
      </c>
      <c r="K34" s="22"/>
      <c r="L34" s="22"/>
      <c r="M34" s="22"/>
      <c r="N34" s="22"/>
      <c r="O34" s="22"/>
      <c r="P34" s="22"/>
    </row>
    <row r="35" spans="1:16" ht="39" customHeight="1">
      <c r="A35" s="22"/>
      <c r="B35" s="35"/>
      <c r="C35" s="1178" t="s">
        <v>535</v>
      </c>
      <c r="D35" s="1179"/>
      <c r="E35" s="1180"/>
      <c r="F35" s="36">
        <v>10.25</v>
      </c>
      <c r="G35" s="37">
        <v>10.89</v>
      </c>
      <c r="H35" s="37">
        <v>11.11</v>
      </c>
      <c r="I35" s="37">
        <v>9.3800000000000008</v>
      </c>
      <c r="J35" s="38">
        <v>7.25</v>
      </c>
      <c r="K35" s="22"/>
      <c r="L35" s="22"/>
      <c r="M35" s="22"/>
      <c r="N35" s="22"/>
      <c r="O35" s="22"/>
      <c r="P35" s="22"/>
    </row>
    <row r="36" spans="1:16" ht="39" customHeight="1">
      <c r="A36" s="22"/>
      <c r="B36" s="35"/>
      <c r="C36" s="1178" t="s">
        <v>536</v>
      </c>
      <c r="D36" s="1179"/>
      <c r="E36" s="1180"/>
      <c r="F36" s="36">
        <v>9.1300000000000008</v>
      </c>
      <c r="G36" s="37">
        <v>5.98</v>
      </c>
      <c r="H36" s="37">
        <v>3.93</v>
      </c>
      <c r="I36" s="37">
        <v>7.77</v>
      </c>
      <c r="J36" s="38">
        <v>6.25</v>
      </c>
      <c r="K36" s="22"/>
      <c r="L36" s="22"/>
      <c r="M36" s="22"/>
      <c r="N36" s="22"/>
      <c r="O36" s="22"/>
      <c r="P36" s="22"/>
    </row>
    <row r="37" spans="1:16" ht="39" customHeight="1">
      <c r="A37" s="22"/>
      <c r="B37" s="35"/>
      <c r="C37" s="1178" t="s">
        <v>537</v>
      </c>
      <c r="D37" s="1179"/>
      <c r="E37" s="1180"/>
      <c r="F37" s="36">
        <v>0.09</v>
      </c>
      <c r="G37" s="37">
        <v>7.0000000000000007E-2</v>
      </c>
      <c r="H37" s="37">
        <v>0.31</v>
      </c>
      <c r="I37" s="37">
        <v>0.47</v>
      </c>
      <c r="J37" s="38">
        <v>1</v>
      </c>
      <c r="K37" s="22"/>
      <c r="L37" s="22"/>
      <c r="M37" s="22"/>
      <c r="N37" s="22"/>
      <c r="O37" s="22"/>
      <c r="P37" s="22"/>
    </row>
    <row r="38" spans="1:16" ht="39" customHeight="1">
      <c r="A38" s="22"/>
      <c r="B38" s="35"/>
      <c r="C38" s="1178" t="s">
        <v>538</v>
      </c>
      <c r="D38" s="1179"/>
      <c r="E38" s="1180"/>
      <c r="F38" s="36">
        <v>0.75</v>
      </c>
      <c r="G38" s="37">
        <v>0.76</v>
      </c>
      <c r="H38" s="37">
        <v>0.79</v>
      </c>
      <c r="I38" s="37">
        <v>0.55000000000000004</v>
      </c>
      <c r="J38" s="38">
        <v>0.49</v>
      </c>
      <c r="K38" s="22"/>
      <c r="L38" s="22"/>
      <c r="M38" s="22"/>
      <c r="N38" s="22"/>
      <c r="O38" s="22"/>
      <c r="P38" s="22"/>
    </row>
    <row r="39" spans="1:16" ht="39" customHeight="1">
      <c r="A39" s="22"/>
      <c r="B39" s="35"/>
      <c r="C39" s="1178" t="s">
        <v>539</v>
      </c>
      <c r="D39" s="1179"/>
      <c r="E39" s="1180"/>
      <c r="F39" s="36">
        <v>0.42</v>
      </c>
      <c r="G39" s="37">
        <v>0.41</v>
      </c>
      <c r="H39" s="37">
        <v>0.42</v>
      </c>
      <c r="I39" s="37">
        <v>0.43</v>
      </c>
      <c r="J39" s="38">
        <v>0.43</v>
      </c>
      <c r="K39" s="22"/>
      <c r="L39" s="22"/>
      <c r="M39" s="22"/>
      <c r="N39" s="22"/>
      <c r="O39" s="22"/>
      <c r="P39" s="22"/>
    </row>
    <row r="40" spans="1:16" ht="39" customHeight="1">
      <c r="A40" s="22"/>
      <c r="B40" s="35"/>
      <c r="C40" s="1178" t="s">
        <v>540</v>
      </c>
      <c r="D40" s="1179"/>
      <c r="E40" s="1180"/>
      <c r="F40" s="36">
        <v>0.06</v>
      </c>
      <c r="G40" s="37">
        <v>0.09</v>
      </c>
      <c r="H40" s="37">
        <v>0.08</v>
      </c>
      <c r="I40" s="37">
        <v>7.0000000000000007E-2</v>
      </c>
      <c r="J40" s="38">
        <v>0.24</v>
      </c>
      <c r="K40" s="22"/>
      <c r="L40" s="22"/>
      <c r="M40" s="22"/>
      <c r="N40" s="22"/>
      <c r="O40" s="22"/>
      <c r="P40" s="22"/>
    </row>
    <row r="41" spans="1:16" ht="39" customHeight="1">
      <c r="A41" s="22"/>
      <c r="B41" s="35"/>
      <c r="C41" s="1178" t="s">
        <v>541</v>
      </c>
      <c r="D41" s="1179"/>
      <c r="E41" s="1180"/>
      <c r="F41" s="36">
        <v>0.6</v>
      </c>
      <c r="G41" s="37">
        <v>0.36</v>
      </c>
      <c r="H41" s="37">
        <v>0.24</v>
      </c>
      <c r="I41" s="37">
        <v>0.16</v>
      </c>
      <c r="J41" s="38">
        <v>0.19</v>
      </c>
      <c r="K41" s="22"/>
      <c r="L41" s="22"/>
      <c r="M41" s="22"/>
      <c r="N41" s="22"/>
      <c r="O41" s="22"/>
      <c r="P41" s="22"/>
    </row>
    <row r="42" spans="1:16" ht="39" customHeight="1">
      <c r="A42" s="22"/>
      <c r="B42" s="39"/>
      <c r="C42" s="1178" t="s">
        <v>542</v>
      </c>
      <c r="D42" s="1179"/>
      <c r="E42" s="1180"/>
      <c r="F42" s="36" t="s">
        <v>486</v>
      </c>
      <c r="G42" s="37" t="s">
        <v>486</v>
      </c>
      <c r="H42" s="37" t="s">
        <v>486</v>
      </c>
      <c r="I42" s="37" t="s">
        <v>486</v>
      </c>
      <c r="J42" s="38" t="s">
        <v>486</v>
      </c>
      <c r="K42" s="22"/>
      <c r="L42" s="22"/>
      <c r="M42" s="22"/>
      <c r="N42" s="22"/>
      <c r="O42" s="22"/>
      <c r="P42" s="22"/>
    </row>
    <row r="43" spans="1:16" ht="39" customHeight="1" thickBot="1">
      <c r="A43" s="22"/>
      <c r="B43" s="40"/>
      <c r="C43" s="1181" t="s">
        <v>543</v>
      </c>
      <c r="D43" s="1182"/>
      <c r="E43" s="1183"/>
      <c r="F43" s="41">
        <v>0.14000000000000001</v>
      </c>
      <c r="G43" s="42">
        <v>0.14000000000000001</v>
      </c>
      <c r="H43" s="42">
        <v>0.15</v>
      </c>
      <c r="I43" s="42">
        <v>0.15</v>
      </c>
      <c r="J43" s="43">
        <v>0.15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4" t="s">
        <v>11</v>
      </c>
      <c r="C45" s="1195"/>
      <c r="D45" s="58"/>
      <c r="E45" s="1200" t="s">
        <v>12</v>
      </c>
      <c r="F45" s="1200"/>
      <c r="G45" s="1200"/>
      <c r="H45" s="1200"/>
      <c r="I45" s="1200"/>
      <c r="J45" s="1201"/>
      <c r="K45" s="59">
        <v>6332</v>
      </c>
      <c r="L45" s="60">
        <v>6314</v>
      </c>
      <c r="M45" s="60">
        <v>5809</v>
      </c>
      <c r="N45" s="60">
        <v>5491</v>
      </c>
      <c r="O45" s="61">
        <v>4929</v>
      </c>
      <c r="P45" s="48"/>
      <c r="Q45" s="48"/>
      <c r="R45" s="48"/>
      <c r="S45" s="48"/>
      <c r="T45" s="48"/>
      <c r="U45" s="48"/>
    </row>
    <row r="46" spans="1:21" ht="30.75" customHeight="1">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c r="A48" s="48"/>
      <c r="B48" s="1196"/>
      <c r="C48" s="1197"/>
      <c r="D48" s="62"/>
      <c r="E48" s="1188" t="s">
        <v>15</v>
      </c>
      <c r="F48" s="1188"/>
      <c r="G48" s="1188"/>
      <c r="H48" s="1188"/>
      <c r="I48" s="1188"/>
      <c r="J48" s="1189"/>
      <c r="K48" s="63">
        <v>846</v>
      </c>
      <c r="L48" s="64">
        <v>799</v>
      </c>
      <c r="M48" s="64">
        <v>797</v>
      </c>
      <c r="N48" s="64">
        <v>738</v>
      </c>
      <c r="O48" s="65">
        <v>812</v>
      </c>
      <c r="P48" s="48"/>
      <c r="Q48" s="48"/>
      <c r="R48" s="48"/>
      <c r="S48" s="48"/>
      <c r="T48" s="48"/>
      <c r="U48" s="48"/>
    </row>
    <row r="49" spans="1:21" ht="30.75" customHeight="1">
      <c r="A49" s="48"/>
      <c r="B49" s="1196"/>
      <c r="C49" s="1197"/>
      <c r="D49" s="62"/>
      <c r="E49" s="1188" t="s">
        <v>16</v>
      </c>
      <c r="F49" s="1188"/>
      <c r="G49" s="1188"/>
      <c r="H49" s="1188"/>
      <c r="I49" s="1188"/>
      <c r="J49" s="1189"/>
      <c r="K49" s="63">
        <v>314</v>
      </c>
      <c r="L49" s="64">
        <v>231</v>
      </c>
      <c r="M49" s="64">
        <v>166</v>
      </c>
      <c r="N49" s="64">
        <v>156</v>
      </c>
      <c r="O49" s="65">
        <v>115</v>
      </c>
      <c r="P49" s="48"/>
      <c r="Q49" s="48"/>
      <c r="R49" s="48"/>
      <c r="S49" s="48"/>
      <c r="T49" s="48"/>
      <c r="U49" s="48"/>
    </row>
    <row r="50" spans="1:21" ht="30.75" customHeight="1">
      <c r="A50" s="48"/>
      <c r="B50" s="1196"/>
      <c r="C50" s="1197"/>
      <c r="D50" s="62"/>
      <c r="E50" s="1188" t="s">
        <v>17</v>
      </c>
      <c r="F50" s="1188"/>
      <c r="G50" s="1188"/>
      <c r="H50" s="1188"/>
      <c r="I50" s="1188"/>
      <c r="J50" s="1189"/>
      <c r="K50" s="63">
        <v>330</v>
      </c>
      <c r="L50" s="64">
        <v>292</v>
      </c>
      <c r="M50" s="64">
        <v>246</v>
      </c>
      <c r="N50" s="64">
        <v>229</v>
      </c>
      <c r="O50" s="65">
        <v>178</v>
      </c>
      <c r="P50" s="48"/>
      <c r="Q50" s="48"/>
      <c r="R50" s="48"/>
      <c r="S50" s="48"/>
      <c r="T50" s="48"/>
      <c r="U50" s="48"/>
    </row>
    <row r="51" spans="1:21" ht="30.75" customHeight="1">
      <c r="A51" s="48"/>
      <c r="B51" s="1198"/>
      <c r="C51" s="1199"/>
      <c r="D51" s="66"/>
      <c r="E51" s="1188" t="s">
        <v>18</v>
      </c>
      <c r="F51" s="1188"/>
      <c r="G51" s="1188"/>
      <c r="H51" s="1188"/>
      <c r="I51" s="1188"/>
      <c r="J51" s="1189"/>
      <c r="K51" s="63" t="s">
        <v>486</v>
      </c>
      <c r="L51" s="64" t="s">
        <v>486</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4289</v>
      </c>
      <c r="L52" s="64">
        <v>4394</v>
      </c>
      <c r="M52" s="64">
        <v>4424</v>
      </c>
      <c r="N52" s="64">
        <v>4360</v>
      </c>
      <c r="O52" s="65">
        <v>4312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3533</v>
      </c>
      <c r="L53" s="69">
        <v>3242</v>
      </c>
      <c r="M53" s="69">
        <v>2594</v>
      </c>
      <c r="N53" s="69">
        <v>2254</v>
      </c>
      <c r="O53" s="70">
        <v>1722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202" t="s">
        <v>24</v>
      </c>
      <c r="C41" s="1203"/>
      <c r="D41" s="81"/>
      <c r="E41" s="1208" t="s">
        <v>25</v>
      </c>
      <c r="F41" s="1208"/>
      <c r="G41" s="1208"/>
      <c r="H41" s="1209"/>
      <c r="I41" s="82">
        <v>49409</v>
      </c>
      <c r="J41" s="83">
        <v>47791</v>
      </c>
      <c r="K41" s="83">
        <v>46901</v>
      </c>
      <c r="L41" s="83">
        <v>45866</v>
      </c>
      <c r="M41" s="84">
        <v>45057</v>
      </c>
    </row>
    <row r="42" spans="2:13" ht="27.75" customHeight="1">
      <c r="B42" s="1204"/>
      <c r="C42" s="1205"/>
      <c r="D42" s="85"/>
      <c r="E42" s="1210" t="s">
        <v>26</v>
      </c>
      <c r="F42" s="1210"/>
      <c r="G42" s="1210"/>
      <c r="H42" s="1211"/>
      <c r="I42" s="86">
        <v>1949</v>
      </c>
      <c r="J42" s="87">
        <v>1503</v>
      </c>
      <c r="K42" s="87">
        <v>527</v>
      </c>
      <c r="L42" s="87">
        <v>316</v>
      </c>
      <c r="M42" s="88">
        <v>190</v>
      </c>
    </row>
    <row r="43" spans="2:13" ht="27.75" customHeight="1">
      <c r="B43" s="1204"/>
      <c r="C43" s="1205"/>
      <c r="D43" s="85"/>
      <c r="E43" s="1210" t="s">
        <v>27</v>
      </c>
      <c r="F43" s="1210"/>
      <c r="G43" s="1210"/>
      <c r="H43" s="1211"/>
      <c r="I43" s="86">
        <v>11735</v>
      </c>
      <c r="J43" s="87">
        <v>11012</v>
      </c>
      <c r="K43" s="87">
        <v>10392</v>
      </c>
      <c r="L43" s="87">
        <v>9743</v>
      </c>
      <c r="M43" s="88">
        <v>9552</v>
      </c>
    </row>
    <row r="44" spans="2:13" ht="27.75" customHeight="1">
      <c r="B44" s="1204"/>
      <c r="C44" s="1205"/>
      <c r="D44" s="85"/>
      <c r="E44" s="1210" t="s">
        <v>28</v>
      </c>
      <c r="F44" s="1210"/>
      <c r="G44" s="1210"/>
      <c r="H44" s="1211"/>
      <c r="I44" s="86">
        <v>705</v>
      </c>
      <c r="J44" s="87">
        <v>633</v>
      </c>
      <c r="K44" s="87">
        <v>520</v>
      </c>
      <c r="L44" s="87">
        <v>416</v>
      </c>
      <c r="M44" s="88">
        <v>361</v>
      </c>
    </row>
    <row r="45" spans="2:13" ht="27.75" customHeight="1">
      <c r="B45" s="1204"/>
      <c r="C45" s="1205"/>
      <c r="D45" s="85"/>
      <c r="E45" s="1210" t="s">
        <v>29</v>
      </c>
      <c r="F45" s="1210"/>
      <c r="G45" s="1210"/>
      <c r="H45" s="1211"/>
      <c r="I45" s="86">
        <v>9061</v>
      </c>
      <c r="J45" s="87">
        <v>8557</v>
      </c>
      <c r="K45" s="87">
        <v>8001</v>
      </c>
      <c r="L45" s="87">
        <v>8198</v>
      </c>
      <c r="M45" s="88">
        <v>7993</v>
      </c>
    </row>
    <row r="46" spans="2:13" ht="27.75" customHeight="1">
      <c r="B46" s="1204"/>
      <c r="C46" s="1205"/>
      <c r="D46" s="89"/>
      <c r="E46" s="1210" t="s">
        <v>30</v>
      </c>
      <c r="F46" s="1210"/>
      <c r="G46" s="1210"/>
      <c r="H46" s="1211"/>
      <c r="I46" s="86" t="s">
        <v>486</v>
      </c>
      <c r="J46" s="87" t="s">
        <v>486</v>
      </c>
      <c r="K46" s="87" t="s">
        <v>486</v>
      </c>
      <c r="L46" s="87">
        <v>59</v>
      </c>
      <c r="M46" s="88" t="s">
        <v>486</v>
      </c>
    </row>
    <row r="47" spans="2:13" ht="27.75" customHeight="1">
      <c r="B47" s="1204"/>
      <c r="C47" s="1205"/>
      <c r="D47" s="90"/>
      <c r="E47" s="1212" t="s">
        <v>31</v>
      </c>
      <c r="F47" s="1213"/>
      <c r="G47" s="1213"/>
      <c r="H47" s="1214"/>
      <c r="I47" s="86" t="s">
        <v>486</v>
      </c>
      <c r="J47" s="87" t="s">
        <v>486</v>
      </c>
      <c r="K47" s="87" t="s">
        <v>486</v>
      </c>
      <c r="L47" s="87" t="s">
        <v>486</v>
      </c>
      <c r="M47" s="88" t="s">
        <v>486</v>
      </c>
    </row>
    <row r="48" spans="2:13" ht="27.75" customHeight="1">
      <c r="B48" s="1204"/>
      <c r="C48" s="1205"/>
      <c r="D48" s="85"/>
      <c r="E48" s="1210" t="s">
        <v>32</v>
      </c>
      <c r="F48" s="1210"/>
      <c r="G48" s="1210"/>
      <c r="H48" s="1211"/>
      <c r="I48" s="86" t="s">
        <v>486</v>
      </c>
      <c r="J48" s="87" t="s">
        <v>486</v>
      </c>
      <c r="K48" s="87" t="s">
        <v>486</v>
      </c>
      <c r="L48" s="87" t="s">
        <v>486</v>
      </c>
      <c r="M48" s="88" t="s">
        <v>486</v>
      </c>
    </row>
    <row r="49" spans="2:13" ht="27.75" customHeight="1">
      <c r="B49" s="1206"/>
      <c r="C49" s="1207"/>
      <c r="D49" s="85"/>
      <c r="E49" s="1210" t="s">
        <v>33</v>
      </c>
      <c r="F49" s="1210"/>
      <c r="G49" s="1210"/>
      <c r="H49" s="1211"/>
      <c r="I49" s="86" t="s">
        <v>486</v>
      </c>
      <c r="J49" s="87" t="s">
        <v>486</v>
      </c>
      <c r="K49" s="87" t="s">
        <v>486</v>
      </c>
      <c r="L49" s="87" t="s">
        <v>486</v>
      </c>
      <c r="M49" s="88" t="s">
        <v>486</v>
      </c>
    </row>
    <row r="50" spans="2:13" ht="27.75" customHeight="1">
      <c r="B50" s="1215" t="s">
        <v>34</v>
      </c>
      <c r="C50" s="1216"/>
      <c r="D50" s="91"/>
      <c r="E50" s="1210" t="s">
        <v>35</v>
      </c>
      <c r="F50" s="1210"/>
      <c r="G50" s="1210"/>
      <c r="H50" s="1211"/>
      <c r="I50" s="86">
        <v>8039</v>
      </c>
      <c r="J50" s="87">
        <v>9577</v>
      </c>
      <c r="K50" s="87">
        <v>9977</v>
      </c>
      <c r="L50" s="87">
        <v>9422</v>
      </c>
      <c r="M50" s="88">
        <v>9673</v>
      </c>
    </row>
    <row r="51" spans="2:13" ht="27.75" customHeight="1">
      <c r="B51" s="1204"/>
      <c r="C51" s="1205"/>
      <c r="D51" s="85"/>
      <c r="E51" s="1210" t="s">
        <v>36</v>
      </c>
      <c r="F51" s="1210"/>
      <c r="G51" s="1210"/>
      <c r="H51" s="1211"/>
      <c r="I51" s="86">
        <v>1364</v>
      </c>
      <c r="J51" s="87">
        <v>1080</v>
      </c>
      <c r="K51" s="87">
        <v>968</v>
      </c>
      <c r="L51" s="87">
        <v>1012</v>
      </c>
      <c r="M51" s="88">
        <v>1153</v>
      </c>
    </row>
    <row r="52" spans="2:13" ht="27.75" customHeight="1">
      <c r="B52" s="1206"/>
      <c r="C52" s="1207"/>
      <c r="D52" s="85"/>
      <c r="E52" s="1210" t="s">
        <v>37</v>
      </c>
      <c r="F52" s="1210"/>
      <c r="G52" s="1210"/>
      <c r="H52" s="1211"/>
      <c r="I52" s="86">
        <v>45776</v>
      </c>
      <c r="J52" s="87">
        <v>45565</v>
      </c>
      <c r="K52" s="87">
        <v>45618</v>
      </c>
      <c r="L52" s="87">
        <v>45066</v>
      </c>
      <c r="M52" s="88">
        <v>44839</v>
      </c>
    </row>
    <row r="53" spans="2:13" ht="27.75" customHeight="1" thickBot="1">
      <c r="B53" s="1217" t="s">
        <v>38</v>
      </c>
      <c r="C53" s="1218"/>
      <c r="D53" s="92"/>
      <c r="E53" s="1219" t="s">
        <v>39</v>
      </c>
      <c r="F53" s="1219"/>
      <c r="G53" s="1219"/>
      <c r="H53" s="1220"/>
      <c r="I53" s="93">
        <v>17682</v>
      </c>
      <c r="J53" s="94">
        <v>13273</v>
      </c>
      <c r="K53" s="94">
        <v>9778</v>
      </c>
      <c r="L53" s="94">
        <v>9098</v>
      </c>
      <c r="M53" s="95">
        <v>7489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21" t="s">
        <v>573</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30"/>
      <c r="H50" s="1231"/>
      <c r="I50" s="1231"/>
      <c r="J50" s="1232"/>
      <c r="K50" s="356" t="s">
        <v>526</v>
      </c>
      <c r="L50" s="356" t="s">
        <v>527</v>
      </c>
      <c r="M50" s="356" t="s">
        <v>528</v>
      </c>
      <c r="N50" s="356" t="s">
        <v>529</v>
      </c>
      <c r="O50" s="356" t="s">
        <v>530</v>
      </c>
    </row>
    <row r="51" spans="1:17">
      <c r="B51" s="250"/>
      <c r="C51" s="246"/>
      <c r="D51" s="246"/>
      <c r="E51" s="246"/>
      <c r="F51" s="246"/>
      <c r="G51" s="1233" t="s">
        <v>565</v>
      </c>
      <c r="H51" s="1234"/>
      <c r="I51" s="1239" t="s">
        <v>566</v>
      </c>
      <c r="J51" s="1239"/>
      <c r="K51" s="1241"/>
      <c r="L51" s="1241"/>
      <c r="M51" s="1241"/>
      <c r="N51" s="1242">
        <v>36.299999999999997</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567</v>
      </c>
      <c r="J53" s="1243"/>
      <c r="K53" s="1244"/>
      <c r="L53" s="1244"/>
      <c r="M53" s="1244"/>
      <c r="N53" s="1246">
        <v>51.6</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568</v>
      </c>
      <c r="H55" s="1248"/>
      <c r="I55" s="1243" t="s">
        <v>566</v>
      </c>
      <c r="J55" s="1243"/>
      <c r="K55" s="1241"/>
      <c r="L55" s="1241"/>
      <c r="M55" s="1241"/>
      <c r="N55" s="1242">
        <v>17.8</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567</v>
      </c>
      <c r="J57" s="1253"/>
      <c r="K57" s="1244"/>
      <c r="L57" s="1244"/>
      <c r="M57" s="1244"/>
      <c r="N57" s="1246">
        <v>56.2</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21" t="s">
        <v>572</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30"/>
      <c r="H72" s="1231"/>
      <c r="I72" s="1231"/>
      <c r="J72" s="1232"/>
      <c r="K72" s="356" t="s">
        <v>526</v>
      </c>
      <c r="L72" s="356" t="s">
        <v>527</v>
      </c>
      <c r="M72" s="356" t="s">
        <v>528</v>
      </c>
      <c r="N72" s="356" t="s">
        <v>529</v>
      </c>
      <c r="O72" s="356" t="s">
        <v>530</v>
      </c>
    </row>
    <row r="73" spans="2:30">
      <c r="B73" s="250"/>
      <c r="C73" s="246"/>
      <c r="D73" s="246"/>
      <c r="E73" s="246"/>
      <c r="F73" s="246"/>
      <c r="G73" s="1233" t="s">
        <v>565</v>
      </c>
      <c r="H73" s="1234"/>
      <c r="I73" s="1239" t="s">
        <v>566</v>
      </c>
      <c r="J73" s="1239"/>
      <c r="K73" s="1254">
        <v>71.8</v>
      </c>
      <c r="L73" s="1254">
        <v>53.2</v>
      </c>
      <c r="M73" s="1242">
        <v>39.299999999999997</v>
      </c>
      <c r="N73" s="1242">
        <v>36.299999999999997</v>
      </c>
      <c r="O73" s="1242">
        <v>30.3</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571</v>
      </c>
      <c r="J75" s="1243"/>
      <c r="K75" s="1246">
        <v>15.3</v>
      </c>
      <c r="L75" s="1246">
        <v>14.4</v>
      </c>
      <c r="M75" s="1246">
        <v>12.6</v>
      </c>
      <c r="N75" s="1246">
        <v>10.8</v>
      </c>
      <c r="O75" s="1246">
        <v>8.8000000000000007</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568</v>
      </c>
      <c r="H77" s="1248"/>
      <c r="I77" s="1243" t="s">
        <v>566</v>
      </c>
      <c r="J77" s="1243"/>
      <c r="K77" s="1254">
        <v>46.1</v>
      </c>
      <c r="L77" s="1254">
        <v>37.6</v>
      </c>
      <c r="M77" s="1242">
        <v>33.799999999999997</v>
      </c>
      <c r="N77" s="1242">
        <v>17.8</v>
      </c>
      <c r="O77" s="1242">
        <v>15</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571</v>
      </c>
      <c r="J79" s="1253"/>
      <c r="K79" s="1256">
        <v>8.5</v>
      </c>
      <c r="L79" s="1256">
        <v>7.9</v>
      </c>
      <c r="M79" s="1256">
        <v>7.1</v>
      </c>
      <c r="N79" s="1256">
        <v>5.3</v>
      </c>
      <c r="O79" s="1256">
        <v>5</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525</v>
      </c>
      <c r="G2" s="113"/>
      <c r="H2" s="114"/>
    </row>
    <row r="3" spans="1:8">
      <c r="A3" s="110" t="s">
        <v>518</v>
      </c>
      <c r="B3" s="115"/>
      <c r="C3" s="116"/>
      <c r="D3" s="117">
        <v>27079</v>
      </c>
      <c r="E3" s="118"/>
      <c r="F3" s="119">
        <v>43493</v>
      </c>
      <c r="G3" s="120"/>
      <c r="H3" s="121"/>
    </row>
    <row r="4" spans="1:8">
      <c r="A4" s="122"/>
      <c r="B4" s="123"/>
      <c r="C4" s="124"/>
      <c r="D4" s="125">
        <v>13670</v>
      </c>
      <c r="E4" s="126"/>
      <c r="F4" s="127">
        <v>23254</v>
      </c>
      <c r="G4" s="128"/>
      <c r="H4" s="129"/>
    </row>
    <row r="5" spans="1:8">
      <c r="A5" s="110" t="s">
        <v>520</v>
      </c>
      <c r="B5" s="115"/>
      <c r="C5" s="116"/>
      <c r="D5" s="117">
        <v>28933</v>
      </c>
      <c r="E5" s="118"/>
      <c r="F5" s="119">
        <v>50840</v>
      </c>
      <c r="G5" s="120"/>
      <c r="H5" s="121"/>
    </row>
    <row r="6" spans="1:8">
      <c r="A6" s="122"/>
      <c r="B6" s="123"/>
      <c r="C6" s="124"/>
      <c r="D6" s="125">
        <v>14084</v>
      </c>
      <c r="E6" s="126"/>
      <c r="F6" s="127">
        <v>25367</v>
      </c>
      <c r="G6" s="128"/>
      <c r="H6" s="129"/>
    </row>
    <row r="7" spans="1:8">
      <c r="A7" s="110" t="s">
        <v>521</v>
      </c>
      <c r="B7" s="115"/>
      <c r="C7" s="116"/>
      <c r="D7" s="117">
        <v>41142</v>
      </c>
      <c r="E7" s="118"/>
      <c r="F7" s="119">
        <v>53605</v>
      </c>
      <c r="G7" s="120"/>
      <c r="H7" s="121"/>
    </row>
    <row r="8" spans="1:8">
      <c r="A8" s="122"/>
      <c r="B8" s="123"/>
      <c r="C8" s="124"/>
      <c r="D8" s="125">
        <v>17540</v>
      </c>
      <c r="E8" s="126"/>
      <c r="F8" s="127">
        <v>28343</v>
      </c>
      <c r="G8" s="128"/>
      <c r="H8" s="129"/>
    </row>
    <row r="9" spans="1:8">
      <c r="A9" s="110" t="s">
        <v>522</v>
      </c>
      <c r="B9" s="115"/>
      <c r="C9" s="116"/>
      <c r="D9" s="117">
        <v>43801</v>
      </c>
      <c r="E9" s="118"/>
      <c r="F9" s="119">
        <v>44267</v>
      </c>
      <c r="G9" s="120"/>
      <c r="H9" s="121"/>
    </row>
    <row r="10" spans="1:8">
      <c r="A10" s="122"/>
      <c r="B10" s="123"/>
      <c r="C10" s="124"/>
      <c r="D10" s="125">
        <v>18529</v>
      </c>
      <c r="E10" s="126"/>
      <c r="F10" s="127">
        <v>26161</v>
      </c>
      <c r="G10" s="128"/>
      <c r="H10" s="129"/>
    </row>
    <row r="11" spans="1:8">
      <c r="A11" s="110" t="s">
        <v>523</v>
      </c>
      <c r="B11" s="115"/>
      <c r="C11" s="116"/>
      <c r="D11" s="117">
        <v>36105</v>
      </c>
      <c r="E11" s="118"/>
      <c r="F11" s="119">
        <v>40879</v>
      </c>
      <c r="G11" s="120"/>
      <c r="H11" s="121"/>
    </row>
    <row r="12" spans="1:8">
      <c r="A12" s="122"/>
      <c r="B12" s="123"/>
      <c r="C12" s="130"/>
      <c r="D12" s="125">
        <v>20411</v>
      </c>
      <c r="E12" s="126"/>
      <c r="F12" s="127">
        <v>24087</v>
      </c>
      <c r="G12" s="128"/>
      <c r="H12" s="129"/>
    </row>
    <row r="13" spans="1:8">
      <c r="A13" s="110"/>
      <c r="B13" s="115"/>
      <c r="C13" s="131"/>
      <c r="D13" s="132">
        <v>35412</v>
      </c>
      <c r="E13" s="133"/>
      <c r="F13" s="134">
        <v>46617</v>
      </c>
      <c r="G13" s="135"/>
      <c r="H13" s="121"/>
    </row>
    <row r="14" spans="1:8">
      <c r="A14" s="122"/>
      <c r="B14" s="123"/>
      <c r="C14" s="124"/>
      <c r="D14" s="125">
        <v>16847</v>
      </c>
      <c r="E14" s="126"/>
      <c r="F14" s="127">
        <v>25442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9.1300000000000008</v>
      </c>
      <c r="C19" s="136">
        <f>ROUND(VALUE(SUBSTITUTE(実質収支比率等に係る経年分析!G$48,"▲","-")),2)</f>
        <v>5.99</v>
      </c>
      <c r="D19" s="136">
        <f>ROUND(VALUE(SUBSTITUTE(実質収支比率等に係る経年分析!H$48,"▲","-")),2)</f>
        <v>3.94</v>
      </c>
      <c r="E19" s="136">
        <f>ROUND(VALUE(SUBSTITUTE(実質収支比率等に係る経年分析!I$48,"▲","-")),2)</f>
        <v>7.78</v>
      </c>
      <c r="F19" s="136">
        <f>ROUND(VALUE(SUBSTITUTE(実質収支比率等に係る経年分析!J$48,"▲","-")),2)</f>
        <v>6.26</v>
      </c>
    </row>
    <row r="20" spans="1:11">
      <c r="A20" s="136" t="s">
        <v>44</v>
      </c>
      <c r="B20" s="136">
        <f>ROUND(VALUE(SUBSTITUTE(実質収支比率等に係る経年分析!F$47,"▲","-")),2)</f>
        <v>8.4499999999999993</v>
      </c>
      <c r="C20" s="136">
        <f>ROUND(VALUE(SUBSTITUTE(実質収支比率等に係る経年分析!G$47,"▲","-")),2)</f>
        <v>9.5299999999999994</v>
      </c>
      <c r="D20" s="136">
        <f>ROUND(VALUE(SUBSTITUTE(実質収支比率等に係る経年分析!H$47,"▲","-")),2)</f>
        <v>10.75</v>
      </c>
      <c r="E20" s="136">
        <f>ROUND(VALUE(SUBSTITUTE(実質収支比率等に係る経年分析!I$47,"▲","-")),2)</f>
        <v>11.57</v>
      </c>
      <c r="F20" s="136">
        <f>ROUND(VALUE(SUBSTITUTE(実質収支比率等に係る経年分析!J$47,"▲","-")),2)</f>
        <v>11.39</v>
      </c>
    </row>
    <row r="21" spans="1:11">
      <c r="A21" s="136" t="s">
        <v>45</v>
      </c>
      <c r="B21" s="136">
        <f>IF(ISNUMBER(VALUE(SUBSTITUTE(実質収支比率等に係る経年分析!F$49,"▲","-"))),ROUND(VALUE(SUBSTITUTE(実質収支比率等に係る経年分析!F$49,"▲","-")),2),NA())</f>
        <v>4.75</v>
      </c>
      <c r="C21" s="136">
        <f>IF(ISNUMBER(VALUE(SUBSTITUTE(実質収支比率等に係る経年分析!G$49,"▲","-"))),ROUND(VALUE(SUBSTITUTE(実質収支比率等に係る経年分析!G$49,"▲","-")),2),NA())</f>
        <v>-1.79</v>
      </c>
      <c r="D21" s="136">
        <f>IF(ISNUMBER(VALUE(SUBSTITUTE(実質収支比率等に係る経年分析!H$49,"▲","-"))),ROUND(VALUE(SUBSTITUTE(実質収支比率等に係る経年分析!H$49,"▲","-")),2),NA())</f>
        <v>0.68</v>
      </c>
      <c r="E21" s="136">
        <f>IF(ISNUMBER(VALUE(SUBSTITUTE(実質収支比率等に係る経年分析!I$49,"▲","-"))),ROUND(VALUE(SUBSTITUTE(実質収支比率等に係る経年分析!I$49,"▲","-")),2),NA())</f>
        <v>7.37</v>
      </c>
      <c r="F21" s="136">
        <f>IF(ISNUMBER(VALUE(SUBSTITUTE(実質収支比率等に係る経年分析!J$49,"▲","-"))),ROUND(VALUE(SUBSTITUTE(実質収支比率等に係る経年分析!J$49,"▲","-")),2),NA())</f>
        <v>-1.95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0.14000000000000001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0.14000000000000001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0.15</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0.19</v>
      </c>
    </row>
    <row r="30" spans="1:11">
      <c r="A30" s="137" t="str">
        <f>IF(連結実質赤字比率に係る赤字・黒字の構成分析!C$40="",NA(),連結実質赤字比率に係る赤字・黒字の構成分析!C$40)</f>
        <v>扇町土地区画整理事業特別会計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0.24</v>
      </c>
    </row>
    <row r="31" spans="1:11">
      <c r="A31" s="137" t="str">
        <f>IF(連結実質赤字比率に係る赤字・黒字の構成分析!C$39="",NA(),連結実質赤字比率に係る赤字・黒字の構成分析!C$39)</f>
        <v>三本松地区宅地整備事業特別会計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0.43</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0.55000000000000004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0.49</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7.0000000000000007E-2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9.1300000000000008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7.77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6.25</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10.25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10.89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9.3800000000000008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7.25</v>
      </c>
    </row>
    <row r="36" spans="1:16">
      <c r="A36" s="137" t="str">
        <f>IF(連結実質赤字比率に係る赤字・黒字の構成分析!C$34="",NA(),連結実質赤字比率に係る赤字・黒字の構成分析!C$34)</f>
        <v>観光施設事業特別会計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0.06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0.06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0.06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0</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4289</v>
      </c>
      <c r="E42" s="138"/>
      <c r="F42" s="138"/>
      <c r="G42" s="138">
        <f>'実質公債費比率（分子）の構造'!L$52</f>
        <v>4394</v>
      </c>
      <c r="H42" s="138"/>
      <c r="I42" s="138"/>
      <c r="J42" s="138">
        <f>'実質公債費比率（分子）の構造'!M$52</f>
        <v>4424</v>
      </c>
      <c r="K42" s="138"/>
      <c r="L42" s="138"/>
      <c r="M42" s="138">
        <f>'実質公債費比率（分子）の構造'!N$52</f>
        <v>4360</v>
      </c>
      <c r="N42" s="138"/>
      <c r="O42" s="138"/>
      <c r="P42" s="138">
        <f>'実質公債費比率（分子）の構造'!O$52</f>
        <v>4312</v>
      </c>
    </row>
    <row r="43" spans="1:16">
      <c r="A43" s="138" t="s">
        <v>53</v>
      </c>
      <c r="B43" s="138" t="str">
        <f>'実質公債費比率（分子）の構造'!K$51</f>
        <v>-</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330</v>
      </c>
      <c r="C44" s="138"/>
      <c r="D44" s="138"/>
      <c r="E44" s="138">
        <f>'実質公債費比率（分子）の構造'!L$50</f>
        <v>292</v>
      </c>
      <c r="F44" s="138"/>
      <c r="G44" s="138"/>
      <c r="H44" s="138">
        <f>'実質公債費比率（分子）の構造'!M$50</f>
        <v>246</v>
      </c>
      <c r="I44" s="138"/>
      <c r="J44" s="138"/>
      <c r="K44" s="138">
        <f>'実質公債費比率（分子）の構造'!N$50</f>
        <v>229</v>
      </c>
      <c r="L44" s="138"/>
      <c r="M44" s="138"/>
      <c r="N44" s="138">
        <f>'実質公債費比率（分子）の構造'!O$50</f>
        <v>178</v>
      </c>
      <c r="O44" s="138"/>
      <c r="P44" s="138"/>
    </row>
    <row r="45" spans="1:16">
      <c r="A45" s="138" t="s">
        <v>55</v>
      </c>
      <c r="B45" s="138">
        <f>'実質公債費比率（分子）の構造'!K$49</f>
        <v>314</v>
      </c>
      <c r="C45" s="138"/>
      <c r="D45" s="138"/>
      <c r="E45" s="138">
        <f>'実質公債費比率（分子）の構造'!L$49</f>
        <v>231</v>
      </c>
      <c r="F45" s="138"/>
      <c r="G45" s="138"/>
      <c r="H45" s="138">
        <f>'実質公債費比率（分子）の構造'!M$49</f>
        <v>166</v>
      </c>
      <c r="I45" s="138"/>
      <c r="J45" s="138"/>
      <c r="K45" s="138">
        <f>'実質公債費比率（分子）の構造'!N$49</f>
        <v>156</v>
      </c>
      <c r="L45" s="138"/>
      <c r="M45" s="138"/>
      <c r="N45" s="138">
        <f>'実質公債費比率（分子）の構造'!O$49</f>
        <v>115</v>
      </c>
      <c r="O45" s="138"/>
      <c r="P45" s="138"/>
    </row>
    <row r="46" spans="1:16">
      <c r="A46" s="138" t="s">
        <v>56</v>
      </c>
      <c r="B46" s="138">
        <f>'実質公債費比率（分子）の構造'!K$48</f>
        <v>846</v>
      </c>
      <c r="C46" s="138"/>
      <c r="D46" s="138"/>
      <c r="E46" s="138">
        <f>'実質公債費比率（分子）の構造'!L$48</f>
        <v>799</v>
      </c>
      <c r="F46" s="138"/>
      <c r="G46" s="138"/>
      <c r="H46" s="138">
        <f>'実質公債費比率（分子）の構造'!M$48</f>
        <v>797</v>
      </c>
      <c r="I46" s="138"/>
      <c r="J46" s="138"/>
      <c r="K46" s="138">
        <f>'実質公債費比率（分子）の構造'!N$48</f>
        <v>738</v>
      </c>
      <c r="L46" s="138"/>
      <c r="M46" s="138"/>
      <c r="N46" s="138">
        <f>'実質公債費比率（分子）の構造'!O$48</f>
        <v>812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6332</v>
      </c>
      <c r="C49" s="138"/>
      <c r="D49" s="138"/>
      <c r="E49" s="138">
        <f>'実質公債費比率（分子）の構造'!L$45</f>
        <v>6314</v>
      </c>
      <c r="F49" s="138"/>
      <c r="G49" s="138"/>
      <c r="H49" s="138">
        <f>'実質公債費比率（分子）の構造'!M$45</f>
        <v>5809</v>
      </c>
      <c r="I49" s="138"/>
      <c r="J49" s="138"/>
      <c r="K49" s="138">
        <f>'実質公債費比率（分子）の構造'!N$45</f>
        <v>5491</v>
      </c>
      <c r="L49" s="138"/>
      <c r="M49" s="138"/>
      <c r="N49" s="138">
        <f>'実質公債費比率（分子）の構造'!O$45</f>
        <v>4929</v>
      </c>
      <c r="O49" s="138"/>
      <c r="P49" s="138"/>
    </row>
    <row r="50" spans="1:16">
      <c r="A50" s="138" t="s">
        <v>60</v>
      </c>
      <c r="B50" s="138" t="e">
        <f>NA()</f>
        <v>#N/A</v>
      </c>
      <c r="C50" s="138">
        <f>IF(ISNUMBER('実質公債費比率（分子）の構造'!K$53),'実質公債費比率（分子）の構造'!K$53,NA())</f>
        <v>3533</v>
      </c>
      <c r="D50" s="138" t="e">
        <f>NA()</f>
        <v>#N/A</v>
      </c>
      <c r="E50" s="138" t="e">
        <f>NA()</f>
        <v>#N/A</v>
      </c>
      <c r="F50" s="138">
        <f>IF(ISNUMBER('実質公債費比率（分子）の構造'!L$53),'実質公債費比率（分子）の構造'!L$53,NA())</f>
        <v>3242</v>
      </c>
      <c r="G50" s="138" t="e">
        <f>NA()</f>
        <v>#N/A</v>
      </c>
      <c r="H50" s="138" t="e">
        <f>NA()</f>
        <v>#N/A</v>
      </c>
      <c r="I50" s="138">
        <f>IF(ISNUMBER('実質公債費比率（分子）の構造'!M$53),'実質公債費比率（分子）の構造'!M$53,NA())</f>
        <v>2594</v>
      </c>
      <c r="J50" s="138" t="e">
        <f>NA()</f>
        <v>#N/A</v>
      </c>
      <c r="K50" s="138" t="e">
        <f>NA()</f>
        <v>#N/A</v>
      </c>
      <c r="L50" s="138">
        <f>IF(ISNUMBER('実質公債費比率（分子）の構造'!N$53),'実質公債費比率（分子）の構造'!N$53,NA())</f>
        <v>2254</v>
      </c>
      <c r="M50" s="138" t="e">
        <f>NA()</f>
        <v>#N/A</v>
      </c>
      <c r="N50" s="138" t="e">
        <f>NA()</f>
        <v>#N/A</v>
      </c>
      <c r="O50" s="138">
        <f>IF(ISNUMBER('実質公債費比率（分子）の構造'!O$53),'実質公債費比率（分子）の構造'!O$53,NA())</f>
        <v>1722</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45776</v>
      </c>
      <c r="E56" s="137"/>
      <c r="F56" s="137"/>
      <c r="G56" s="137">
        <f>'将来負担比率（分子）の構造'!J$52</f>
        <v>45565</v>
      </c>
      <c r="H56" s="137"/>
      <c r="I56" s="137"/>
      <c r="J56" s="137">
        <f>'将来負担比率（分子）の構造'!K$52</f>
        <v>45618</v>
      </c>
      <c r="K56" s="137"/>
      <c r="L56" s="137"/>
      <c r="M56" s="137">
        <f>'将来負担比率（分子）の構造'!L$52</f>
        <v>45066</v>
      </c>
      <c r="N56" s="137"/>
      <c r="O56" s="137"/>
      <c r="P56" s="137">
        <f>'将来負担比率（分子）の構造'!M$52</f>
        <v>44839</v>
      </c>
    </row>
    <row r="57" spans="1:16">
      <c r="A57" s="137" t="s">
        <v>36</v>
      </c>
      <c r="B57" s="137"/>
      <c r="C57" s="137"/>
      <c r="D57" s="137">
        <f>'将来負担比率（分子）の構造'!I$51</f>
        <v>1364</v>
      </c>
      <c r="E57" s="137"/>
      <c r="F57" s="137"/>
      <c r="G57" s="137">
        <f>'将来負担比率（分子）の構造'!J$51</f>
        <v>1080</v>
      </c>
      <c r="H57" s="137"/>
      <c r="I57" s="137"/>
      <c r="J57" s="137">
        <f>'将来負担比率（分子）の構造'!K$51</f>
        <v>968</v>
      </c>
      <c r="K57" s="137"/>
      <c r="L57" s="137"/>
      <c r="M57" s="137">
        <f>'将来負担比率（分子）の構造'!L$51</f>
        <v>1012</v>
      </c>
      <c r="N57" s="137"/>
      <c r="O57" s="137"/>
      <c r="P57" s="137">
        <f>'将来負担比率（分子）の構造'!M$51</f>
        <v>1153</v>
      </c>
    </row>
    <row r="58" spans="1:16">
      <c r="A58" s="137" t="s">
        <v>35</v>
      </c>
      <c r="B58" s="137"/>
      <c r="C58" s="137"/>
      <c r="D58" s="137">
        <f>'将来負担比率（分子）の構造'!I$50</f>
        <v>8039</v>
      </c>
      <c r="E58" s="137"/>
      <c r="F58" s="137"/>
      <c r="G58" s="137">
        <f>'将来負担比率（分子）の構造'!J$50</f>
        <v>9577</v>
      </c>
      <c r="H58" s="137"/>
      <c r="I58" s="137"/>
      <c r="J58" s="137">
        <f>'将来負担比率（分子）の構造'!K$50</f>
        <v>9977</v>
      </c>
      <c r="K58" s="137"/>
      <c r="L58" s="137"/>
      <c r="M58" s="137">
        <f>'将来負担比率（分子）の構造'!L$50</f>
        <v>9422</v>
      </c>
      <c r="N58" s="137"/>
      <c r="O58" s="137"/>
      <c r="P58" s="137">
        <f>'将来負担比率（分子）の構造'!M$50</f>
        <v>9673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f>'将来負担比率（分子）の構造'!L$46</f>
        <v>59</v>
      </c>
      <c r="L61" s="137"/>
      <c r="M61" s="137"/>
      <c r="N61" s="137" t="str">
        <f>'将来負担比率（分子）の構造'!M$46</f>
        <v>-</v>
      </c>
      <c r="O61" s="137"/>
      <c r="P61" s="137"/>
    </row>
    <row r="62" spans="1:16">
      <c r="A62" s="137" t="s">
        <v>29</v>
      </c>
      <c r="B62" s="137">
        <f>'将来負担比率（分子）の構造'!I$45</f>
        <v>9061</v>
      </c>
      <c r="C62" s="137"/>
      <c r="D62" s="137"/>
      <c r="E62" s="137">
        <f>'将来負担比率（分子）の構造'!J$45</f>
        <v>8557</v>
      </c>
      <c r="F62" s="137"/>
      <c r="G62" s="137"/>
      <c r="H62" s="137">
        <f>'将来負担比率（分子）の構造'!K$45</f>
        <v>8001</v>
      </c>
      <c r="I62" s="137"/>
      <c r="J62" s="137"/>
      <c r="K62" s="137">
        <f>'将来負担比率（分子）の構造'!L$45</f>
        <v>8198</v>
      </c>
      <c r="L62" s="137"/>
      <c r="M62" s="137"/>
      <c r="N62" s="137">
        <f>'将来負担比率（分子）の構造'!M$45</f>
        <v>7993</v>
      </c>
      <c r="O62" s="137"/>
      <c r="P62" s="137"/>
    </row>
    <row r="63" spans="1:16">
      <c r="A63" s="137" t="s">
        <v>28</v>
      </c>
      <c r="B63" s="137">
        <f>'将来負担比率（分子）の構造'!I$44</f>
        <v>705</v>
      </c>
      <c r="C63" s="137"/>
      <c r="D63" s="137"/>
      <c r="E63" s="137">
        <f>'将来負担比率（分子）の構造'!J$44</f>
        <v>633</v>
      </c>
      <c r="F63" s="137"/>
      <c r="G63" s="137"/>
      <c r="H63" s="137">
        <f>'将来負担比率（分子）の構造'!K$44</f>
        <v>520</v>
      </c>
      <c r="I63" s="137"/>
      <c r="J63" s="137"/>
      <c r="K63" s="137">
        <f>'将来負担比率（分子）の構造'!L$44</f>
        <v>416</v>
      </c>
      <c r="L63" s="137"/>
      <c r="M63" s="137"/>
      <c r="N63" s="137">
        <f>'将来負担比率（分子）の構造'!M$44</f>
        <v>361</v>
      </c>
      <c r="O63" s="137"/>
      <c r="P63" s="137"/>
    </row>
    <row r="64" spans="1:16">
      <c r="A64" s="137" t="s">
        <v>27</v>
      </c>
      <c r="B64" s="137">
        <f>'将来負担比率（分子）の構造'!I$43</f>
        <v>11735</v>
      </c>
      <c r="C64" s="137"/>
      <c r="D64" s="137"/>
      <c r="E64" s="137">
        <f>'将来負担比率（分子）の構造'!J$43</f>
        <v>11012</v>
      </c>
      <c r="F64" s="137"/>
      <c r="G64" s="137"/>
      <c r="H64" s="137">
        <f>'将来負担比率（分子）の構造'!K$43</f>
        <v>10392</v>
      </c>
      <c r="I64" s="137"/>
      <c r="J64" s="137"/>
      <c r="K64" s="137">
        <f>'将来負担比率（分子）の構造'!L$43</f>
        <v>9743</v>
      </c>
      <c r="L64" s="137"/>
      <c r="M64" s="137"/>
      <c r="N64" s="137">
        <f>'将来負担比率（分子）の構造'!M$43</f>
        <v>9552</v>
      </c>
      <c r="O64" s="137"/>
      <c r="P64" s="137"/>
    </row>
    <row r="65" spans="1:16">
      <c r="A65" s="137" t="s">
        <v>26</v>
      </c>
      <c r="B65" s="137">
        <f>'将来負担比率（分子）の構造'!I$42</f>
        <v>1949</v>
      </c>
      <c r="C65" s="137"/>
      <c r="D65" s="137"/>
      <c r="E65" s="137">
        <f>'将来負担比率（分子）の構造'!J$42</f>
        <v>1503</v>
      </c>
      <c r="F65" s="137"/>
      <c r="G65" s="137"/>
      <c r="H65" s="137">
        <f>'将来負担比率（分子）の構造'!K$42</f>
        <v>527</v>
      </c>
      <c r="I65" s="137"/>
      <c r="J65" s="137"/>
      <c r="K65" s="137">
        <f>'将来負担比率（分子）の構造'!L$42</f>
        <v>316</v>
      </c>
      <c r="L65" s="137"/>
      <c r="M65" s="137"/>
      <c r="N65" s="137">
        <f>'将来負担比率（分子）の構造'!M$42</f>
        <v>190</v>
      </c>
      <c r="O65" s="137"/>
      <c r="P65" s="137"/>
    </row>
    <row r="66" spans="1:16">
      <c r="A66" s="137" t="s">
        <v>25</v>
      </c>
      <c r="B66" s="137">
        <f>'将来負担比率（分子）の構造'!I$41</f>
        <v>49409</v>
      </c>
      <c r="C66" s="137"/>
      <c r="D66" s="137"/>
      <c r="E66" s="137">
        <f>'将来負担比率（分子）の構造'!J$41</f>
        <v>47791</v>
      </c>
      <c r="F66" s="137"/>
      <c r="G66" s="137"/>
      <c r="H66" s="137">
        <f>'将来負担比率（分子）の構造'!K$41</f>
        <v>46901</v>
      </c>
      <c r="I66" s="137"/>
      <c r="J66" s="137"/>
      <c r="K66" s="137">
        <f>'将来負担比率（分子）の構造'!L$41</f>
        <v>45866</v>
      </c>
      <c r="L66" s="137"/>
      <c r="M66" s="137"/>
      <c r="N66" s="137">
        <f>'将来負担比率（分子）の構造'!M$41</f>
        <v>45057</v>
      </c>
      <c r="O66" s="137"/>
      <c r="P66" s="137"/>
    </row>
    <row r="67" spans="1:16">
      <c r="A67" s="137" t="s">
        <v>64</v>
      </c>
      <c r="B67" s="137" t="e">
        <f>NA()</f>
        <v>#N/A</v>
      </c>
      <c r="C67" s="137">
        <f>IF(ISNUMBER('将来負担比率（分子）の構造'!I$53), IF('将来負担比率（分子）の構造'!I$53 &lt; 0, 0, '将来負担比率（分子）の構造'!I$53), NA())</f>
        <v>17682</v>
      </c>
      <c r="D67" s="137" t="e">
        <f>NA()</f>
        <v>#N/A</v>
      </c>
      <c r="E67" s="137" t="e">
        <f>NA()</f>
        <v>#N/A</v>
      </c>
      <c r="F67" s="137">
        <f>IF(ISNUMBER('将来負担比率（分子）の構造'!J$53), IF('将来負担比率（分子）の構造'!J$53 &lt; 0, 0, '将来負担比率（分子）の構造'!J$53), NA())</f>
        <v>13273</v>
      </c>
      <c r="G67" s="137" t="e">
        <f>NA()</f>
        <v>#N/A</v>
      </c>
      <c r="H67" s="137" t="e">
        <f>NA()</f>
        <v>#N/A</v>
      </c>
      <c r="I67" s="137">
        <f>IF(ISNUMBER('将来負担比率（分子）の構造'!K$53), IF('将来負担比率（分子）の構造'!K$53 &lt; 0, 0, '将来負担比率（分子）の構造'!K$53), NA())</f>
        <v>9778</v>
      </c>
      <c r="J67" s="137" t="e">
        <f>NA()</f>
        <v>#N/A</v>
      </c>
      <c r="K67" s="137" t="e">
        <f>NA()</f>
        <v>#N/A</v>
      </c>
      <c r="L67" s="137">
        <f>IF(ISNUMBER('将来負担比率（分子）の構造'!L$53), IF('将来負担比率（分子）の構造'!L$53 &lt; 0, 0, '将来負担比率（分子）の構造'!L$53), NA())</f>
        <v>9098</v>
      </c>
      <c r="M67" s="137" t="e">
        <f>NA()</f>
        <v>#N/A</v>
      </c>
      <c r="N67" s="137" t="e">
        <f>NA()</f>
        <v>#N/A</v>
      </c>
      <c r="O67" s="137">
        <f>IF(ISNUMBER('将来負担比率（分子）の構造'!M$53), IF('将来負担比率（分子）の構造'!M$53 &lt; 0, 0, '将来負担比率（分子）の構造'!M$53), NA())</f>
        <v>7489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15329763</v>
      </c>
      <c r="S5" s="615"/>
      <c r="T5" s="615"/>
      <c r="U5" s="615"/>
      <c r="V5" s="615"/>
      <c r="W5" s="615"/>
      <c r="X5" s="615"/>
      <c r="Y5" s="616"/>
      <c r="Z5" s="617">
        <v>30.8</v>
      </c>
      <c r="AA5" s="617"/>
      <c r="AB5" s="617"/>
      <c r="AC5" s="617"/>
      <c r="AD5" s="618">
        <v>15329763</v>
      </c>
      <c r="AE5" s="618"/>
      <c r="AF5" s="618"/>
      <c r="AG5" s="618"/>
      <c r="AH5" s="618"/>
      <c r="AI5" s="618"/>
      <c r="AJ5" s="618"/>
      <c r="AK5" s="618"/>
      <c r="AL5" s="619">
        <v>55.7</v>
      </c>
      <c r="AM5" s="620"/>
      <c r="AN5" s="620"/>
      <c r="AO5" s="621"/>
      <c r="AP5" s="611" t="s">
        <v>210</v>
      </c>
      <c r="AQ5" s="612"/>
      <c r="AR5" s="612"/>
      <c r="AS5" s="612"/>
      <c r="AT5" s="612"/>
      <c r="AU5" s="612"/>
      <c r="AV5" s="612"/>
      <c r="AW5" s="612"/>
      <c r="AX5" s="612"/>
      <c r="AY5" s="612"/>
      <c r="AZ5" s="612"/>
      <c r="BA5" s="612"/>
      <c r="BB5" s="612"/>
      <c r="BC5" s="612"/>
      <c r="BD5" s="612"/>
      <c r="BE5" s="612"/>
      <c r="BF5" s="613"/>
      <c r="BG5" s="625">
        <v>15223768</v>
      </c>
      <c r="BH5" s="626"/>
      <c r="BI5" s="626"/>
      <c r="BJ5" s="626"/>
      <c r="BK5" s="626"/>
      <c r="BL5" s="626"/>
      <c r="BM5" s="626"/>
      <c r="BN5" s="627"/>
      <c r="BO5" s="628">
        <v>99.3</v>
      </c>
      <c r="BP5" s="628"/>
      <c r="BQ5" s="628"/>
      <c r="BR5" s="628"/>
      <c r="BS5" s="629">
        <v>529689</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420115</v>
      </c>
      <c r="S6" s="626"/>
      <c r="T6" s="626"/>
      <c r="U6" s="626"/>
      <c r="V6" s="626"/>
      <c r="W6" s="626"/>
      <c r="X6" s="626"/>
      <c r="Y6" s="627"/>
      <c r="Z6" s="628">
        <v>0.8</v>
      </c>
      <c r="AA6" s="628"/>
      <c r="AB6" s="628"/>
      <c r="AC6" s="628"/>
      <c r="AD6" s="629">
        <v>420115</v>
      </c>
      <c r="AE6" s="629"/>
      <c r="AF6" s="629"/>
      <c r="AG6" s="629"/>
      <c r="AH6" s="629"/>
      <c r="AI6" s="629"/>
      <c r="AJ6" s="629"/>
      <c r="AK6" s="629"/>
      <c r="AL6" s="630">
        <v>1.5</v>
      </c>
      <c r="AM6" s="631"/>
      <c r="AN6" s="631"/>
      <c r="AO6" s="632"/>
      <c r="AP6" s="622" t="s">
        <v>215</v>
      </c>
      <c r="AQ6" s="623"/>
      <c r="AR6" s="623"/>
      <c r="AS6" s="623"/>
      <c r="AT6" s="623"/>
      <c r="AU6" s="623"/>
      <c r="AV6" s="623"/>
      <c r="AW6" s="623"/>
      <c r="AX6" s="623"/>
      <c r="AY6" s="623"/>
      <c r="AZ6" s="623"/>
      <c r="BA6" s="623"/>
      <c r="BB6" s="623"/>
      <c r="BC6" s="623"/>
      <c r="BD6" s="623"/>
      <c r="BE6" s="623"/>
      <c r="BF6" s="624"/>
      <c r="BG6" s="625">
        <v>15223768</v>
      </c>
      <c r="BH6" s="626"/>
      <c r="BI6" s="626"/>
      <c r="BJ6" s="626"/>
      <c r="BK6" s="626"/>
      <c r="BL6" s="626"/>
      <c r="BM6" s="626"/>
      <c r="BN6" s="627"/>
      <c r="BO6" s="628">
        <v>99.3</v>
      </c>
      <c r="BP6" s="628"/>
      <c r="BQ6" s="628"/>
      <c r="BR6" s="628"/>
      <c r="BS6" s="629">
        <v>529689</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404386</v>
      </c>
      <c r="CS6" s="626"/>
      <c r="CT6" s="626"/>
      <c r="CU6" s="626"/>
      <c r="CV6" s="626"/>
      <c r="CW6" s="626"/>
      <c r="CX6" s="626"/>
      <c r="CY6" s="627"/>
      <c r="CZ6" s="628">
        <v>0.8</v>
      </c>
      <c r="DA6" s="628"/>
      <c r="DB6" s="628"/>
      <c r="DC6" s="628"/>
      <c r="DD6" s="634" t="s">
        <v>217</v>
      </c>
      <c r="DE6" s="626"/>
      <c r="DF6" s="626"/>
      <c r="DG6" s="626"/>
      <c r="DH6" s="626"/>
      <c r="DI6" s="626"/>
      <c r="DJ6" s="626"/>
      <c r="DK6" s="626"/>
      <c r="DL6" s="626"/>
      <c r="DM6" s="626"/>
      <c r="DN6" s="626"/>
      <c r="DO6" s="626"/>
      <c r="DP6" s="627"/>
      <c r="DQ6" s="634">
        <v>404285</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14505</v>
      </c>
      <c r="S7" s="626"/>
      <c r="T7" s="626"/>
      <c r="U7" s="626"/>
      <c r="V7" s="626"/>
      <c r="W7" s="626"/>
      <c r="X7" s="626"/>
      <c r="Y7" s="627"/>
      <c r="Z7" s="628">
        <v>0</v>
      </c>
      <c r="AA7" s="628"/>
      <c r="AB7" s="628"/>
      <c r="AC7" s="628"/>
      <c r="AD7" s="629">
        <v>14505</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6472373</v>
      </c>
      <c r="BH7" s="626"/>
      <c r="BI7" s="626"/>
      <c r="BJ7" s="626"/>
      <c r="BK7" s="626"/>
      <c r="BL7" s="626"/>
      <c r="BM7" s="626"/>
      <c r="BN7" s="627"/>
      <c r="BO7" s="628">
        <v>42.2</v>
      </c>
      <c r="BP7" s="628"/>
      <c r="BQ7" s="628"/>
      <c r="BR7" s="628"/>
      <c r="BS7" s="629">
        <v>23772</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5371484</v>
      </c>
      <c r="CS7" s="626"/>
      <c r="CT7" s="626"/>
      <c r="CU7" s="626"/>
      <c r="CV7" s="626"/>
      <c r="CW7" s="626"/>
      <c r="CX7" s="626"/>
      <c r="CY7" s="627"/>
      <c r="CZ7" s="628">
        <v>11.2</v>
      </c>
      <c r="DA7" s="628"/>
      <c r="DB7" s="628"/>
      <c r="DC7" s="628"/>
      <c r="DD7" s="634">
        <v>126865</v>
      </c>
      <c r="DE7" s="626"/>
      <c r="DF7" s="626"/>
      <c r="DG7" s="626"/>
      <c r="DH7" s="626"/>
      <c r="DI7" s="626"/>
      <c r="DJ7" s="626"/>
      <c r="DK7" s="626"/>
      <c r="DL7" s="626"/>
      <c r="DM7" s="626"/>
      <c r="DN7" s="626"/>
      <c r="DO7" s="626"/>
      <c r="DP7" s="627"/>
      <c r="DQ7" s="634">
        <v>4710052</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40254</v>
      </c>
      <c r="S8" s="626"/>
      <c r="T8" s="626"/>
      <c r="U8" s="626"/>
      <c r="V8" s="626"/>
      <c r="W8" s="626"/>
      <c r="X8" s="626"/>
      <c r="Y8" s="627"/>
      <c r="Z8" s="628">
        <v>0.1</v>
      </c>
      <c r="AA8" s="628"/>
      <c r="AB8" s="628"/>
      <c r="AC8" s="628"/>
      <c r="AD8" s="629">
        <v>40254</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204824</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19691596</v>
      </c>
      <c r="CS8" s="626"/>
      <c r="CT8" s="626"/>
      <c r="CU8" s="626"/>
      <c r="CV8" s="626"/>
      <c r="CW8" s="626"/>
      <c r="CX8" s="626"/>
      <c r="CY8" s="627"/>
      <c r="CZ8" s="628">
        <v>41.2</v>
      </c>
      <c r="DA8" s="628"/>
      <c r="DB8" s="628"/>
      <c r="DC8" s="628"/>
      <c r="DD8" s="634">
        <v>281686</v>
      </c>
      <c r="DE8" s="626"/>
      <c r="DF8" s="626"/>
      <c r="DG8" s="626"/>
      <c r="DH8" s="626"/>
      <c r="DI8" s="626"/>
      <c r="DJ8" s="626"/>
      <c r="DK8" s="626"/>
      <c r="DL8" s="626"/>
      <c r="DM8" s="626"/>
      <c r="DN8" s="626"/>
      <c r="DO8" s="626"/>
      <c r="DP8" s="627"/>
      <c r="DQ8" s="634">
        <v>9009368</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21268</v>
      </c>
      <c r="S9" s="626"/>
      <c r="T9" s="626"/>
      <c r="U9" s="626"/>
      <c r="V9" s="626"/>
      <c r="W9" s="626"/>
      <c r="X9" s="626"/>
      <c r="Y9" s="627"/>
      <c r="Z9" s="628">
        <v>0</v>
      </c>
      <c r="AA9" s="628"/>
      <c r="AB9" s="628"/>
      <c r="AC9" s="628"/>
      <c r="AD9" s="629">
        <v>21268</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5124099</v>
      </c>
      <c r="BH9" s="626"/>
      <c r="BI9" s="626"/>
      <c r="BJ9" s="626"/>
      <c r="BK9" s="626"/>
      <c r="BL9" s="626"/>
      <c r="BM9" s="626"/>
      <c r="BN9" s="627"/>
      <c r="BO9" s="628">
        <v>33.4</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3296455</v>
      </c>
      <c r="CS9" s="626"/>
      <c r="CT9" s="626"/>
      <c r="CU9" s="626"/>
      <c r="CV9" s="626"/>
      <c r="CW9" s="626"/>
      <c r="CX9" s="626"/>
      <c r="CY9" s="627"/>
      <c r="CZ9" s="628">
        <v>6.9</v>
      </c>
      <c r="DA9" s="628"/>
      <c r="DB9" s="628"/>
      <c r="DC9" s="628"/>
      <c r="DD9" s="634">
        <v>103583</v>
      </c>
      <c r="DE9" s="626"/>
      <c r="DF9" s="626"/>
      <c r="DG9" s="626"/>
      <c r="DH9" s="626"/>
      <c r="DI9" s="626"/>
      <c r="DJ9" s="626"/>
      <c r="DK9" s="626"/>
      <c r="DL9" s="626"/>
      <c r="DM9" s="626"/>
      <c r="DN9" s="626"/>
      <c r="DO9" s="626"/>
      <c r="DP9" s="627"/>
      <c r="DQ9" s="634">
        <v>3005212</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2135298</v>
      </c>
      <c r="S10" s="626"/>
      <c r="T10" s="626"/>
      <c r="U10" s="626"/>
      <c r="V10" s="626"/>
      <c r="W10" s="626"/>
      <c r="X10" s="626"/>
      <c r="Y10" s="627"/>
      <c r="Z10" s="628">
        <v>4.3</v>
      </c>
      <c r="AA10" s="628"/>
      <c r="AB10" s="628"/>
      <c r="AC10" s="628"/>
      <c r="AD10" s="629">
        <v>2135298</v>
      </c>
      <c r="AE10" s="629"/>
      <c r="AF10" s="629"/>
      <c r="AG10" s="629"/>
      <c r="AH10" s="629"/>
      <c r="AI10" s="629"/>
      <c r="AJ10" s="629"/>
      <c r="AK10" s="629"/>
      <c r="AL10" s="630">
        <v>7.8</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393665</v>
      </c>
      <c r="BH10" s="626"/>
      <c r="BI10" s="626"/>
      <c r="BJ10" s="626"/>
      <c r="BK10" s="626"/>
      <c r="BL10" s="626"/>
      <c r="BM10" s="626"/>
      <c r="BN10" s="627"/>
      <c r="BO10" s="628">
        <v>2.6</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135818</v>
      </c>
      <c r="CS10" s="626"/>
      <c r="CT10" s="626"/>
      <c r="CU10" s="626"/>
      <c r="CV10" s="626"/>
      <c r="CW10" s="626"/>
      <c r="CX10" s="626"/>
      <c r="CY10" s="627"/>
      <c r="CZ10" s="628">
        <v>0.3</v>
      </c>
      <c r="DA10" s="628"/>
      <c r="DB10" s="628"/>
      <c r="DC10" s="628"/>
      <c r="DD10" s="634" t="s">
        <v>112</v>
      </c>
      <c r="DE10" s="626"/>
      <c r="DF10" s="626"/>
      <c r="DG10" s="626"/>
      <c r="DH10" s="626"/>
      <c r="DI10" s="626"/>
      <c r="DJ10" s="626"/>
      <c r="DK10" s="626"/>
      <c r="DL10" s="626"/>
      <c r="DM10" s="626"/>
      <c r="DN10" s="626"/>
      <c r="DO10" s="626"/>
      <c r="DP10" s="627"/>
      <c r="DQ10" s="634">
        <v>66851</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17056</v>
      </c>
      <c r="S11" s="626"/>
      <c r="T11" s="626"/>
      <c r="U11" s="626"/>
      <c r="V11" s="626"/>
      <c r="W11" s="626"/>
      <c r="X11" s="626"/>
      <c r="Y11" s="627"/>
      <c r="Z11" s="628">
        <v>0</v>
      </c>
      <c r="AA11" s="628"/>
      <c r="AB11" s="628"/>
      <c r="AC11" s="628"/>
      <c r="AD11" s="629">
        <v>16423</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749785</v>
      </c>
      <c r="BH11" s="626"/>
      <c r="BI11" s="626"/>
      <c r="BJ11" s="626"/>
      <c r="BK11" s="626"/>
      <c r="BL11" s="626"/>
      <c r="BM11" s="626"/>
      <c r="BN11" s="627"/>
      <c r="BO11" s="628">
        <v>4.9000000000000004</v>
      </c>
      <c r="BP11" s="628"/>
      <c r="BQ11" s="628"/>
      <c r="BR11" s="628"/>
      <c r="BS11" s="634">
        <v>23772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1439762</v>
      </c>
      <c r="CS11" s="626"/>
      <c r="CT11" s="626"/>
      <c r="CU11" s="626"/>
      <c r="CV11" s="626"/>
      <c r="CW11" s="626"/>
      <c r="CX11" s="626"/>
      <c r="CY11" s="627"/>
      <c r="CZ11" s="628">
        <v>3</v>
      </c>
      <c r="DA11" s="628"/>
      <c r="DB11" s="628"/>
      <c r="DC11" s="628"/>
      <c r="DD11" s="634">
        <v>258451</v>
      </c>
      <c r="DE11" s="626"/>
      <c r="DF11" s="626"/>
      <c r="DG11" s="626"/>
      <c r="DH11" s="626"/>
      <c r="DI11" s="626"/>
      <c r="DJ11" s="626"/>
      <c r="DK11" s="626"/>
      <c r="DL11" s="626"/>
      <c r="DM11" s="626"/>
      <c r="DN11" s="626"/>
      <c r="DO11" s="626"/>
      <c r="DP11" s="627"/>
      <c r="DQ11" s="634">
        <v>850666</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7452548</v>
      </c>
      <c r="BH12" s="626"/>
      <c r="BI12" s="626"/>
      <c r="BJ12" s="626"/>
      <c r="BK12" s="626"/>
      <c r="BL12" s="626"/>
      <c r="BM12" s="626"/>
      <c r="BN12" s="627"/>
      <c r="BO12" s="628">
        <v>48.6</v>
      </c>
      <c r="BP12" s="628"/>
      <c r="BQ12" s="628"/>
      <c r="BR12" s="628"/>
      <c r="BS12" s="634">
        <v>505917</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1980153</v>
      </c>
      <c r="CS12" s="626"/>
      <c r="CT12" s="626"/>
      <c r="CU12" s="626"/>
      <c r="CV12" s="626"/>
      <c r="CW12" s="626"/>
      <c r="CX12" s="626"/>
      <c r="CY12" s="627"/>
      <c r="CZ12" s="628">
        <v>4.0999999999999996</v>
      </c>
      <c r="DA12" s="628"/>
      <c r="DB12" s="628"/>
      <c r="DC12" s="628"/>
      <c r="DD12" s="634">
        <v>460417</v>
      </c>
      <c r="DE12" s="626"/>
      <c r="DF12" s="626"/>
      <c r="DG12" s="626"/>
      <c r="DH12" s="626"/>
      <c r="DI12" s="626"/>
      <c r="DJ12" s="626"/>
      <c r="DK12" s="626"/>
      <c r="DL12" s="626"/>
      <c r="DM12" s="626"/>
      <c r="DN12" s="626"/>
      <c r="DO12" s="626"/>
      <c r="DP12" s="627"/>
      <c r="DQ12" s="634">
        <v>1185316</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72728</v>
      </c>
      <c r="S13" s="626"/>
      <c r="T13" s="626"/>
      <c r="U13" s="626"/>
      <c r="V13" s="626"/>
      <c r="W13" s="626"/>
      <c r="X13" s="626"/>
      <c r="Y13" s="627"/>
      <c r="Z13" s="628">
        <v>0.1</v>
      </c>
      <c r="AA13" s="628"/>
      <c r="AB13" s="628"/>
      <c r="AC13" s="628"/>
      <c r="AD13" s="629">
        <v>72728</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7368678</v>
      </c>
      <c r="BH13" s="626"/>
      <c r="BI13" s="626"/>
      <c r="BJ13" s="626"/>
      <c r="BK13" s="626"/>
      <c r="BL13" s="626"/>
      <c r="BM13" s="626"/>
      <c r="BN13" s="627"/>
      <c r="BO13" s="628">
        <v>48.1</v>
      </c>
      <c r="BP13" s="628"/>
      <c r="BQ13" s="628"/>
      <c r="BR13" s="628"/>
      <c r="BS13" s="634">
        <v>505917</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4029827</v>
      </c>
      <c r="CS13" s="626"/>
      <c r="CT13" s="626"/>
      <c r="CU13" s="626"/>
      <c r="CV13" s="626"/>
      <c r="CW13" s="626"/>
      <c r="CX13" s="626"/>
      <c r="CY13" s="627"/>
      <c r="CZ13" s="628">
        <v>8.4</v>
      </c>
      <c r="DA13" s="628"/>
      <c r="DB13" s="628"/>
      <c r="DC13" s="628"/>
      <c r="DD13" s="634">
        <v>1531528</v>
      </c>
      <c r="DE13" s="626"/>
      <c r="DF13" s="626"/>
      <c r="DG13" s="626"/>
      <c r="DH13" s="626"/>
      <c r="DI13" s="626"/>
      <c r="DJ13" s="626"/>
      <c r="DK13" s="626"/>
      <c r="DL13" s="626"/>
      <c r="DM13" s="626"/>
      <c r="DN13" s="626"/>
      <c r="DO13" s="626"/>
      <c r="DP13" s="627"/>
      <c r="DQ13" s="634">
        <v>2464466</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293300</v>
      </c>
      <c r="BH14" s="626"/>
      <c r="BI14" s="626"/>
      <c r="BJ14" s="626"/>
      <c r="BK14" s="626"/>
      <c r="BL14" s="626"/>
      <c r="BM14" s="626"/>
      <c r="BN14" s="627"/>
      <c r="BO14" s="628">
        <v>1.9</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1652421</v>
      </c>
      <c r="CS14" s="626"/>
      <c r="CT14" s="626"/>
      <c r="CU14" s="626"/>
      <c r="CV14" s="626"/>
      <c r="CW14" s="626"/>
      <c r="CX14" s="626"/>
      <c r="CY14" s="627"/>
      <c r="CZ14" s="628">
        <v>3.5</v>
      </c>
      <c r="DA14" s="628"/>
      <c r="DB14" s="628"/>
      <c r="DC14" s="628"/>
      <c r="DD14" s="634">
        <v>56544</v>
      </c>
      <c r="DE14" s="626"/>
      <c r="DF14" s="626"/>
      <c r="DG14" s="626"/>
      <c r="DH14" s="626"/>
      <c r="DI14" s="626"/>
      <c r="DJ14" s="626"/>
      <c r="DK14" s="626"/>
      <c r="DL14" s="626"/>
      <c r="DM14" s="626"/>
      <c r="DN14" s="626"/>
      <c r="DO14" s="626"/>
      <c r="DP14" s="627"/>
      <c r="DQ14" s="634">
        <v>1446049</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55350</v>
      </c>
      <c r="S15" s="626"/>
      <c r="T15" s="626"/>
      <c r="U15" s="626"/>
      <c r="V15" s="626"/>
      <c r="W15" s="626"/>
      <c r="X15" s="626"/>
      <c r="Y15" s="627"/>
      <c r="Z15" s="628">
        <v>0.1</v>
      </c>
      <c r="AA15" s="628"/>
      <c r="AB15" s="628"/>
      <c r="AC15" s="628"/>
      <c r="AD15" s="629">
        <v>55350</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1005547</v>
      </c>
      <c r="BH15" s="626"/>
      <c r="BI15" s="626"/>
      <c r="BJ15" s="626"/>
      <c r="BK15" s="626"/>
      <c r="BL15" s="626"/>
      <c r="BM15" s="626"/>
      <c r="BN15" s="627"/>
      <c r="BO15" s="628">
        <v>6.6</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4770625</v>
      </c>
      <c r="CS15" s="626"/>
      <c r="CT15" s="626"/>
      <c r="CU15" s="626"/>
      <c r="CV15" s="626"/>
      <c r="CW15" s="626"/>
      <c r="CX15" s="626"/>
      <c r="CY15" s="627"/>
      <c r="CZ15" s="628">
        <v>10</v>
      </c>
      <c r="DA15" s="628"/>
      <c r="DB15" s="628"/>
      <c r="DC15" s="628"/>
      <c r="DD15" s="634">
        <v>1570051</v>
      </c>
      <c r="DE15" s="626"/>
      <c r="DF15" s="626"/>
      <c r="DG15" s="626"/>
      <c r="DH15" s="626"/>
      <c r="DI15" s="626"/>
      <c r="DJ15" s="626"/>
      <c r="DK15" s="626"/>
      <c r="DL15" s="626"/>
      <c r="DM15" s="626"/>
      <c r="DN15" s="626"/>
      <c r="DO15" s="626"/>
      <c r="DP15" s="627"/>
      <c r="DQ15" s="634">
        <v>3193278</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10867728</v>
      </c>
      <c r="S16" s="626"/>
      <c r="T16" s="626"/>
      <c r="U16" s="626"/>
      <c r="V16" s="626"/>
      <c r="W16" s="626"/>
      <c r="X16" s="626"/>
      <c r="Y16" s="627"/>
      <c r="Z16" s="628">
        <v>21.8</v>
      </c>
      <c r="AA16" s="628"/>
      <c r="AB16" s="628"/>
      <c r="AC16" s="628"/>
      <c r="AD16" s="629">
        <v>9324706</v>
      </c>
      <c r="AE16" s="629"/>
      <c r="AF16" s="629"/>
      <c r="AG16" s="629"/>
      <c r="AH16" s="629"/>
      <c r="AI16" s="629"/>
      <c r="AJ16" s="629"/>
      <c r="AK16" s="629"/>
      <c r="AL16" s="630">
        <v>33.9</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55416</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4263</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9324706</v>
      </c>
      <c r="S17" s="626"/>
      <c r="T17" s="626"/>
      <c r="U17" s="626"/>
      <c r="V17" s="626"/>
      <c r="W17" s="626"/>
      <c r="X17" s="626"/>
      <c r="Y17" s="627"/>
      <c r="Z17" s="628">
        <v>18.7</v>
      </c>
      <c r="AA17" s="628"/>
      <c r="AB17" s="628"/>
      <c r="AC17" s="628"/>
      <c r="AD17" s="629">
        <v>9324706</v>
      </c>
      <c r="AE17" s="629"/>
      <c r="AF17" s="629"/>
      <c r="AG17" s="629"/>
      <c r="AH17" s="629"/>
      <c r="AI17" s="629"/>
      <c r="AJ17" s="629"/>
      <c r="AK17" s="629"/>
      <c r="AL17" s="630">
        <v>33.9</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4929043</v>
      </c>
      <c r="CS17" s="626"/>
      <c r="CT17" s="626"/>
      <c r="CU17" s="626"/>
      <c r="CV17" s="626"/>
      <c r="CW17" s="626"/>
      <c r="CX17" s="626"/>
      <c r="CY17" s="627"/>
      <c r="CZ17" s="628">
        <v>10.3</v>
      </c>
      <c r="DA17" s="628"/>
      <c r="DB17" s="628"/>
      <c r="DC17" s="628"/>
      <c r="DD17" s="634" t="s">
        <v>112</v>
      </c>
      <c r="DE17" s="626"/>
      <c r="DF17" s="626"/>
      <c r="DG17" s="626"/>
      <c r="DH17" s="626"/>
      <c r="DI17" s="626"/>
      <c r="DJ17" s="626"/>
      <c r="DK17" s="626"/>
      <c r="DL17" s="626"/>
      <c r="DM17" s="626"/>
      <c r="DN17" s="626"/>
      <c r="DO17" s="626"/>
      <c r="DP17" s="627"/>
      <c r="DQ17" s="634">
        <v>4772064</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1236552</v>
      </c>
      <c r="S18" s="626"/>
      <c r="T18" s="626"/>
      <c r="U18" s="626"/>
      <c r="V18" s="626"/>
      <c r="W18" s="626"/>
      <c r="X18" s="626"/>
      <c r="Y18" s="627"/>
      <c r="Z18" s="628">
        <v>2.5</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306470</v>
      </c>
      <c r="S19" s="626"/>
      <c r="T19" s="626"/>
      <c r="U19" s="626"/>
      <c r="V19" s="626"/>
      <c r="W19" s="626"/>
      <c r="X19" s="626"/>
      <c r="Y19" s="627"/>
      <c r="Z19" s="628">
        <v>0.6</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105995</v>
      </c>
      <c r="BH19" s="626"/>
      <c r="BI19" s="626"/>
      <c r="BJ19" s="626"/>
      <c r="BK19" s="626"/>
      <c r="BL19" s="626"/>
      <c r="BM19" s="626"/>
      <c r="BN19" s="627"/>
      <c r="BO19" s="628">
        <v>0.7</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28974065</v>
      </c>
      <c r="S20" s="626"/>
      <c r="T20" s="626"/>
      <c r="U20" s="626"/>
      <c r="V20" s="626"/>
      <c r="W20" s="626"/>
      <c r="X20" s="626"/>
      <c r="Y20" s="627"/>
      <c r="Z20" s="628">
        <v>58.2</v>
      </c>
      <c r="AA20" s="628"/>
      <c r="AB20" s="628"/>
      <c r="AC20" s="628"/>
      <c r="AD20" s="629">
        <v>27430410</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105995</v>
      </c>
      <c r="BH20" s="626"/>
      <c r="BI20" s="626"/>
      <c r="BJ20" s="626"/>
      <c r="BK20" s="626"/>
      <c r="BL20" s="626"/>
      <c r="BM20" s="626"/>
      <c r="BN20" s="627"/>
      <c r="BO20" s="628">
        <v>0.7</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47756986</v>
      </c>
      <c r="CS20" s="626"/>
      <c r="CT20" s="626"/>
      <c r="CU20" s="626"/>
      <c r="CV20" s="626"/>
      <c r="CW20" s="626"/>
      <c r="CX20" s="626"/>
      <c r="CY20" s="627"/>
      <c r="CZ20" s="628">
        <v>100</v>
      </c>
      <c r="DA20" s="628"/>
      <c r="DB20" s="628"/>
      <c r="DC20" s="628"/>
      <c r="DD20" s="634">
        <v>4389125</v>
      </c>
      <c r="DE20" s="626"/>
      <c r="DF20" s="626"/>
      <c r="DG20" s="626"/>
      <c r="DH20" s="626"/>
      <c r="DI20" s="626"/>
      <c r="DJ20" s="626"/>
      <c r="DK20" s="626"/>
      <c r="DL20" s="626"/>
      <c r="DM20" s="626"/>
      <c r="DN20" s="626"/>
      <c r="DO20" s="626"/>
      <c r="DP20" s="627"/>
      <c r="DQ20" s="634">
        <v>31111870</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23073</v>
      </c>
      <c r="S21" s="626"/>
      <c r="T21" s="626"/>
      <c r="U21" s="626"/>
      <c r="V21" s="626"/>
      <c r="W21" s="626"/>
      <c r="X21" s="626"/>
      <c r="Y21" s="627"/>
      <c r="Z21" s="628">
        <v>0</v>
      </c>
      <c r="AA21" s="628"/>
      <c r="AB21" s="628"/>
      <c r="AC21" s="628"/>
      <c r="AD21" s="629">
        <v>23073</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105995</v>
      </c>
      <c r="BH21" s="626"/>
      <c r="BI21" s="626"/>
      <c r="BJ21" s="626"/>
      <c r="BK21" s="626"/>
      <c r="BL21" s="626"/>
      <c r="BM21" s="626"/>
      <c r="BN21" s="627"/>
      <c r="BO21" s="628">
        <v>0.7</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462679</v>
      </c>
      <c r="S22" s="626"/>
      <c r="T22" s="626"/>
      <c r="U22" s="626"/>
      <c r="V22" s="626"/>
      <c r="W22" s="626"/>
      <c r="X22" s="626"/>
      <c r="Y22" s="627"/>
      <c r="Z22" s="628">
        <v>0.9</v>
      </c>
      <c r="AA22" s="628"/>
      <c r="AB22" s="628"/>
      <c r="AC22" s="628"/>
      <c r="AD22" s="629">
        <v>2053</v>
      </c>
      <c r="AE22" s="629"/>
      <c r="AF22" s="629"/>
      <c r="AG22" s="629"/>
      <c r="AH22" s="629"/>
      <c r="AI22" s="629"/>
      <c r="AJ22" s="629"/>
      <c r="AK22" s="629"/>
      <c r="AL22" s="630">
        <v>0</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633827</v>
      </c>
      <c r="S23" s="626"/>
      <c r="T23" s="626"/>
      <c r="U23" s="626"/>
      <c r="V23" s="626"/>
      <c r="W23" s="626"/>
      <c r="X23" s="626"/>
      <c r="Y23" s="627"/>
      <c r="Z23" s="628">
        <v>1.3</v>
      </c>
      <c r="AA23" s="628"/>
      <c r="AB23" s="628"/>
      <c r="AC23" s="628"/>
      <c r="AD23" s="629">
        <v>31342</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163275</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25290763</v>
      </c>
      <c r="CS24" s="615"/>
      <c r="CT24" s="615"/>
      <c r="CU24" s="615"/>
      <c r="CV24" s="615"/>
      <c r="CW24" s="615"/>
      <c r="CX24" s="615"/>
      <c r="CY24" s="616"/>
      <c r="CZ24" s="652">
        <v>53</v>
      </c>
      <c r="DA24" s="653"/>
      <c r="DB24" s="653"/>
      <c r="DC24" s="654"/>
      <c r="DD24" s="651">
        <v>15432608</v>
      </c>
      <c r="DE24" s="615"/>
      <c r="DF24" s="615"/>
      <c r="DG24" s="615"/>
      <c r="DH24" s="615"/>
      <c r="DI24" s="615"/>
      <c r="DJ24" s="615"/>
      <c r="DK24" s="616"/>
      <c r="DL24" s="651">
        <v>15149181</v>
      </c>
      <c r="DM24" s="615"/>
      <c r="DN24" s="615"/>
      <c r="DO24" s="615"/>
      <c r="DP24" s="615"/>
      <c r="DQ24" s="615"/>
      <c r="DR24" s="615"/>
      <c r="DS24" s="615"/>
      <c r="DT24" s="615"/>
      <c r="DU24" s="615"/>
      <c r="DV24" s="616"/>
      <c r="DW24" s="619">
        <v>52.5</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8191211</v>
      </c>
      <c r="S25" s="626"/>
      <c r="T25" s="626"/>
      <c r="U25" s="626"/>
      <c r="V25" s="626"/>
      <c r="W25" s="626"/>
      <c r="X25" s="626"/>
      <c r="Y25" s="627"/>
      <c r="Z25" s="628">
        <v>16.399999999999999</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7796668</v>
      </c>
      <c r="CS25" s="657"/>
      <c r="CT25" s="657"/>
      <c r="CU25" s="657"/>
      <c r="CV25" s="657"/>
      <c r="CW25" s="657"/>
      <c r="CX25" s="657"/>
      <c r="CY25" s="658"/>
      <c r="CZ25" s="659">
        <v>16.3</v>
      </c>
      <c r="DA25" s="660"/>
      <c r="DB25" s="660"/>
      <c r="DC25" s="661"/>
      <c r="DD25" s="634">
        <v>7242520</v>
      </c>
      <c r="DE25" s="657"/>
      <c r="DF25" s="657"/>
      <c r="DG25" s="657"/>
      <c r="DH25" s="657"/>
      <c r="DI25" s="657"/>
      <c r="DJ25" s="657"/>
      <c r="DK25" s="658"/>
      <c r="DL25" s="634">
        <v>7058126</v>
      </c>
      <c r="DM25" s="657"/>
      <c r="DN25" s="657"/>
      <c r="DO25" s="657"/>
      <c r="DP25" s="657"/>
      <c r="DQ25" s="657"/>
      <c r="DR25" s="657"/>
      <c r="DS25" s="657"/>
      <c r="DT25" s="657"/>
      <c r="DU25" s="657"/>
      <c r="DV25" s="658"/>
      <c r="DW25" s="630">
        <v>24.5</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5341974</v>
      </c>
      <c r="CS26" s="626"/>
      <c r="CT26" s="626"/>
      <c r="CU26" s="626"/>
      <c r="CV26" s="626"/>
      <c r="CW26" s="626"/>
      <c r="CX26" s="626"/>
      <c r="CY26" s="627"/>
      <c r="CZ26" s="659">
        <v>11.2</v>
      </c>
      <c r="DA26" s="660"/>
      <c r="DB26" s="660"/>
      <c r="DC26" s="661"/>
      <c r="DD26" s="634">
        <v>4828262</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3798533</v>
      </c>
      <c r="S27" s="626"/>
      <c r="T27" s="626"/>
      <c r="U27" s="626"/>
      <c r="V27" s="626"/>
      <c r="W27" s="626"/>
      <c r="X27" s="626"/>
      <c r="Y27" s="627"/>
      <c r="Z27" s="628">
        <v>7.6</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15329763</v>
      </c>
      <c r="BH27" s="626"/>
      <c r="BI27" s="626"/>
      <c r="BJ27" s="626"/>
      <c r="BK27" s="626"/>
      <c r="BL27" s="626"/>
      <c r="BM27" s="626"/>
      <c r="BN27" s="627"/>
      <c r="BO27" s="628">
        <v>100</v>
      </c>
      <c r="BP27" s="628"/>
      <c r="BQ27" s="628"/>
      <c r="BR27" s="628"/>
      <c r="BS27" s="634">
        <v>529689</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12565052</v>
      </c>
      <c r="CS27" s="657"/>
      <c r="CT27" s="657"/>
      <c r="CU27" s="657"/>
      <c r="CV27" s="657"/>
      <c r="CW27" s="657"/>
      <c r="CX27" s="657"/>
      <c r="CY27" s="658"/>
      <c r="CZ27" s="659">
        <v>26.3</v>
      </c>
      <c r="DA27" s="660"/>
      <c r="DB27" s="660"/>
      <c r="DC27" s="661"/>
      <c r="DD27" s="634">
        <v>3418024</v>
      </c>
      <c r="DE27" s="657"/>
      <c r="DF27" s="657"/>
      <c r="DG27" s="657"/>
      <c r="DH27" s="657"/>
      <c r="DI27" s="657"/>
      <c r="DJ27" s="657"/>
      <c r="DK27" s="658"/>
      <c r="DL27" s="634">
        <v>3318991</v>
      </c>
      <c r="DM27" s="657"/>
      <c r="DN27" s="657"/>
      <c r="DO27" s="657"/>
      <c r="DP27" s="657"/>
      <c r="DQ27" s="657"/>
      <c r="DR27" s="657"/>
      <c r="DS27" s="657"/>
      <c r="DT27" s="657"/>
      <c r="DU27" s="657"/>
      <c r="DV27" s="658"/>
      <c r="DW27" s="630">
        <v>11.5</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99256</v>
      </c>
      <c r="S28" s="626"/>
      <c r="T28" s="626"/>
      <c r="U28" s="626"/>
      <c r="V28" s="626"/>
      <c r="W28" s="626"/>
      <c r="X28" s="626"/>
      <c r="Y28" s="627"/>
      <c r="Z28" s="628">
        <v>0.2</v>
      </c>
      <c r="AA28" s="628"/>
      <c r="AB28" s="628"/>
      <c r="AC28" s="628"/>
      <c r="AD28" s="629">
        <v>31781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4929043</v>
      </c>
      <c r="CS28" s="626"/>
      <c r="CT28" s="626"/>
      <c r="CU28" s="626"/>
      <c r="CV28" s="626"/>
      <c r="CW28" s="626"/>
      <c r="CX28" s="626"/>
      <c r="CY28" s="627"/>
      <c r="CZ28" s="659">
        <v>10.3</v>
      </c>
      <c r="DA28" s="660"/>
      <c r="DB28" s="660"/>
      <c r="DC28" s="661"/>
      <c r="DD28" s="634">
        <v>4772064</v>
      </c>
      <c r="DE28" s="626"/>
      <c r="DF28" s="626"/>
      <c r="DG28" s="626"/>
      <c r="DH28" s="626"/>
      <c r="DI28" s="626"/>
      <c r="DJ28" s="626"/>
      <c r="DK28" s="627"/>
      <c r="DL28" s="634">
        <v>4772064</v>
      </c>
      <c r="DM28" s="626"/>
      <c r="DN28" s="626"/>
      <c r="DO28" s="626"/>
      <c r="DP28" s="626"/>
      <c r="DQ28" s="626"/>
      <c r="DR28" s="626"/>
      <c r="DS28" s="626"/>
      <c r="DT28" s="626"/>
      <c r="DU28" s="626"/>
      <c r="DV28" s="627"/>
      <c r="DW28" s="630">
        <v>16.5</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91001</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4929030</v>
      </c>
      <c r="CS29" s="657"/>
      <c r="CT29" s="657"/>
      <c r="CU29" s="657"/>
      <c r="CV29" s="657"/>
      <c r="CW29" s="657"/>
      <c r="CX29" s="657"/>
      <c r="CY29" s="658"/>
      <c r="CZ29" s="659">
        <v>10.3</v>
      </c>
      <c r="DA29" s="660"/>
      <c r="DB29" s="660"/>
      <c r="DC29" s="661"/>
      <c r="DD29" s="634">
        <v>4772051</v>
      </c>
      <c r="DE29" s="657"/>
      <c r="DF29" s="657"/>
      <c r="DG29" s="657"/>
      <c r="DH29" s="657"/>
      <c r="DI29" s="657"/>
      <c r="DJ29" s="657"/>
      <c r="DK29" s="658"/>
      <c r="DL29" s="634">
        <v>4772051</v>
      </c>
      <c r="DM29" s="657"/>
      <c r="DN29" s="657"/>
      <c r="DO29" s="657"/>
      <c r="DP29" s="657"/>
      <c r="DQ29" s="657"/>
      <c r="DR29" s="657"/>
      <c r="DS29" s="657"/>
      <c r="DT29" s="657"/>
      <c r="DU29" s="657"/>
      <c r="DV29" s="658"/>
      <c r="DW29" s="630">
        <v>16.5</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448076</v>
      </c>
      <c r="S30" s="626"/>
      <c r="T30" s="626"/>
      <c r="U30" s="626"/>
      <c r="V30" s="626"/>
      <c r="W30" s="626"/>
      <c r="X30" s="626"/>
      <c r="Y30" s="627"/>
      <c r="Z30" s="628">
        <v>0.9</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99.2</v>
      </c>
      <c r="BH30" s="684"/>
      <c r="BI30" s="684"/>
      <c r="BJ30" s="684"/>
      <c r="BK30" s="684"/>
      <c r="BL30" s="684"/>
      <c r="BM30" s="620">
        <v>97.2</v>
      </c>
      <c r="BN30" s="684"/>
      <c r="BO30" s="684"/>
      <c r="BP30" s="684"/>
      <c r="BQ30" s="685"/>
      <c r="BR30" s="683">
        <v>99.2</v>
      </c>
      <c r="BS30" s="684"/>
      <c r="BT30" s="684"/>
      <c r="BU30" s="684"/>
      <c r="BV30" s="684"/>
      <c r="BW30" s="684"/>
      <c r="BX30" s="620">
        <v>97.1</v>
      </c>
      <c r="BY30" s="684"/>
      <c r="BZ30" s="684"/>
      <c r="CA30" s="684"/>
      <c r="CB30" s="685"/>
      <c r="CD30" s="688"/>
      <c r="CE30" s="689"/>
      <c r="CF30" s="639" t="s">
        <v>294</v>
      </c>
      <c r="CG30" s="640"/>
      <c r="CH30" s="640"/>
      <c r="CI30" s="640"/>
      <c r="CJ30" s="640"/>
      <c r="CK30" s="640"/>
      <c r="CL30" s="640"/>
      <c r="CM30" s="640"/>
      <c r="CN30" s="640"/>
      <c r="CO30" s="640"/>
      <c r="CP30" s="640"/>
      <c r="CQ30" s="641"/>
      <c r="CR30" s="625">
        <v>4476578</v>
      </c>
      <c r="CS30" s="626"/>
      <c r="CT30" s="626"/>
      <c r="CU30" s="626"/>
      <c r="CV30" s="626"/>
      <c r="CW30" s="626"/>
      <c r="CX30" s="626"/>
      <c r="CY30" s="627"/>
      <c r="CZ30" s="659">
        <v>9.4</v>
      </c>
      <c r="DA30" s="660"/>
      <c r="DB30" s="660"/>
      <c r="DC30" s="661"/>
      <c r="DD30" s="634">
        <v>4319599</v>
      </c>
      <c r="DE30" s="626"/>
      <c r="DF30" s="626"/>
      <c r="DG30" s="626"/>
      <c r="DH30" s="626"/>
      <c r="DI30" s="626"/>
      <c r="DJ30" s="626"/>
      <c r="DK30" s="627"/>
      <c r="DL30" s="634">
        <v>4319599</v>
      </c>
      <c r="DM30" s="626"/>
      <c r="DN30" s="626"/>
      <c r="DO30" s="626"/>
      <c r="DP30" s="626"/>
      <c r="DQ30" s="626"/>
      <c r="DR30" s="626"/>
      <c r="DS30" s="626"/>
      <c r="DT30" s="626"/>
      <c r="DU30" s="626"/>
      <c r="DV30" s="627"/>
      <c r="DW30" s="630">
        <v>15</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2356384</v>
      </c>
      <c r="S31" s="626"/>
      <c r="T31" s="626"/>
      <c r="U31" s="626"/>
      <c r="V31" s="626"/>
      <c r="W31" s="626"/>
      <c r="X31" s="626"/>
      <c r="Y31" s="627"/>
      <c r="Z31" s="628">
        <v>4.7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99.2</v>
      </c>
      <c r="BH31" s="657"/>
      <c r="BI31" s="657"/>
      <c r="BJ31" s="657"/>
      <c r="BK31" s="657"/>
      <c r="BL31" s="657"/>
      <c r="BM31" s="631">
        <v>98</v>
      </c>
      <c r="BN31" s="681"/>
      <c r="BO31" s="681"/>
      <c r="BP31" s="681"/>
      <c r="BQ31" s="682"/>
      <c r="BR31" s="680">
        <v>99.3</v>
      </c>
      <c r="BS31" s="657"/>
      <c r="BT31" s="657"/>
      <c r="BU31" s="657"/>
      <c r="BV31" s="657"/>
      <c r="BW31" s="657"/>
      <c r="BX31" s="631">
        <v>98.1</v>
      </c>
      <c r="BY31" s="681"/>
      <c r="BZ31" s="681"/>
      <c r="CA31" s="681"/>
      <c r="CB31" s="682"/>
      <c r="CD31" s="688"/>
      <c r="CE31" s="689"/>
      <c r="CF31" s="639" t="s">
        <v>298</v>
      </c>
      <c r="CG31" s="640"/>
      <c r="CH31" s="640"/>
      <c r="CI31" s="640"/>
      <c r="CJ31" s="640"/>
      <c r="CK31" s="640"/>
      <c r="CL31" s="640"/>
      <c r="CM31" s="640"/>
      <c r="CN31" s="640"/>
      <c r="CO31" s="640"/>
      <c r="CP31" s="640"/>
      <c r="CQ31" s="641"/>
      <c r="CR31" s="625">
        <v>452452</v>
      </c>
      <c r="CS31" s="657"/>
      <c r="CT31" s="657"/>
      <c r="CU31" s="657"/>
      <c r="CV31" s="657"/>
      <c r="CW31" s="657"/>
      <c r="CX31" s="657"/>
      <c r="CY31" s="658"/>
      <c r="CZ31" s="659">
        <v>0.9</v>
      </c>
      <c r="DA31" s="660"/>
      <c r="DB31" s="660"/>
      <c r="DC31" s="661"/>
      <c r="DD31" s="634">
        <v>452452</v>
      </c>
      <c r="DE31" s="657"/>
      <c r="DF31" s="657"/>
      <c r="DG31" s="657"/>
      <c r="DH31" s="657"/>
      <c r="DI31" s="657"/>
      <c r="DJ31" s="657"/>
      <c r="DK31" s="658"/>
      <c r="DL31" s="634">
        <v>452452</v>
      </c>
      <c r="DM31" s="657"/>
      <c r="DN31" s="657"/>
      <c r="DO31" s="657"/>
      <c r="DP31" s="657"/>
      <c r="DQ31" s="657"/>
      <c r="DR31" s="657"/>
      <c r="DS31" s="657"/>
      <c r="DT31" s="657"/>
      <c r="DU31" s="657"/>
      <c r="DV31" s="658"/>
      <c r="DW31" s="630">
        <v>1.6</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897061</v>
      </c>
      <c r="S32" s="626"/>
      <c r="T32" s="626"/>
      <c r="U32" s="626"/>
      <c r="V32" s="626"/>
      <c r="W32" s="626"/>
      <c r="X32" s="626"/>
      <c r="Y32" s="627"/>
      <c r="Z32" s="628">
        <v>1.8</v>
      </c>
      <c r="AA32" s="628"/>
      <c r="AB32" s="628"/>
      <c r="AC32" s="628"/>
      <c r="AD32" s="629">
        <v>16259</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v>
      </c>
      <c r="BH32" s="693"/>
      <c r="BI32" s="693"/>
      <c r="BJ32" s="693"/>
      <c r="BK32" s="693"/>
      <c r="BL32" s="693"/>
      <c r="BM32" s="694">
        <v>96.1</v>
      </c>
      <c r="BN32" s="693"/>
      <c r="BO32" s="693"/>
      <c r="BP32" s="693"/>
      <c r="BQ32" s="695"/>
      <c r="BR32" s="692">
        <v>99</v>
      </c>
      <c r="BS32" s="693"/>
      <c r="BT32" s="693"/>
      <c r="BU32" s="693"/>
      <c r="BV32" s="693"/>
      <c r="BW32" s="693"/>
      <c r="BX32" s="694">
        <v>95.8</v>
      </c>
      <c r="BY32" s="693"/>
      <c r="BZ32" s="693"/>
      <c r="CA32" s="693"/>
      <c r="CB32" s="695"/>
      <c r="CD32" s="690"/>
      <c r="CE32" s="691"/>
      <c r="CF32" s="639" t="s">
        <v>301</v>
      </c>
      <c r="CG32" s="640"/>
      <c r="CH32" s="640"/>
      <c r="CI32" s="640"/>
      <c r="CJ32" s="640"/>
      <c r="CK32" s="640"/>
      <c r="CL32" s="640"/>
      <c r="CM32" s="640"/>
      <c r="CN32" s="640"/>
      <c r="CO32" s="640"/>
      <c r="CP32" s="640"/>
      <c r="CQ32" s="641"/>
      <c r="CR32" s="625">
        <v>13</v>
      </c>
      <c r="CS32" s="626"/>
      <c r="CT32" s="626"/>
      <c r="CU32" s="626"/>
      <c r="CV32" s="626"/>
      <c r="CW32" s="626"/>
      <c r="CX32" s="626"/>
      <c r="CY32" s="627"/>
      <c r="CZ32" s="659">
        <v>0</v>
      </c>
      <c r="DA32" s="660"/>
      <c r="DB32" s="660"/>
      <c r="DC32" s="661"/>
      <c r="DD32" s="634">
        <v>13</v>
      </c>
      <c r="DE32" s="626"/>
      <c r="DF32" s="626"/>
      <c r="DG32" s="626"/>
      <c r="DH32" s="626"/>
      <c r="DI32" s="626"/>
      <c r="DJ32" s="626"/>
      <c r="DK32" s="627"/>
      <c r="DL32" s="634">
        <v>13</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3667600</v>
      </c>
      <c r="S33" s="626"/>
      <c r="T33" s="626"/>
      <c r="U33" s="626"/>
      <c r="V33" s="626"/>
      <c r="W33" s="626"/>
      <c r="X33" s="626"/>
      <c r="Y33" s="627"/>
      <c r="Z33" s="628">
        <v>7.4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18021682</v>
      </c>
      <c r="CS33" s="657"/>
      <c r="CT33" s="657"/>
      <c r="CU33" s="657"/>
      <c r="CV33" s="657"/>
      <c r="CW33" s="657"/>
      <c r="CX33" s="657"/>
      <c r="CY33" s="658"/>
      <c r="CZ33" s="659">
        <v>37.700000000000003</v>
      </c>
      <c r="DA33" s="660"/>
      <c r="DB33" s="660"/>
      <c r="DC33" s="661"/>
      <c r="DD33" s="634">
        <v>14535240</v>
      </c>
      <c r="DE33" s="657"/>
      <c r="DF33" s="657"/>
      <c r="DG33" s="657"/>
      <c r="DH33" s="657"/>
      <c r="DI33" s="657"/>
      <c r="DJ33" s="657"/>
      <c r="DK33" s="658"/>
      <c r="DL33" s="634">
        <v>10630637</v>
      </c>
      <c r="DM33" s="657"/>
      <c r="DN33" s="657"/>
      <c r="DO33" s="657"/>
      <c r="DP33" s="657"/>
      <c r="DQ33" s="657"/>
      <c r="DR33" s="657"/>
      <c r="DS33" s="657"/>
      <c r="DT33" s="657"/>
      <c r="DU33" s="657"/>
      <c r="DV33" s="658"/>
      <c r="DW33" s="630">
        <v>36.9</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5455788</v>
      </c>
      <c r="CS34" s="626"/>
      <c r="CT34" s="626"/>
      <c r="CU34" s="626"/>
      <c r="CV34" s="626"/>
      <c r="CW34" s="626"/>
      <c r="CX34" s="626"/>
      <c r="CY34" s="627"/>
      <c r="CZ34" s="659">
        <v>11.4</v>
      </c>
      <c r="DA34" s="660"/>
      <c r="DB34" s="660"/>
      <c r="DC34" s="661"/>
      <c r="DD34" s="634">
        <v>4446070</v>
      </c>
      <c r="DE34" s="626"/>
      <c r="DF34" s="626"/>
      <c r="DG34" s="626"/>
      <c r="DH34" s="626"/>
      <c r="DI34" s="626"/>
      <c r="DJ34" s="626"/>
      <c r="DK34" s="627"/>
      <c r="DL34" s="634">
        <v>3748426</v>
      </c>
      <c r="DM34" s="626"/>
      <c r="DN34" s="626"/>
      <c r="DO34" s="626"/>
      <c r="DP34" s="626"/>
      <c r="DQ34" s="626"/>
      <c r="DR34" s="626"/>
      <c r="DS34" s="626"/>
      <c r="DT34" s="626"/>
      <c r="DU34" s="626"/>
      <c r="DV34" s="627"/>
      <c r="DW34" s="630">
        <v>13</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1300000</v>
      </c>
      <c r="S35" s="626"/>
      <c r="T35" s="626"/>
      <c r="U35" s="626"/>
      <c r="V35" s="626"/>
      <c r="W35" s="626"/>
      <c r="X35" s="626"/>
      <c r="Y35" s="627"/>
      <c r="Z35" s="628">
        <v>2.6</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5753966</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290791</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973791</v>
      </c>
      <c r="CS35" s="657"/>
      <c r="CT35" s="657"/>
      <c r="CU35" s="657"/>
      <c r="CV35" s="657"/>
      <c r="CW35" s="657"/>
      <c r="CX35" s="657"/>
      <c r="CY35" s="658"/>
      <c r="CZ35" s="659">
        <v>2</v>
      </c>
      <c r="DA35" s="660"/>
      <c r="DB35" s="660"/>
      <c r="DC35" s="661"/>
      <c r="DD35" s="634">
        <v>853933</v>
      </c>
      <c r="DE35" s="657"/>
      <c r="DF35" s="657"/>
      <c r="DG35" s="657"/>
      <c r="DH35" s="657"/>
      <c r="DI35" s="657"/>
      <c r="DJ35" s="657"/>
      <c r="DK35" s="658"/>
      <c r="DL35" s="634">
        <v>476038</v>
      </c>
      <c r="DM35" s="657"/>
      <c r="DN35" s="657"/>
      <c r="DO35" s="657"/>
      <c r="DP35" s="657"/>
      <c r="DQ35" s="657"/>
      <c r="DR35" s="657"/>
      <c r="DS35" s="657"/>
      <c r="DT35" s="657"/>
      <c r="DU35" s="657"/>
      <c r="DV35" s="658"/>
      <c r="DW35" s="630">
        <v>1.7</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49806041</v>
      </c>
      <c r="S36" s="698"/>
      <c r="T36" s="698"/>
      <c r="U36" s="698"/>
      <c r="V36" s="698"/>
      <c r="W36" s="698"/>
      <c r="X36" s="698"/>
      <c r="Y36" s="699"/>
      <c r="Z36" s="700">
        <v>100</v>
      </c>
      <c r="AA36" s="700"/>
      <c r="AB36" s="700"/>
      <c r="AC36" s="700"/>
      <c r="AD36" s="701">
        <v>27534918</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925363</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131494</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4863219</v>
      </c>
      <c r="CS36" s="626"/>
      <c r="CT36" s="626"/>
      <c r="CU36" s="626"/>
      <c r="CV36" s="626"/>
      <c r="CW36" s="626"/>
      <c r="CX36" s="626"/>
      <c r="CY36" s="627"/>
      <c r="CZ36" s="659">
        <v>10.199999999999999</v>
      </c>
      <c r="DA36" s="660"/>
      <c r="DB36" s="660"/>
      <c r="DC36" s="661"/>
      <c r="DD36" s="634">
        <v>4091815</v>
      </c>
      <c r="DE36" s="626"/>
      <c r="DF36" s="626"/>
      <c r="DG36" s="626"/>
      <c r="DH36" s="626"/>
      <c r="DI36" s="626"/>
      <c r="DJ36" s="626"/>
      <c r="DK36" s="627"/>
      <c r="DL36" s="634">
        <v>2416829</v>
      </c>
      <c r="DM36" s="626"/>
      <c r="DN36" s="626"/>
      <c r="DO36" s="626"/>
      <c r="DP36" s="626"/>
      <c r="DQ36" s="626"/>
      <c r="DR36" s="626"/>
      <c r="DS36" s="626"/>
      <c r="DT36" s="626"/>
      <c r="DU36" s="626"/>
      <c r="DV36" s="627"/>
      <c r="DW36" s="630">
        <v>8.4</v>
      </c>
      <c r="DX36" s="655"/>
      <c r="DY36" s="655"/>
      <c r="DZ36" s="655"/>
      <c r="EA36" s="655"/>
      <c r="EB36" s="655"/>
      <c r="EC36" s="656"/>
    </row>
    <row r="37" spans="2:133" ht="11.25" customHeight="1">
      <c r="AQ37" s="704" t="s">
        <v>316</v>
      </c>
      <c r="AR37" s="705"/>
      <c r="AS37" s="705"/>
      <c r="AT37" s="705"/>
      <c r="AU37" s="705"/>
      <c r="AV37" s="705"/>
      <c r="AW37" s="705"/>
      <c r="AX37" s="705"/>
      <c r="AY37" s="706"/>
      <c r="AZ37" s="625">
        <v>94529</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17595</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2482388</v>
      </c>
      <c r="CS37" s="657"/>
      <c r="CT37" s="657"/>
      <c r="CU37" s="657"/>
      <c r="CV37" s="657"/>
      <c r="CW37" s="657"/>
      <c r="CX37" s="657"/>
      <c r="CY37" s="658"/>
      <c r="CZ37" s="659">
        <v>5.2</v>
      </c>
      <c r="DA37" s="660"/>
      <c r="DB37" s="660"/>
      <c r="DC37" s="661"/>
      <c r="DD37" s="634">
        <v>2347288</v>
      </c>
      <c r="DE37" s="657"/>
      <c r="DF37" s="657"/>
      <c r="DG37" s="657"/>
      <c r="DH37" s="657"/>
      <c r="DI37" s="657"/>
      <c r="DJ37" s="657"/>
      <c r="DK37" s="658"/>
      <c r="DL37" s="634">
        <v>1908671</v>
      </c>
      <c r="DM37" s="657"/>
      <c r="DN37" s="657"/>
      <c r="DO37" s="657"/>
      <c r="DP37" s="657"/>
      <c r="DQ37" s="657"/>
      <c r="DR37" s="657"/>
      <c r="DS37" s="657"/>
      <c r="DT37" s="657"/>
      <c r="DU37" s="657"/>
      <c r="DV37" s="658"/>
      <c r="DW37" s="630">
        <v>6.6</v>
      </c>
      <c r="DX37" s="655"/>
      <c r="DY37" s="655"/>
      <c r="DZ37" s="655"/>
      <c r="EA37" s="655"/>
      <c r="EB37" s="655"/>
      <c r="EC37" s="656"/>
    </row>
    <row r="38" spans="2:133" ht="11.25" customHeight="1">
      <c r="AQ38" s="704" t="s">
        <v>319</v>
      </c>
      <c r="AR38" s="705"/>
      <c r="AS38" s="705"/>
      <c r="AT38" s="705"/>
      <c r="AU38" s="705"/>
      <c r="AV38" s="705"/>
      <c r="AW38" s="705"/>
      <c r="AX38" s="705"/>
      <c r="AY38" s="706"/>
      <c r="AZ38" s="625">
        <v>63174</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28745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5690792</v>
      </c>
      <c r="CS38" s="626"/>
      <c r="CT38" s="626"/>
      <c r="CU38" s="626"/>
      <c r="CV38" s="626"/>
      <c r="CW38" s="626"/>
      <c r="CX38" s="626"/>
      <c r="CY38" s="627"/>
      <c r="CZ38" s="659">
        <v>11.9</v>
      </c>
      <c r="DA38" s="660"/>
      <c r="DB38" s="660"/>
      <c r="DC38" s="661"/>
      <c r="DD38" s="634">
        <v>4902095</v>
      </c>
      <c r="DE38" s="626"/>
      <c r="DF38" s="626"/>
      <c r="DG38" s="626"/>
      <c r="DH38" s="626"/>
      <c r="DI38" s="626"/>
      <c r="DJ38" s="626"/>
      <c r="DK38" s="627"/>
      <c r="DL38" s="634">
        <v>3989344</v>
      </c>
      <c r="DM38" s="626"/>
      <c r="DN38" s="626"/>
      <c r="DO38" s="626"/>
      <c r="DP38" s="626"/>
      <c r="DQ38" s="626"/>
      <c r="DR38" s="626"/>
      <c r="DS38" s="626"/>
      <c r="DT38" s="626"/>
      <c r="DU38" s="626"/>
      <c r="DV38" s="627"/>
      <c r="DW38" s="630">
        <v>13.8</v>
      </c>
      <c r="DX38" s="655"/>
      <c r="DY38" s="655"/>
      <c r="DZ38" s="655"/>
      <c r="EA38" s="655"/>
      <c r="EB38" s="655"/>
      <c r="EC38" s="656"/>
    </row>
    <row r="39" spans="2:133" ht="11.25" customHeight="1">
      <c r="AQ39" s="704" t="s">
        <v>322</v>
      </c>
      <c r="AR39" s="705"/>
      <c r="AS39" s="705"/>
      <c r="AT39" s="705"/>
      <c r="AU39" s="705"/>
      <c r="AV39" s="705"/>
      <c r="AW39" s="705"/>
      <c r="AX39" s="705"/>
      <c r="AY39" s="706"/>
      <c r="AZ39" s="625">
        <v>40514</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86</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279678</v>
      </c>
      <c r="CS39" s="657"/>
      <c r="CT39" s="657"/>
      <c r="CU39" s="657"/>
      <c r="CV39" s="657"/>
      <c r="CW39" s="657"/>
      <c r="CX39" s="657"/>
      <c r="CY39" s="658"/>
      <c r="CZ39" s="659">
        <v>0.6</v>
      </c>
      <c r="DA39" s="660"/>
      <c r="DB39" s="660"/>
      <c r="DC39" s="661"/>
      <c r="DD39" s="634">
        <v>199013</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1408921</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120</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758414</v>
      </c>
      <c r="CS40" s="626"/>
      <c r="CT40" s="626"/>
      <c r="CU40" s="626"/>
      <c r="CV40" s="626"/>
      <c r="CW40" s="626"/>
      <c r="CX40" s="626"/>
      <c r="CY40" s="627"/>
      <c r="CZ40" s="659">
        <v>1.6</v>
      </c>
      <c r="DA40" s="660"/>
      <c r="DB40" s="660"/>
      <c r="DC40" s="661"/>
      <c r="DD40" s="634">
        <v>42314</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3221465</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290</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4444541</v>
      </c>
      <c r="CS42" s="626"/>
      <c r="CT42" s="626"/>
      <c r="CU42" s="626"/>
      <c r="CV42" s="626"/>
      <c r="CW42" s="626"/>
      <c r="CX42" s="626"/>
      <c r="CY42" s="627"/>
      <c r="CZ42" s="659">
        <v>9.3000000000000007</v>
      </c>
      <c r="DA42" s="708"/>
      <c r="DB42" s="708"/>
      <c r="DC42" s="709"/>
      <c r="DD42" s="634">
        <v>1144022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35775</v>
      </c>
      <c r="CS43" s="657"/>
      <c r="CT43" s="657"/>
      <c r="CU43" s="657"/>
      <c r="CV43" s="657"/>
      <c r="CW43" s="657"/>
      <c r="CX43" s="657"/>
      <c r="CY43" s="658"/>
      <c r="CZ43" s="659">
        <v>0.1</v>
      </c>
      <c r="DA43" s="660"/>
      <c r="DB43" s="660"/>
      <c r="DC43" s="661"/>
      <c r="DD43" s="634">
        <v>35775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289</v>
      </c>
      <c r="CE44" s="732"/>
      <c r="CF44" s="622" t="s">
        <v>339</v>
      </c>
      <c r="CG44" s="623"/>
      <c r="CH44" s="623"/>
      <c r="CI44" s="623"/>
      <c r="CJ44" s="623"/>
      <c r="CK44" s="623"/>
      <c r="CL44" s="623"/>
      <c r="CM44" s="623"/>
      <c r="CN44" s="623"/>
      <c r="CO44" s="623"/>
      <c r="CP44" s="623"/>
      <c r="CQ44" s="624"/>
      <c r="CR44" s="625">
        <v>4389125</v>
      </c>
      <c r="CS44" s="626"/>
      <c r="CT44" s="626"/>
      <c r="CU44" s="626"/>
      <c r="CV44" s="626"/>
      <c r="CW44" s="626"/>
      <c r="CX44" s="626"/>
      <c r="CY44" s="627"/>
      <c r="CZ44" s="659">
        <v>9.1999999999999993</v>
      </c>
      <c r="DA44" s="708"/>
      <c r="DB44" s="708"/>
      <c r="DC44" s="709"/>
      <c r="DD44" s="634">
        <v>1139759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1823801</v>
      </c>
      <c r="CS45" s="657"/>
      <c r="CT45" s="657"/>
      <c r="CU45" s="657"/>
      <c r="CV45" s="657"/>
      <c r="CW45" s="657"/>
      <c r="CX45" s="657"/>
      <c r="CY45" s="658"/>
      <c r="CZ45" s="659">
        <v>3.8</v>
      </c>
      <c r="DA45" s="660"/>
      <c r="DB45" s="660"/>
      <c r="DC45" s="661"/>
      <c r="DD45" s="634">
        <v>51491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2481251</v>
      </c>
      <c r="CS46" s="626"/>
      <c r="CT46" s="626"/>
      <c r="CU46" s="626"/>
      <c r="CV46" s="626"/>
      <c r="CW46" s="626"/>
      <c r="CX46" s="626"/>
      <c r="CY46" s="627"/>
      <c r="CZ46" s="659">
        <v>5.2</v>
      </c>
      <c r="DA46" s="708"/>
      <c r="DB46" s="708"/>
      <c r="DC46" s="709"/>
      <c r="DD46" s="634">
        <v>1068095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55416</v>
      </c>
      <c r="CS47" s="657"/>
      <c r="CT47" s="657"/>
      <c r="CU47" s="657"/>
      <c r="CV47" s="657"/>
      <c r="CW47" s="657"/>
      <c r="CX47" s="657"/>
      <c r="CY47" s="658"/>
      <c r="CZ47" s="659">
        <v>0.1</v>
      </c>
      <c r="DA47" s="660"/>
      <c r="DB47" s="660"/>
      <c r="DC47" s="661"/>
      <c r="DD47" s="634">
        <v>4263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47756986</v>
      </c>
      <c r="CS49" s="693"/>
      <c r="CT49" s="693"/>
      <c r="CU49" s="693"/>
      <c r="CV49" s="693"/>
      <c r="CW49" s="693"/>
      <c r="CX49" s="693"/>
      <c r="CY49" s="720"/>
      <c r="CZ49" s="721">
        <v>100</v>
      </c>
      <c r="DA49" s="722"/>
      <c r="DB49" s="722"/>
      <c r="DC49" s="723"/>
      <c r="DD49" s="724">
        <v>31111870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49658</v>
      </c>
      <c r="R7" s="755"/>
      <c r="S7" s="755"/>
      <c r="T7" s="755"/>
      <c r="U7" s="755"/>
      <c r="V7" s="755">
        <v>47609</v>
      </c>
      <c r="W7" s="755"/>
      <c r="X7" s="755"/>
      <c r="Y7" s="755"/>
      <c r="Z7" s="755"/>
      <c r="AA7" s="755">
        <v>2049</v>
      </c>
      <c r="AB7" s="755"/>
      <c r="AC7" s="755"/>
      <c r="AD7" s="755"/>
      <c r="AE7" s="756"/>
      <c r="AF7" s="757">
        <v>1806</v>
      </c>
      <c r="AG7" s="758"/>
      <c r="AH7" s="758"/>
      <c r="AI7" s="758"/>
      <c r="AJ7" s="759"/>
      <c r="AK7" s="794">
        <v>446</v>
      </c>
      <c r="AL7" s="795"/>
      <c r="AM7" s="795"/>
      <c r="AN7" s="795"/>
      <c r="AO7" s="795"/>
      <c r="AP7" s="795">
        <v>40890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544</v>
      </c>
      <c r="BT7" s="799"/>
      <c r="BU7" s="799"/>
      <c r="BV7" s="799"/>
      <c r="BW7" s="799"/>
      <c r="BX7" s="799"/>
      <c r="BY7" s="799"/>
      <c r="BZ7" s="799"/>
      <c r="CA7" s="799"/>
      <c r="CB7" s="799"/>
      <c r="CC7" s="799"/>
      <c r="CD7" s="799"/>
      <c r="CE7" s="799"/>
      <c r="CF7" s="799"/>
      <c r="CG7" s="800"/>
      <c r="CH7" s="791">
        <v>0</v>
      </c>
      <c r="CI7" s="792"/>
      <c r="CJ7" s="792"/>
      <c r="CK7" s="792"/>
      <c r="CL7" s="793"/>
      <c r="CM7" s="791">
        <v>56</v>
      </c>
      <c r="CN7" s="792"/>
      <c r="CO7" s="792"/>
      <c r="CP7" s="792"/>
      <c r="CQ7" s="793"/>
      <c r="CR7" s="791">
        <v>29</v>
      </c>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1238</v>
      </c>
      <c r="R8" s="779"/>
      <c r="S8" s="779"/>
      <c r="T8" s="779"/>
      <c r="U8" s="779"/>
      <c r="V8" s="779">
        <v>1169</v>
      </c>
      <c r="W8" s="779"/>
      <c r="X8" s="779"/>
      <c r="Y8" s="779"/>
      <c r="Z8" s="779"/>
      <c r="AA8" s="779">
        <v>69</v>
      </c>
      <c r="AB8" s="779"/>
      <c r="AC8" s="779"/>
      <c r="AD8" s="779"/>
      <c r="AE8" s="780"/>
      <c r="AF8" s="781">
        <v>69</v>
      </c>
      <c r="AG8" s="782"/>
      <c r="AH8" s="782"/>
      <c r="AI8" s="782"/>
      <c r="AJ8" s="783"/>
      <c r="AK8" s="784">
        <v>824</v>
      </c>
      <c r="AL8" s="785"/>
      <c r="AM8" s="785"/>
      <c r="AN8" s="785"/>
      <c r="AO8" s="785"/>
      <c r="AP8" s="785">
        <v>4167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545</v>
      </c>
      <c r="BT8" s="789"/>
      <c r="BU8" s="789"/>
      <c r="BV8" s="789"/>
      <c r="BW8" s="789"/>
      <c r="BX8" s="789"/>
      <c r="BY8" s="789"/>
      <c r="BZ8" s="789"/>
      <c r="CA8" s="789"/>
      <c r="CB8" s="789"/>
      <c r="CC8" s="789"/>
      <c r="CD8" s="789"/>
      <c r="CE8" s="789"/>
      <c r="CF8" s="789"/>
      <c r="CG8" s="790"/>
      <c r="CH8" s="801">
        <v>3</v>
      </c>
      <c r="CI8" s="802"/>
      <c r="CJ8" s="802"/>
      <c r="CK8" s="802"/>
      <c r="CL8" s="803"/>
      <c r="CM8" s="801">
        <v>51</v>
      </c>
      <c r="CN8" s="802"/>
      <c r="CO8" s="802"/>
      <c r="CP8" s="802"/>
      <c r="CQ8" s="803"/>
      <c r="CR8" s="801">
        <v>30</v>
      </c>
      <c r="CS8" s="802"/>
      <c r="CT8" s="802"/>
      <c r="CU8" s="802"/>
      <c r="CV8" s="803"/>
      <c r="CW8" s="801">
        <v>16</v>
      </c>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546</v>
      </c>
      <c r="BT9" s="789"/>
      <c r="BU9" s="789"/>
      <c r="BV9" s="789"/>
      <c r="BW9" s="789"/>
      <c r="BX9" s="789"/>
      <c r="BY9" s="789"/>
      <c r="BZ9" s="789"/>
      <c r="CA9" s="789"/>
      <c r="CB9" s="789"/>
      <c r="CC9" s="789"/>
      <c r="CD9" s="789"/>
      <c r="CE9" s="789"/>
      <c r="CF9" s="789"/>
      <c r="CG9" s="790"/>
      <c r="CH9" s="801">
        <v>4</v>
      </c>
      <c r="CI9" s="802"/>
      <c r="CJ9" s="802"/>
      <c r="CK9" s="802"/>
      <c r="CL9" s="803"/>
      <c r="CM9" s="801">
        <v>288</v>
      </c>
      <c r="CN9" s="802"/>
      <c r="CO9" s="802"/>
      <c r="CP9" s="802"/>
      <c r="CQ9" s="803"/>
      <c r="CR9" s="801">
        <v>200</v>
      </c>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549</v>
      </c>
      <c r="BT10" s="789"/>
      <c r="BU10" s="789"/>
      <c r="BV10" s="789"/>
      <c r="BW10" s="789"/>
      <c r="BX10" s="789"/>
      <c r="BY10" s="789"/>
      <c r="BZ10" s="789"/>
      <c r="CA10" s="789"/>
      <c r="CB10" s="789"/>
      <c r="CC10" s="789"/>
      <c r="CD10" s="789"/>
      <c r="CE10" s="789"/>
      <c r="CF10" s="789"/>
      <c r="CG10" s="790"/>
      <c r="CH10" s="801">
        <v>37</v>
      </c>
      <c r="CI10" s="802"/>
      <c r="CJ10" s="802"/>
      <c r="CK10" s="802"/>
      <c r="CL10" s="803"/>
      <c r="CM10" s="801">
        <v>423</v>
      </c>
      <c r="CN10" s="802"/>
      <c r="CO10" s="802"/>
      <c r="CP10" s="802"/>
      <c r="CQ10" s="803"/>
      <c r="CR10" s="801">
        <v>4</v>
      </c>
      <c r="CS10" s="802"/>
      <c r="CT10" s="802"/>
      <c r="CU10" s="802"/>
      <c r="CV10" s="803"/>
      <c r="CW10" s="801"/>
      <c r="CX10" s="802"/>
      <c r="CY10" s="802"/>
      <c r="CZ10" s="802"/>
      <c r="DA10" s="803"/>
      <c r="DB10" s="801"/>
      <c r="DC10" s="802"/>
      <c r="DD10" s="802"/>
      <c r="DE10" s="802"/>
      <c r="DF10" s="803"/>
      <c r="DG10" s="801">
        <v>730</v>
      </c>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547</v>
      </c>
      <c r="BT11" s="789"/>
      <c r="BU11" s="789"/>
      <c r="BV11" s="789"/>
      <c r="BW11" s="789"/>
      <c r="BX11" s="789"/>
      <c r="BY11" s="789"/>
      <c r="BZ11" s="789"/>
      <c r="CA11" s="789"/>
      <c r="CB11" s="789"/>
      <c r="CC11" s="789"/>
      <c r="CD11" s="789"/>
      <c r="CE11" s="789"/>
      <c r="CF11" s="789"/>
      <c r="CG11" s="790"/>
      <c r="CH11" s="801">
        <v>29</v>
      </c>
      <c r="CI11" s="802"/>
      <c r="CJ11" s="802"/>
      <c r="CK11" s="802"/>
      <c r="CL11" s="803"/>
      <c r="CM11" s="801">
        <v>298</v>
      </c>
      <c r="CN11" s="802"/>
      <c r="CO11" s="802"/>
      <c r="CP11" s="802"/>
      <c r="CQ11" s="803"/>
      <c r="CR11" s="801">
        <v>30</v>
      </c>
      <c r="CS11" s="802"/>
      <c r="CT11" s="802"/>
      <c r="CU11" s="802"/>
      <c r="CV11" s="803"/>
      <c r="CW11" s="801">
        <v>35</v>
      </c>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548</v>
      </c>
      <c r="BT12" s="789"/>
      <c r="BU12" s="789"/>
      <c r="BV12" s="789"/>
      <c r="BW12" s="789"/>
      <c r="BX12" s="789"/>
      <c r="BY12" s="789"/>
      <c r="BZ12" s="789"/>
      <c r="CA12" s="789"/>
      <c r="CB12" s="789"/>
      <c r="CC12" s="789"/>
      <c r="CD12" s="789"/>
      <c r="CE12" s="789"/>
      <c r="CF12" s="789"/>
      <c r="CG12" s="790"/>
      <c r="CH12" s="801">
        <v>0</v>
      </c>
      <c r="CI12" s="802"/>
      <c r="CJ12" s="802"/>
      <c r="CK12" s="802"/>
      <c r="CL12" s="803"/>
      <c r="CM12" s="801">
        <v>236</v>
      </c>
      <c r="CN12" s="802"/>
      <c r="CO12" s="802"/>
      <c r="CP12" s="802"/>
      <c r="CQ12" s="803"/>
      <c r="CR12" s="801">
        <v>82</v>
      </c>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1876</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14806</v>
      </c>
      <c r="R28" s="843"/>
      <c r="S28" s="843"/>
      <c r="T28" s="843"/>
      <c r="U28" s="843"/>
      <c r="V28" s="843">
        <v>14515</v>
      </c>
      <c r="W28" s="843"/>
      <c r="X28" s="843"/>
      <c r="Y28" s="843"/>
      <c r="Z28" s="843"/>
      <c r="AA28" s="843">
        <v>291</v>
      </c>
      <c r="AB28" s="843"/>
      <c r="AC28" s="843"/>
      <c r="AD28" s="843"/>
      <c r="AE28" s="844"/>
      <c r="AF28" s="845">
        <v>291</v>
      </c>
      <c r="AG28" s="843"/>
      <c r="AH28" s="843"/>
      <c r="AI28" s="843"/>
      <c r="AJ28" s="846"/>
      <c r="AK28" s="847">
        <v>1408</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10997</v>
      </c>
      <c r="R29" s="779"/>
      <c r="S29" s="779"/>
      <c r="T29" s="779"/>
      <c r="U29" s="779"/>
      <c r="V29" s="779">
        <v>10850</v>
      </c>
      <c r="W29" s="779"/>
      <c r="X29" s="779"/>
      <c r="Y29" s="779"/>
      <c r="Z29" s="779"/>
      <c r="AA29" s="779">
        <v>147</v>
      </c>
      <c r="AB29" s="779"/>
      <c r="AC29" s="779"/>
      <c r="AD29" s="779"/>
      <c r="AE29" s="780"/>
      <c r="AF29" s="781">
        <v>144</v>
      </c>
      <c r="AG29" s="782"/>
      <c r="AH29" s="782"/>
      <c r="AI29" s="782"/>
      <c r="AJ29" s="783"/>
      <c r="AK29" s="850">
        <v>1636</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1242</v>
      </c>
      <c r="R30" s="779"/>
      <c r="S30" s="779"/>
      <c r="T30" s="779"/>
      <c r="U30" s="779"/>
      <c r="V30" s="779">
        <v>1235</v>
      </c>
      <c r="W30" s="779"/>
      <c r="X30" s="779"/>
      <c r="Y30" s="779"/>
      <c r="Z30" s="779"/>
      <c r="AA30" s="779">
        <v>7</v>
      </c>
      <c r="AB30" s="779"/>
      <c r="AC30" s="779"/>
      <c r="AD30" s="779"/>
      <c r="AE30" s="780"/>
      <c r="AF30" s="781">
        <v>7</v>
      </c>
      <c r="AG30" s="782"/>
      <c r="AH30" s="782"/>
      <c r="AI30" s="782"/>
      <c r="AJ30" s="783"/>
      <c r="AK30" s="850">
        <v>350</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2452</v>
      </c>
      <c r="R31" s="779"/>
      <c r="S31" s="779"/>
      <c r="T31" s="779"/>
      <c r="U31" s="779"/>
      <c r="V31" s="779">
        <v>358</v>
      </c>
      <c r="W31" s="779"/>
      <c r="X31" s="779"/>
      <c r="Y31" s="779"/>
      <c r="Z31" s="779"/>
      <c r="AA31" s="779">
        <v>2094</v>
      </c>
      <c r="AB31" s="779"/>
      <c r="AC31" s="779"/>
      <c r="AD31" s="779"/>
      <c r="AE31" s="780"/>
      <c r="AF31" s="781">
        <v>2094</v>
      </c>
      <c r="AG31" s="782"/>
      <c r="AH31" s="782"/>
      <c r="AI31" s="782"/>
      <c r="AJ31" s="783"/>
      <c r="AK31" s="850"/>
      <c r="AL31" s="851"/>
      <c r="AM31" s="851"/>
      <c r="AN31" s="851"/>
      <c r="AO31" s="851"/>
      <c r="AP31" s="851">
        <v>11454</v>
      </c>
      <c r="AQ31" s="851"/>
      <c r="AR31" s="851"/>
      <c r="AS31" s="851"/>
      <c r="AT31" s="851"/>
      <c r="AU31" s="851">
        <v>344</v>
      </c>
      <c r="AV31" s="851"/>
      <c r="AW31" s="851"/>
      <c r="AX31" s="851"/>
      <c r="AY31" s="851"/>
      <c r="AZ31" s="852"/>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11</v>
      </c>
      <c r="R32" s="779"/>
      <c r="S32" s="779"/>
      <c r="T32" s="779"/>
      <c r="U32" s="779"/>
      <c r="V32" s="779">
        <v>9</v>
      </c>
      <c r="W32" s="779"/>
      <c r="X32" s="779"/>
      <c r="Y32" s="779"/>
      <c r="Z32" s="779"/>
      <c r="AA32" s="779">
        <v>2</v>
      </c>
      <c r="AB32" s="779"/>
      <c r="AC32" s="779"/>
      <c r="AD32" s="779"/>
      <c r="AE32" s="780"/>
      <c r="AF32" s="781">
        <v>2</v>
      </c>
      <c r="AG32" s="782"/>
      <c r="AH32" s="782"/>
      <c r="AI32" s="782"/>
      <c r="AJ32" s="783"/>
      <c r="AK32" s="850">
        <v>7</v>
      </c>
      <c r="AL32" s="851"/>
      <c r="AM32" s="851"/>
      <c r="AN32" s="851"/>
      <c r="AO32" s="851"/>
      <c r="AP32" s="851"/>
      <c r="AQ32" s="851"/>
      <c r="AR32" s="851"/>
      <c r="AS32" s="851"/>
      <c r="AT32" s="851"/>
      <c r="AU32" s="851">
        <v>1</v>
      </c>
      <c r="AV32" s="851"/>
      <c r="AW32" s="851"/>
      <c r="AX32" s="851"/>
      <c r="AY32" s="851"/>
      <c r="AZ32" s="852"/>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24</v>
      </c>
      <c r="R33" s="779"/>
      <c r="S33" s="779"/>
      <c r="T33" s="779"/>
      <c r="U33" s="779"/>
      <c r="V33" s="779">
        <v>20</v>
      </c>
      <c r="W33" s="779"/>
      <c r="X33" s="779"/>
      <c r="Y33" s="779"/>
      <c r="Z33" s="779"/>
      <c r="AA33" s="779">
        <v>4</v>
      </c>
      <c r="AB33" s="779"/>
      <c r="AC33" s="779"/>
      <c r="AD33" s="779"/>
      <c r="AE33" s="780"/>
      <c r="AF33" s="781">
        <v>4</v>
      </c>
      <c r="AG33" s="782"/>
      <c r="AH33" s="782"/>
      <c r="AI33" s="782"/>
      <c r="AJ33" s="783"/>
      <c r="AK33" s="850">
        <v>16</v>
      </c>
      <c r="AL33" s="851"/>
      <c r="AM33" s="851"/>
      <c r="AN33" s="851"/>
      <c r="AO33" s="851"/>
      <c r="AP33" s="851"/>
      <c r="AQ33" s="851"/>
      <c r="AR33" s="851"/>
      <c r="AS33" s="851"/>
      <c r="AT33" s="851"/>
      <c r="AU33" s="851">
        <v>1</v>
      </c>
      <c r="AV33" s="851"/>
      <c r="AW33" s="851"/>
      <c r="AX33" s="851"/>
      <c r="AY33" s="851"/>
      <c r="AZ33" s="852"/>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390</v>
      </c>
      <c r="C34" s="776"/>
      <c r="D34" s="776"/>
      <c r="E34" s="776"/>
      <c r="F34" s="776"/>
      <c r="G34" s="776"/>
      <c r="H34" s="776"/>
      <c r="I34" s="776"/>
      <c r="J34" s="776"/>
      <c r="K34" s="776"/>
      <c r="L34" s="776"/>
      <c r="M34" s="776"/>
      <c r="N34" s="776"/>
      <c r="O34" s="776"/>
      <c r="P34" s="777"/>
      <c r="Q34" s="778">
        <v>271</v>
      </c>
      <c r="R34" s="779"/>
      <c r="S34" s="779"/>
      <c r="T34" s="779"/>
      <c r="U34" s="779"/>
      <c r="V34" s="779">
        <v>270</v>
      </c>
      <c r="W34" s="779"/>
      <c r="X34" s="779"/>
      <c r="Y34" s="779"/>
      <c r="Z34" s="779"/>
      <c r="AA34" s="779">
        <v>0</v>
      </c>
      <c r="AB34" s="779"/>
      <c r="AC34" s="779"/>
      <c r="AD34" s="779"/>
      <c r="AE34" s="780"/>
      <c r="AF34" s="781">
        <v>0</v>
      </c>
      <c r="AG34" s="782"/>
      <c r="AH34" s="782"/>
      <c r="AI34" s="782"/>
      <c r="AJ34" s="783"/>
      <c r="AK34" s="850">
        <v>54</v>
      </c>
      <c r="AL34" s="851"/>
      <c r="AM34" s="851"/>
      <c r="AN34" s="851"/>
      <c r="AO34" s="851"/>
      <c r="AP34" s="851"/>
      <c r="AQ34" s="851"/>
      <c r="AR34" s="851"/>
      <c r="AS34" s="851"/>
      <c r="AT34" s="851"/>
      <c r="AU34" s="851"/>
      <c r="AV34" s="851"/>
      <c r="AW34" s="851"/>
      <c r="AX34" s="851"/>
      <c r="AY34" s="851"/>
      <c r="AZ34" s="852"/>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391</v>
      </c>
      <c r="C35" s="776"/>
      <c r="D35" s="776"/>
      <c r="E35" s="776"/>
      <c r="F35" s="776"/>
      <c r="G35" s="776"/>
      <c r="H35" s="776"/>
      <c r="I35" s="776"/>
      <c r="J35" s="776"/>
      <c r="K35" s="776"/>
      <c r="L35" s="776"/>
      <c r="M35" s="776"/>
      <c r="N35" s="776"/>
      <c r="O35" s="776"/>
      <c r="P35" s="777"/>
      <c r="Q35" s="778">
        <v>3377</v>
      </c>
      <c r="R35" s="779"/>
      <c r="S35" s="779"/>
      <c r="T35" s="779"/>
      <c r="U35" s="779"/>
      <c r="V35" s="779">
        <v>3311</v>
      </c>
      <c r="W35" s="779"/>
      <c r="X35" s="779"/>
      <c r="Y35" s="779"/>
      <c r="Z35" s="779"/>
      <c r="AA35" s="779">
        <v>56</v>
      </c>
      <c r="AB35" s="779"/>
      <c r="AC35" s="779"/>
      <c r="AD35" s="779"/>
      <c r="AE35" s="780"/>
      <c r="AF35" s="781">
        <v>56</v>
      </c>
      <c r="AG35" s="782"/>
      <c r="AH35" s="782"/>
      <c r="AI35" s="782"/>
      <c r="AJ35" s="783"/>
      <c r="AK35" s="850">
        <v>626</v>
      </c>
      <c r="AL35" s="851"/>
      <c r="AM35" s="851"/>
      <c r="AN35" s="851"/>
      <c r="AO35" s="851"/>
      <c r="AP35" s="851">
        <v>17622</v>
      </c>
      <c r="AQ35" s="851"/>
      <c r="AR35" s="851"/>
      <c r="AS35" s="851"/>
      <c r="AT35" s="851"/>
      <c r="AU35" s="851">
        <v>6256</v>
      </c>
      <c r="AV35" s="851"/>
      <c r="AW35" s="851"/>
      <c r="AX35" s="851"/>
      <c r="AY35" s="851"/>
      <c r="AZ35" s="852"/>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392</v>
      </c>
      <c r="C36" s="776"/>
      <c r="D36" s="776"/>
      <c r="E36" s="776"/>
      <c r="F36" s="776"/>
      <c r="G36" s="776"/>
      <c r="H36" s="776"/>
      <c r="I36" s="776"/>
      <c r="J36" s="776"/>
      <c r="K36" s="776"/>
      <c r="L36" s="776"/>
      <c r="M36" s="776"/>
      <c r="N36" s="776"/>
      <c r="O36" s="776"/>
      <c r="P36" s="777"/>
      <c r="Q36" s="778">
        <v>131</v>
      </c>
      <c r="R36" s="779"/>
      <c r="S36" s="779"/>
      <c r="T36" s="779"/>
      <c r="U36" s="779"/>
      <c r="V36" s="779">
        <v>124</v>
      </c>
      <c r="W36" s="779"/>
      <c r="X36" s="779"/>
      <c r="Y36" s="779"/>
      <c r="Z36" s="779"/>
      <c r="AA36" s="779">
        <v>7</v>
      </c>
      <c r="AB36" s="779"/>
      <c r="AC36" s="779"/>
      <c r="AD36" s="779"/>
      <c r="AE36" s="780"/>
      <c r="AF36" s="781">
        <v>7</v>
      </c>
      <c r="AG36" s="782"/>
      <c r="AH36" s="782"/>
      <c r="AI36" s="782"/>
      <c r="AJ36" s="783"/>
      <c r="AK36" s="850">
        <v>41</v>
      </c>
      <c r="AL36" s="851"/>
      <c r="AM36" s="851"/>
      <c r="AN36" s="851"/>
      <c r="AO36" s="851"/>
      <c r="AP36" s="851">
        <v>109</v>
      </c>
      <c r="AQ36" s="851"/>
      <c r="AR36" s="851"/>
      <c r="AS36" s="851"/>
      <c r="AT36" s="851"/>
      <c r="AU36" s="851">
        <v>72</v>
      </c>
      <c r="AV36" s="851"/>
      <c r="AW36" s="851"/>
      <c r="AX36" s="851"/>
      <c r="AY36" s="851"/>
      <c r="AZ36" s="852"/>
      <c r="BA36" s="852"/>
      <c r="BB36" s="852"/>
      <c r="BC36" s="852"/>
      <c r="BD36" s="852"/>
      <c r="BE36" s="848" t="s">
        <v>388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393</v>
      </c>
      <c r="C37" s="776"/>
      <c r="D37" s="776"/>
      <c r="E37" s="776"/>
      <c r="F37" s="776"/>
      <c r="G37" s="776"/>
      <c r="H37" s="776"/>
      <c r="I37" s="776"/>
      <c r="J37" s="776"/>
      <c r="K37" s="776"/>
      <c r="L37" s="776"/>
      <c r="M37" s="776"/>
      <c r="N37" s="776"/>
      <c r="O37" s="776"/>
      <c r="P37" s="777"/>
      <c r="Q37" s="778">
        <v>278</v>
      </c>
      <c r="R37" s="779"/>
      <c r="S37" s="779"/>
      <c r="T37" s="779"/>
      <c r="U37" s="779"/>
      <c r="V37" s="779">
        <v>263</v>
      </c>
      <c r="W37" s="779"/>
      <c r="X37" s="779"/>
      <c r="Y37" s="779"/>
      <c r="Z37" s="779"/>
      <c r="AA37" s="779">
        <v>15</v>
      </c>
      <c r="AB37" s="779"/>
      <c r="AC37" s="779"/>
      <c r="AD37" s="779"/>
      <c r="AE37" s="780"/>
      <c r="AF37" s="781">
        <v>15</v>
      </c>
      <c r="AG37" s="782"/>
      <c r="AH37" s="782"/>
      <c r="AI37" s="782"/>
      <c r="AJ37" s="783"/>
      <c r="AK37" s="850">
        <v>214</v>
      </c>
      <c r="AL37" s="851"/>
      <c r="AM37" s="851"/>
      <c r="AN37" s="851"/>
      <c r="AO37" s="851"/>
      <c r="AP37" s="851">
        <v>2301</v>
      </c>
      <c r="AQ37" s="851"/>
      <c r="AR37" s="851"/>
      <c r="AS37" s="851"/>
      <c r="AT37" s="851"/>
      <c r="AU37" s="851">
        <v>2120</v>
      </c>
      <c r="AV37" s="851"/>
      <c r="AW37" s="851"/>
      <c r="AX37" s="851"/>
      <c r="AY37" s="851"/>
      <c r="AZ37" s="852"/>
      <c r="BA37" s="852"/>
      <c r="BB37" s="852"/>
      <c r="BC37" s="852"/>
      <c r="BD37" s="852"/>
      <c r="BE37" s="848" t="s">
        <v>388</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394</v>
      </c>
      <c r="C38" s="776"/>
      <c r="D38" s="776"/>
      <c r="E38" s="776"/>
      <c r="F38" s="776"/>
      <c r="G38" s="776"/>
      <c r="H38" s="776"/>
      <c r="I38" s="776"/>
      <c r="J38" s="776"/>
      <c r="K38" s="776"/>
      <c r="L38" s="776"/>
      <c r="M38" s="776"/>
      <c r="N38" s="776"/>
      <c r="O38" s="776"/>
      <c r="P38" s="777"/>
      <c r="Q38" s="778">
        <v>255</v>
      </c>
      <c r="R38" s="779"/>
      <c r="S38" s="779"/>
      <c r="T38" s="779"/>
      <c r="U38" s="779"/>
      <c r="V38" s="779">
        <v>246</v>
      </c>
      <c r="W38" s="779"/>
      <c r="X38" s="779"/>
      <c r="Y38" s="779"/>
      <c r="Z38" s="779"/>
      <c r="AA38" s="779">
        <v>9</v>
      </c>
      <c r="AB38" s="779"/>
      <c r="AC38" s="779"/>
      <c r="AD38" s="779"/>
      <c r="AE38" s="780"/>
      <c r="AF38" s="781">
        <v>9</v>
      </c>
      <c r="AG38" s="782"/>
      <c r="AH38" s="782"/>
      <c r="AI38" s="782"/>
      <c r="AJ38" s="783"/>
      <c r="AK38" s="850">
        <v>85</v>
      </c>
      <c r="AL38" s="851"/>
      <c r="AM38" s="851"/>
      <c r="AN38" s="851"/>
      <c r="AO38" s="851"/>
      <c r="AP38" s="851">
        <v>947</v>
      </c>
      <c r="AQ38" s="851"/>
      <c r="AR38" s="851"/>
      <c r="AS38" s="851"/>
      <c r="AT38" s="851"/>
      <c r="AU38" s="851">
        <v>760</v>
      </c>
      <c r="AV38" s="851"/>
      <c r="AW38" s="851"/>
      <c r="AX38" s="851"/>
      <c r="AY38" s="851"/>
      <c r="AZ38" s="852"/>
      <c r="BA38" s="852"/>
      <c r="BB38" s="852"/>
      <c r="BC38" s="852"/>
      <c r="BD38" s="852"/>
      <c r="BE38" s="848" t="s">
        <v>388</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t="s">
        <v>395</v>
      </c>
      <c r="C39" s="776"/>
      <c r="D39" s="776"/>
      <c r="E39" s="776"/>
      <c r="F39" s="776"/>
      <c r="G39" s="776"/>
      <c r="H39" s="776"/>
      <c r="I39" s="776"/>
      <c r="J39" s="776"/>
      <c r="K39" s="776"/>
      <c r="L39" s="776"/>
      <c r="M39" s="776"/>
      <c r="N39" s="776"/>
      <c r="O39" s="776"/>
      <c r="P39" s="777"/>
      <c r="Q39" s="778">
        <v>126</v>
      </c>
      <c r="R39" s="779"/>
      <c r="S39" s="779"/>
      <c r="T39" s="779"/>
      <c r="U39" s="779"/>
      <c r="V39" s="779">
        <v>1</v>
      </c>
      <c r="W39" s="779"/>
      <c r="X39" s="779"/>
      <c r="Y39" s="779"/>
      <c r="Z39" s="779"/>
      <c r="AA39" s="779">
        <v>126</v>
      </c>
      <c r="AB39" s="779"/>
      <c r="AC39" s="779"/>
      <c r="AD39" s="779"/>
      <c r="AE39" s="780"/>
      <c r="AF39" s="781">
        <v>126</v>
      </c>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t="s">
        <v>388</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2754</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399</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400</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550</v>
      </c>
      <c r="C68" s="890"/>
      <c r="D68" s="890"/>
      <c r="E68" s="890"/>
      <c r="F68" s="890"/>
      <c r="G68" s="890"/>
      <c r="H68" s="890"/>
      <c r="I68" s="890"/>
      <c r="J68" s="890"/>
      <c r="K68" s="890"/>
      <c r="L68" s="890"/>
      <c r="M68" s="890"/>
      <c r="N68" s="890"/>
      <c r="O68" s="890"/>
      <c r="P68" s="891"/>
      <c r="Q68" s="892">
        <v>5581</v>
      </c>
      <c r="R68" s="886"/>
      <c r="S68" s="886"/>
      <c r="T68" s="886"/>
      <c r="U68" s="886"/>
      <c r="V68" s="886">
        <v>5440</v>
      </c>
      <c r="W68" s="886"/>
      <c r="X68" s="886"/>
      <c r="Y68" s="886"/>
      <c r="Z68" s="886"/>
      <c r="AA68" s="886">
        <v>141</v>
      </c>
      <c r="AB68" s="886"/>
      <c r="AC68" s="886"/>
      <c r="AD68" s="886"/>
      <c r="AE68" s="886"/>
      <c r="AF68" s="886">
        <v>141</v>
      </c>
      <c r="AG68" s="886"/>
      <c r="AH68" s="886"/>
      <c r="AI68" s="886"/>
      <c r="AJ68" s="886"/>
      <c r="AK68" s="886">
        <v>443</v>
      </c>
      <c r="AL68" s="886"/>
      <c r="AM68" s="886"/>
      <c r="AN68" s="886"/>
      <c r="AO68" s="886"/>
      <c r="AP68" s="886">
        <v>538</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551</v>
      </c>
      <c r="C69" s="894"/>
      <c r="D69" s="894"/>
      <c r="E69" s="894"/>
      <c r="F69" s="894"/>
      <c r="G69" s="894"/>
      <c r="H69" s="894"/>
      <c r="I69" s="894"/>
      <c r="J69" s="894"/>
      <c r="K69" s="894"/>
      <c r="L69" s="894"/>
      <c r="M69" s="894"/>
      <c r="N69" s="894"/>
      <c r="O69" s="894"/>
      <c r="P69" s="895"/>
      <c r="Q69" s="896">
        <v>643</v>
      </c>
      <c r="R69" s="851"/>
      <c r="S69" s="851"/>
      <c r="T69" s="851"/>
      <c r="U69" s="851"/>
      <c r="V69" s="851">
        <v>535</v>
      </c>
      <c r="W69" s="851"/>
      <c r="X69" s="851"/>
      <c r="Y69" s="851"/>
      <c r="Z69" s="851"/>
      <c r="AA69" s="851">
        <v>108</v>
      </c>
      <c r="AB69" s="851"/>
      <c r="AC69" s="851"/>
      <c r="AD69" s="851"/>
      <c r="AE69" s="851"/>
      <c r="AF69" s="851">
        <v>813</v>
      </c>
      <c r="AG69" s="851"/>
      <c r="AH69" s="851"/>
      <c r="AI69" s="851"/>
      <c r="AJ69" s="851"/>
      <c r="AK69" s="851"/>
      <c r="AL69" s="851"/>
      <c r="AM69" s="851"/>
      <c r="AN69" s="851"/>
      <c r="AO69" s="851"/>
      <c r="AP69" s="851">
        <v>221</v>
      </c>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552</v>
      </c>
      <c r="C70" s="894"/>
      <c r="D70" s="894"/>
      <c r="E70" s="894"/>
      <c r="F70" s="894"/>
      <c r="G70" s="894"/>
      <c r="H70" s="894"/>
      <c r="I70" s="894"/>
      <c r="J70" s="894"/>
      <c r="K70" s="894"/>
      <c r="L70" s="894"/>
      <c r="M70" s="894"/>
      <c r="N70" s="894"/>
      <c r="O70" s="894"/>
      <c r="P70" s="895"/>
      <c r="Q70" s="896">
        <v>771</v>
      </c>
      <c r="R70" s="851"/>
      <c r="S70" s="851"/>
      <c r="T70" s="851"/>
      <c r="U70" s="851"/>
      <c r="V70" s="851">
        <v>722</v>
      </c>
      <c r="W70" s="851"/>
      <c r="X70" s="851"/>
      <c r="Y70" s="851"/>
      <c r="Z70" s="851"/>
      <c r="AA70" s="851">
        <v>49</v>
      </c>
      <c r="AB70" s="851"/>
      <c r="AC70" s="851"/>
      <c r="AD70" s="851"/>
      <c r="AE70" s="851"/>
      <c r="AF70" s="851">
        <v>49</v>
      </c>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553</v>
      </c>
      <c r="C71" s="894"/>
      <c r="D71" s="894"/>
      <c r="E71" s="894"/>
      <c r="F71" s="894"/>
      <c r="G71" s="894"/>
      <c r="H71" s="894"/>
      <c r="I71" s="894"/>
      <c r="J71" s="894"/>
      <c r="K71" s="894"/>
      <c r="L71" s="894"/>
      <c r="M71" s="894"/>
      <c r="N71" s="894"/>
      <c r="O71" s="894"/>
      <c r="P71" s="895"/>
      <c r="Q71" s="896">
        <v>246870</v>
      </c>
      <c r="R71" s="851"/>
      <c r="S71" s="851"/>
      <c r="T71" s="851"/>
      <c r="U71" s="851"/>
      <c r="V71" s="851">
        <v>235027</v>
      </c>
      <c r="W71" s="851"/>
      <c r="X71" s="851"/>
      <c r="Y71" s="851"/>
      <c r="Z71" s="851"/>
      <c r="AA71" s="851">
        <v>11843</v>
      </c>
      <c r="AB71" s="851"/>
      <c r="AC71" s="851"/>
      <c r="AD71" s="851"/>
      <c r="AE71" s="851"/>
      <c r="AF71" s="851">
        <v>11843</v>
      </c>
      <c r="AG71" s="851"/>
      <c r="AH71" s="851"/>
      <c r="AI71" s="851"/>
      <c r="AJ71" s="851"/>
      <c r="AK71" s="851">
        <v>516</v>
      </c>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554</v>
      </c>
      <c r="C72" s="894"/>
      <c r="D72" s="894"/>
      <c r="E72" s="894"/>
      <c r="F72" s="894"/>
      <c r="G72" s="894"/>
      <c r="H72" s="894"/>
      <c r="I72" s="894"/>
      <c r="J72" s="894"/>
      <c r="K72" s="894"/>
      <c r="L72" s="894"/>
      <c r="M72" s="894"/>
      <c r="N72" s="894"/>
      <c r="O72" s="894"/>
      <c r="P72" s="895"/>
      <c r="Q72" s="896">
        <v>10590</v>
      </c>
      <c r="R72" s="851"/>
      <c r="S72" s="851"/>
      <c r="T72" s="851"/>
      <c r="U72" s="851"/>
      <c r="V72" s="851">
        <v>9677</v>
      </c>
      <c r="W72" s="851"/>
      <c r="X72" s="851"/>
      <c r="Y72" s="851"/>
      <c r="Z72" s="851"/>
      <c r="AA72" s="851">
        <v>913</v>
      </c>
      <c r="AB72" s="851"/>
      <c r="AC72" s="851"/>
      <c r="AD72" s="851"/>
      <c r="AE72" s="851"/>
      <c r="AF72" s="851"/>
      <c r="AG72" s="851"/>
      <c r="AH72" s="851"/>
      <c r="AI72" s="851"/>
      <c r="AJ72" s="851"/>
      <c r="AK72" s="851">
        <v>15</v>
      </c>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555</v>
      </c>
      <c r="C73" s="894"/>
      <c r="D73" s="894"/>
      <c r="E73" s="894"/>
      <c r="F73" s="894"/>
      <c r="G73" s="894"/>
      <c r="H73" s="894"/>
      <c r="I73" s="894"/>
      <c r="J73" s="894"/>
      <c r="K73" s="894"/>
      <c r="L73" s="894"/>
      <c r="M73" s="894"/>
      <c r="N73" s="894"/>
      <c r="O73" s="894"/>
      <c r="P73" s="895"/>
      <c r="Q73" s="896">
        <v>1588</v>
      </c>
      <c r="R73" s="851"/>
      <c r="S73" s="851"/>
      <c r="T73" s="851"/>
      <c r="U73" s="851"/>
      <c r="V73" s="851">
        <v>1587</v>
      </c>
      <c r="W73" s="851"/>
      <c r="X73" s="851"/>
      <c r="Y73" s="851"/>
      <c r="Z73" s="851"/>
      <c r="AA73" s="851">
        <v>1</v>
      </c>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556</v>
      </c>
      <c r="C74" s="894"/>
      <c r="D74" s="894"/>
      <c r="E74" s="894"/>
      <c r="F74" s="894"/>
      <c r="G74" s="894"/>
      <c r="H74" s="894"/>
      <c r="I74" s="894"/>
      <c r="J74" s="894"/>
      <c r="K74" s="894"/>
      <c r="L74" s="894"/>
      <c r="M74" s="894"/>
      <c r="N74" s="894"/>
      <c r="O74" s="894"/>
      <c r="P74" s="895"/>
      <c r="Q74" s="896">
        <v>2</v>
      </c>
      <c r="R74" s="851"/>
      <c r="S74" s="851"/>
      <c r="T74" s="851"/>
      <c r="U74" s="851"/>
      <c r="V74" s="851">
        <v>1</v>
      </c>
      <c r="W74" s="851"/>
      <c r="X74" s="851"/>
      <c r="Y74" s="851"/>
      <c r="Z74" s="851"/>
      <c r="AA74" s="851">
        <v>1</v>
      </c>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557</v>
      </c>
      <c r="C75" s="894"/>
      <c r="D75" s="894"/>
      <c r="E75" s="894"/>
      <c r="F75" s="894"/>
      <c r="G75" s="894"/>
      <c r="H75" s="894"/>
      <c r="I75" s="894"/>
      <c r="J75" s="894"/>
      <c r="K75" s="894"/>
      <c r="L75" s="894"/>
      <c r="M75" s="894"/>
      <c r="N75" s="894"/>
      <c r="O75" s="894"/>
      <c r="P75" s="895"/>
      <c r="Q75" s="899">
        <v>54</v>
      </c>
      <c r="R75" s="900"/>
      <c r="S75" s="900"/>
      <c r="T75" s="900"/>
      <c r="U75" s="850"/>
      <c r="V75" s="901">
        <v>48</v>
      </c>
      <c r="W75" s="900"/>
      <c r="X75" s="900"/>
      <c r="Y75" s="900"/>
      <c r="Z75" s="850"/>
      <c r="AA75" s="901">
        <v>6</v>
      </c>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558</v>
      </c>
      <c r="C76" s="894"/>
      <c r="D76" s="894"/>
      <c r="E76" s="894"/>
      <c r="F76" s="894"/>
      <c r="G76" s="894"/>
      <c r="H76" s="894"/>
      <c r="I76" s="894"/>
      <c r="J76" s="894"/>
      <c r="K76" s="894"/>
      <c r="L76" s="894"/>
      <c r="M76" s="894"/>
      <c r="N76" s="894"/>
      <c r="O76" s="894"/>
      <c r="P76" s="895"/>
      <c r="Q76" s="899">
        <v>42</v>
      </c>
      <c r="R76" s="900"/>
      <c r="S76" s="900"/>
      <c r="T76" s="900"/>
      <c r="U76" s="850"/>
      <c r="V76" s="901">
        <v>37</v>
      </c>
      <c r="W76" s="900"/>
      <c r="X76" s="900"/>
      <c r="Y76" s="900"/>
      <c r="Z76" s="850"/>
      <c r="AA76" s="901">
        <v>5</v>
      </c>
      <c r="AB76" s="900"/>
      <c r="AC76" s="900"/>
      <c r="AD76" s="900"/>
      <c r="AE76" s="850"/>
      <c r="AF76" s="901"/>
      <c r="AG76" s="900"/>
      <c r="AH76" s="900"/>
      <c r="AI76" s="900"/>
      <c r="AJ76" s="850"/>
      <c r="AK76" s="901">
        <v>18</v>
      </c>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559</v>
      </c>
      <c r="C77" s="894"/>
      <c r="D77" s="894"/>
      <c r="E77" s="894"/>
      <c r="F77" s="894"/>
      <c r="G77" s="894"/>
      <c r="H77" s="894"/>
      <c r="I77" s="894"/>
      <c r="J77" s="894"/>
      <c r="K77" s="894"/>
      <c r="L77" s="894"/>
      <c r="M77" s="894"/>
      <c r="N77" s="894"/>
      <c r="O77" s="894"/>
      <c r="P77" s="895"/>
      <c r="Q77" s="899">
        <v>293</v>
      </c>
      <c r="R77" s="900"/>
      <c r="S77" s="900"/>
      <c r="T77" s="900"/>
      <c r="U77" s="850"/>
      <c r="V77" s="901">
        <v>279</v>
      </c>
      <c r="W77" s="900"/>
      <c r="X77" s="900"/>
      <c r="Y77" s="900"/>
      <c r="Z77" s="850"/>
      <c r="AA77" s="901">
        <v>14</v>
      </c>
      <c r="AB77" s="900"/>
      <c r="AC77" s="900"/>
      <c r="AD77" s="900"/>
      <c r="AE77" s="850"/>
      <c r="AF77" s="901">
        <v>14</v>
      </c>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560</v>
      </c>
      <c r="C78" s="894"/>
      <c r="D78" s="894"/>
      <c r="E78" s="894"/>
      <c r="F78" s="894"/>
      <c r="G78" s="894"/>
      <c r="H78" s="894"/>
      <c r="I78" s="894"/>
      <c r="J78" s="894"/>
      <c r="K78" s="894"/>
      <c r="L78" s="894"/>
      <c r="M78" s="894"/>
      <c r="N78" s="894"/>
      <c r="O78" s="894"/>
      <c r="P78" s="895"/>
      <c r="Q78" s="896">
        <v>19</v>
      </c>
      <c r="R78" s="851"/>
      <c r="S78" s="851"/>
      <c r="T78" s="851"/>
      <c r="U78" s="851"/>
      <c r="V78" s="851">
        <v>18</v>
      </c>
      <c r="W78" s="851"/>
      <c r="X78" s="851"/>
      <c r="Y78" s="851"/>
      <c r="Z78" s="851"/>
      <c r="AA78" s="851">
        <v>1</v>
      </c>
      <c r="AB78" s="851"/>
      <c r="AC78" s="851"/>
      <c r="AD78" s="851"/>
      <c r="AE78" s="851"/>
      <c r="AF78" s="851">
        <v>1</v>
      </c>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401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410</v>
      </c>
      <c r="AB109" s="915"/>
      <c r="AC109" s="915"/>
      <c r="AD109" s="915"/>
      <c r="AE109" s="916"/>
      <c r="AF109" s="914" t="s">
        <v>288</v>
      </c>
      <c r="AG109" s="915"/>
      <c r="AH109" s="915"/>
      <c r="AI109" s="915"/>
      <c r="AJ109" s="916"/>
      <c r="AK109" s="914" t="s">
        <v>287</v>
      </c>
      <c r="AL109" s="915"/>
      <c r="AM109" s="915"/>
      <c r="AN109" s="915"/>
      <c r="AO109" s="916"/>
      <c r="AP109" s="914" t="s">
        <v>411</v>
      </c>
      <c r="AQ109" s="915"/>
      <c r="AR109" s="915"/>
      <c r="AS109" s="915"/>
      <c r="AT109" s="917"/>
      <c r="AU109" s="934" t="s">
        <v>409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410</v>
      </c>
      <c r="BR109" s="915"/>
      <c r="BS109" s="915"/>
      <c r="BT109" s="915"/>
      <c r="BU109" s="916"/>
      <c r="BV109" s="914" t="s">
        <v>288</v>
      </c>
      <c r="BW109" s="915"/>
      <c r="BX109" s="915"/>
      <c r="BY109" s="915"/>
      <c r="BZ109" s="916"/>
      <c r="CA109" s="914" t="s">
        <v>287</v>
      </c>
      <c r="CB109" s="915"/>
      <c r="CC109" s="915"/>
      <c r="CD109" s="915"/>
      <c r="CE109" s="916"/>
      <c r="CF109" s="935" t="s">
        <v>411</v>
      </c>
      <c r="CG109" s="935"/>
      <c r="CH109" s="935"/>
      <c r="CI109" s="935"/>
      <c r="CJ109" s="935"/>
      <c r="CK109" s="914" t="s">
        <v>412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410</v>
      </c>
      <c r="DH109" s="915"/>
      <c r="DI109" s="915"/>
      <c r="DJ109" s="915"/>
      <c r="DK109" s="916"/>
      <c r="DL109" s="914" t="s">
        <v>288</v>
      </c>
      <c r="DM109" s="915"/>
      <c r="DN109" s="915"/>
      <c r="DO109" s="915"/>
      <c r="DP109" s="916"/>
      <c r="DQ109" s="914" t="s">
        <v>287</v>
      </c>
      <c r="DR109" s="915"/>
      <c r="DS109" s="915"/>
      <c r="DT109" s="915"/>
      <c r="DU109" s="916"/>
      <c r="DV109" s="914" t="s">
        <v>411</v>
      </c>
      <c r="DW109" s="915"/>
      <c r="DX109" s="915"/>
      <c r="DY109" s="915"/>
      <c r="DZ109" s="917"/>
    </row>
    <row r="110" spans="1:131" s="199" customFormat="1" ht="26.25" customHeight="1">
      <c r="A110" s="918" t="s">
        <v>413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5808598</v>
      </c>
      <c r="AB110" s="922"/>
      <c r="AC110" s="922"/>
      <c r="AD110" s="922"/>
      <c r="AE110" s="923"/>
      <c r="AF110" s="924">
        <v>5490763</v>
      </c>
      <c r="AG110" s="922"/>
      <c r="AH110" s="922"/>
      <c r="AI110" s="922"/>
      <c r="AJ110" s="923"/>
      <c r="AK110" s="924">
        <v>4929030</v>
      </c>
      <c r="AL110" s="922"/>
      <c r="AM110" s="922"/>
      <c r="AN110" s="922"/>
      <c r="AO110" s="923"/>
      <c r="AP110" s="925">
        <v>19.899999999999999</v>
      </c>
      <c r="AQ110" s="926"/>
      <c r="AR110" s="926"/>
      <c r="AS110" s="926"/>
      <c r="AT110" s="927"/>
      <c r="AU110" s="928" t="s">
        <v>62</v>
      </c>
      <c r="AV110" s="929"/>
      <c r="AW110" s="929"/>
      <c r="AX110" s="929"/>
      <c r="AY110" s="929"/>
      <c r="AZ110" s="970" t="s">
        <v>414</v>
      </c>
      <c r="BA110" s="919"/>
      <c r="BB110" s="919"/>
      <c r="BC110" s="919"/>
      <c r="BD110" s="919"/>
      <c r="BE110" s="919"/>
      <c r="BF110" s="919"/>
      <c r="BG110" s="919"/>
      <c r="BH110" s="919"/>
      <c r="BI110" s="919"/>
      <c r="BJ110" s="919"/>
      <c r="BK110" s="919"/>
      <c r="BL110" s="919"/>
      <c r="BM110" s="919"/>
      <c r="BN110" s="919"/>
      <c r="BO110" s="919"/>
      <c r="BP110" s="920"/>
      <c r="BQ110" s="956">
        <v>46900752</v>
      </c>
      <c r="BR110" s="957"/>
      <c r="BS110" s="957"/>
      <c r="BT110" s="957"/>
      <c r="BU110" s="957"/>
      <c r="BV110" s="957">
        <v>45866247</v>
      </c>
      <c r="BW110" s="957"/>
      <c r="BX110" s="957"/>
      <c r="BY110" s="957"/>
      <c r="BZ110" s="957"/>
      <c r="CA110" s="957">
        <v>45057269</v>
      </c>
      <c r="CB110" s="957"/>
      <c r="CC110" s="957"/>
      <c r="CD110" s="957"/>
      <c r="CE110" s="957"/>
      <c r="CF110" s="971">
        <v>182.3</v>
      </c>
      <c r="CG110" s="972"/>
      <c r="CH110" s="972"/>
      <c r="CI110" s="972"/>
      <c r="CJ110" s="972"/>
      <c r="CK110" s="973" t="s">
        <v>415</v>
      </c>
      <c r="CL110" s="974"/>
      <c r="CM110" s="953" t="s">
        <v>416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418</v>
      </c>
      <c r="BA111" s="980"/>
      <c r="BB111" s="980"/>
      <c r="BC111" s="980"/>
      <c r="BD111" s="980"/>
      <c r="BE111" s="980"/>
      <c r="BF111" s="980"/>
      <c r="BG111" s="980"/>
      <c r="BH111" s="980"/>
      <c r="BI111" s="980"/>
      <c r="BJ111" s="980"/>
      <c r="BK111" s="980"/>
      <c r="BL111" s="980"/>
      <c r="BM111" s="980"/>
      <c r="BN111" s="980"/>
      <c r="BO111" s="980"/>
      <c r="BP111" s="981"/>
      <c r="BQ111" s="949">
        <v>526845</v>
      </c>
      <c r="BR111" s="950"/>
      <c r="BS111" s="950"/>
      <c r="BT111" s="950"/>
      <c r="BU111" s="950"/>
      <c r="BV111" s="950">
        <v>315784</v>
      </c>
      <c r="BW111" s="950"/>
      <c r="BX111" s="950"/>
      <c r="BY111" s="950"/>
      <c r="BZ111" s="950"/>
      <c r="CA111" s="950">
        <v>189999</v>
      </c>
      <c r="CB111" s="950"/>
      <c r="CC111" s="950"/>
      <c r="CD111" s="950"/>
      <c r="CE111" s="950"/>
      <c r="CF111" s="944">
        <v>0.8</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422</v>
      </c>
      <c r="BA112" s="980"/>
      <c r="BB112" s="980"/>
      <c r="BC112" s="980"/>
      <c r="BD112" s="980"/>
      <c r="BE112" s="980"/>
      <c r="BF112" s="980"/>
      <c r="BG112" s="980"/>
      <c r="BH112" s="980"/>
      <c r="BI112" s="980"/>
      <c r="BJ112" s="980"/>
      <c r="BK112" s="980"/>
      <c r="BL112" s="980"/>
      <c r="BM112" s="980"/>
      <c r="BN112" s="980"/>
      <c r="BO112" s="980"/>
      <c r="BP112" s="981"/>
      <c r="BQ112" s="949">
        <v>10392260</v>
      </c>
      <c r="BR112" s="950"/>
      <c r="BS112" s="950"/>
      <c r="BT112" s="950"/>
      <c r="BU112" s="950"/>
      <c r="BV112" s="950">
        <v>9742983</v>
      </c>
      <c r="BW112" s="950"/>
      <c r="BX112" s="950"/>
      <c r="BY112" s="950"/>
      <c r="BZ112" s="950"/>
      <c r="CA112" s="950">
        <v>9551946</v>
      </c>
      <c r="CB112" s="950"/>
      <c r="CC112" s="950"/>
      <c r="CD112" s="950"/>
      <c r="CE112" s="950"/>
      <c r="CF112" s="944">
        <v>38.700000000000003</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796647</v>
      </c>
      <c r="AB113" s="964"/>
      <c r="AC113" s="964"/>
      <c r="AD113" s="964"/>
      <c r="AE113" s="965"/>
      <c r="AF113" s="966">
        <v>738241</v>
      </c>
      <c r="AG113" s="964"/>
      <c r="AH113" s="964"/>
      <c r="AI113" s="964"/>
      <c r="AJ113" s="965"/>
      <c r="AK113" s="966">
        <v>812035</v>
      </c>
      <c r="AL113" s="964"/>
      <c r="AM113" s="964"/>
      <c r="AN113" s="964"/>
      <c r="AO113" s="965"/>
      <c r="AP113" s="967">
        <v>3.3</v>
      </c>
      <c r="AQ113" s="968"/>
      <c r="AR113" s="968"/>
      <c r="AS113" s="968"/>
      <c r="AT113" s="969"/>
      <c r="AU113" s="930"/>
      <c r="AV113" s="931"/>
      <c r="AW113" s="931"/>
      <c r="AX113" s="931"/>
      <c r="AY113" s="931"/>
      <c r="AZ113" s="979" t="s">
        <v>425</v>
      </c>
      <c r="BA113" s="980"/>
      <c r="BB113" s="980"/>
      <c r="BC113" s="980"/>
      <c r="BD113" s="980"/>
      <c r="BE113" s="980"/>
      <c r="BF113" s="980"/>
      <c r="BG113" s="980"/>
      <c r="BH113" s="980"/>
      <c r="BI113" s="980"/>
      <c r="BJ113" s="980"/>
      <c r="BK113" s="980"/>
      <c r="BL113" s="980"/>
      <c r="BM113" s="980"/>
      <c r="BN113" s="980"/>
      <c r="BO113" s="980"/>
      <c r="BP113" s="981"/>
      <c r="BQ113" s="949">
        <v>519910</v>
      </c>
      <c r="BR113" s="950"/>
      <c r="BS113" s="950"/>
      <c r="BT113" s="950"/>
      <c r="BU113" s="950"/>
      <c r="BV113" s="950">
        <v>416118</v>
      </c>
      <c r="BW113" s="950"/>
      <c r="BX113" s="950"/>
      <c r="BY113" s="950"/>
      <c r="BZ113" s="950"/>
      <c r="CA113" s="950">
        <v>361250</v>
      </c>
      <c r="CB113" s="950"/>
      <c r="CC113" s="950"/>
      <c r="CD113" s="950"/>
      <c r="CE113" s="950"/>
      <c r="CF113" s="944">
        <v>1.5</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166162</v>
      </c>
      <c r="AB114" s="989"/>
      <c r="AC114" s="989"/>
      <c r="AD114" s="989"/>
      <c r="AE114" s="990"/>
      <c r="AF114" s="991">
        <v>156053</v>
      </c>
      <c r="AG114" s="989"/>
      <c r="AH114" s="989"/>
      <c r="AI114" s="989"/>
      <c r="AJ114" s="990"/>
      <c r="AK114" s="991">
        <v>114670</v>
      </c>
      <c r="AL114" s="989"/>
      <c r="AM114" s="989"/>
      <c r="AN114" s="989"/>
      <c r="AO114" s="990"/>
      <c r="AP114" s="992">
        <v>0.5</v>
      </c>
      <c r="AQ114" s="993"/>
      <c r="AR114" s="993"/>
      <c r="AS114" s="993"/>
      <c r="AT114" s="994"/>
      <c r="AU114" s="930"/>
      <c r="AV114" s="931"/>
      <c r="AW114" s="931"/>
      <c r="AX114" s="931"/>
      <c r="AY114" s="931"/>
      <c r="AZ114" s="979" t="s">
        <v>428</v>
      </c>
      <c r="BA114" s="980"/>
      <c r="BB114" s="980"/>
      <c r="BC114" s="980"/>
      <c r="BD114" s="980"/>
      <c r="BE114" s="980"/>
      <c r="BF114" s="980"/>
      <c r="BG114" s="980"/>
      <c r="BH114" s="980"/>
      <c r="BI114" s="980"/>
      <c r="BJ114" s="980"/>
      <c r="BK114" s="980"/>
      <c r="BL114" s="980"/>
      <c r="BM114" s="980"/>
      <c r="BN114" s="980"/>
      <c r="BO114" s="980"/>
      <c r="BP114" s="981"/>
      <c r="BQ114" s="949">
        <v>8001454</v>
      </c>
      <c r="BR114" s="950"/>
      <c r="BS114" s="950"/>
      <c r="BT114" s="950"/>
      <c r="BU114" s="950"/>
      <c r="BV114" s="950">
        <v>8198454</v>
      </c>
      <c r="BW114" s="950"/>
      <c r="BX114" s="950"/>
      <c r="BY114" s="950"/>
      <c r="BZ114" s="950"/>
      <c r="CA114" s="950">
        <v>7993338</v>
      </c>
      <c r="CB114" s="950"/>
      <c r="CC114" s="950"/>
      <c r="CD114" s="950"/>
      <c r="CE114" s="950"/>
      <c r="CF114" s="944">
        <v>32.299999999999997</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246202</v>
      </c>
      <c r="AB115" s="964"/>
      <c r="AC115" s="964"/>
      <c r="AD115" s="964"/>
      <c r="AE115" s="965"/>
      <c r="AF115" s="966">
        <v>229073</v>
      </c>
      <c r="AG115" s="964"/>
      <c r="AH115" s="964"/>
      <c r="AI115" s="964"/>
      <c r="AJ115" s="965"/>
      <c r="AK115" s="966">
        <v>178245</v>
      </c>
      <c r="AL115" s="964"/>
      <c r="AM115" s="964"/>
      <c r="AN115" s="964"/>
      <c r="AO115" s="965"/>
      <c r="AP115" s="967">
        <v>0.7</v>
      </c>
      <c r="AQ115" s="968"/>
      <c r="AR115" s="968"/>
      <c r="AS115" s="968"/>
      <c r="AT115" s="969"/>
      <c r="AU115" s="930"/>
      <c r="AV115" s="931"/>
      <c r="AW115" s="931"/>
      <c r="AX115" s="931"/>
      <c r="AY115" s="931"/>
      <c r="AZ115" s="979" t="s">
        <v>431</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v>59087</v>
      </c>
      <c r="BW115" s="950"/>
      <c r="BX115" s="950"/>
      <c r="BY115" s="950"/>
      <c r="BZ115" s="950"/>
      <c r="CA115" s="950" t="s">
        <v>112</v>
      </c>
      <c r="CB115" s="950"/>
      <c r="CC115" s="950"/>
      <c r="CD115" s="950"/>
      <c r="CE115" s="950"/>
      <c r="CF115" s="944" t="s">
        <v>112</v>
      </c>
      <c r="CG115" s="945"/>
      <c r="CH115" s="945"/>
      <c r="CI115" s="945"/>
      <c r="CJ115" s="945"/>
      <c r="CK115" s="975"/>
      <c r="CL115" s="976"/>
      <c r="CM115" s="979" t="s">
        <v>432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496611</v>
      </c>
      <c r="DH115" s="989"/>
      <c r="DI115" s="989"/>
      <c r="DJ115" s="989"/>
      <c r="DK115" s="990"/>
      <c r="DL115" s="991">
        <v>292343</v>
      </c>
      <c r="DM115" s="989"/>
      <c r="DN115" s="989"/>
      <c r="DO115" s="989"/>
      <c r="DP115" s="990"/>
      <c r="DQ115" s="991">
        <v>137439</v>
      </c>
      <c r="DR115" s="989"/>
      <c r="DS115" s="989"/>
      <c r="DT115" s="989"/>
      <c r="DU115" s="990"/>
      <c r="DV115" s="992">
        <v>0.6</v>
      </c>
      <c r="DW115" s="993"/>
      <c r="DX115" s="993"/>
      <c r="DY115" s="993"/>
      <c r="DZ115" s="994"/>
    </row>
    <row r="116" spans="1:130" s="199" customFormat="1" ht="26.25" customHeight="1">
      <c r="A116" s="986"/>
      <c r="B116" s="987"/>
      <c r="C116" s="995" t="s">
        <v>433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12</v>
      </c>
      <c r="AB116" s="989"/>
      <c r="AC116" s="989"/>
      <c r="AD116" s="989"/>
      <c r="AE116" s="990"/>
      <c r="AF116" s="991">
        <v>16</v>
      </c>
      <c r="AG116" s="989"/>
      <c r="AH116" s="989"/>
      <c r="AI116" s="989"/>
      <c r="AJ116" s="990"/>
      <c r="AK116" s="991">
        <v>13</v>
      </c>
      <c r="AL116" s="989"/>
      <c r="AM116" s="989"/>
      <c r="AN116" s="989"/>
      <c r="AO116" s="990"/>
      <c r="AP116" s="992">
        <v>0</v>
      </c>
      <c r="AQ116" s="993"/>
      <c r="AR116" s="993"/>
      <c r="AS116" s="993"/>
      <c r="AT116" s="994"/>
      <c r="AU116" s="930"/>
      <c r="AV116" s="931"/>
      <c r="AW116" s="931"/>
      <c r="AX116" s="931"/>
      <c r="AY116" s="931"/>
      <c r="AZ116" s="997" t="s">
        <v>434</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436</v>
      </c>
      <c r="Z117" s="916"/>
      <c r="AA117" s="1006">
        <v>7017621</v>
      </c>
      <c r="AB117" s="1007"/>
      <c r="AC117" s="1007"/>
      <c r="AD117" s="1007"/>
      <c r="AE117" s="1008"/>
      <c r="AF117" s="1009">
        <v>6614146</v>
      </c>
      <c r="AG117" s="1007"/>
      <c r="AH117" s="1007"/>
      <c r="AI117" s="1007"/>
      <c r="AJ117" s="1008"/>
      <c r="AK117" s="1009">
        <v>6033993</v>
      </c>
      <c r="AL117" s="1007"/>
      <c r="AM117" s="1007"/>
      <c r="AN117" s="1007"/>
      <c r="AO117" s="1008"/>
      <c r="AP117" s="1010"/>
      <c r="AQ117" s="1011"/>
      <c r="AR117" s="1011"/>
      <c r="AS117" s="1011"/>
      <c r="AT117" s="1012"/>
      <c r="AU117" s="930"/>
      <c r="AV117" s="931"/>
      <c r="AW117" s="931"/>
      <c r="AX117" s="931"/>
      <c r="AY117" s="931"/>
      <c r="AZ117" s="997" t="s">
        <v>437</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412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410</v>
      </c>
      <c r="AB118" s="915"/>
      <c r="AC118" s="915"/>
      <c r="AD118" s="915"/>
      <c r="AE118" s="916"/>
      <c r="AF118" s="914" t="s">
        <v>288</v>
      </c>
      <c r="AG118" s="915"/>
      <c r="AH118" s="915"/>
      <c r="AI118" s="915"/>
      <c r="AJ118" s="916"/>
      <c r="AK118" s="914" t="s">
        <v>287</v>
      </c>
      <c r="AL118" s="915"/>
      <c r="AM118" s="915"/>
      <c r="AN118" s="915"/>
      <c r="AO118" s="916"/>
      <c r="AP118" s="1001" t="s">
        <v>411</v>
      </c>
      <c r="AQ118" s="1002"/>
      <c r="AR118" s="1002"/>
      <c r="AS118" s="1002"/>
      <c r="AT118" s="1003"/>
      <c r="AU118" s="930"/>
      <c r="AV118" s="931"/>
      <c r="AW118" s="931"/>
      <c r="AX118" s="931"/>
      <c r="AY118" s="931"/>
      <c r="AZ118" s="1004" t="s">
        <v>439</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415</v>
      </c>
      <c r="B119" s="974"/>
      <c r="C119" s="953" t="s">
        <v>416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441</v>
      </c>
      <c r="BP119" s="1036"/>
      <c r="BQ119" s="1027">
        <v>66341221</v>
      </c>
      <c r="BR119" s="1028"/>
      <c r="BS119" s="1028"/>
      <c r="BT119" s="1028"/>
      <c r="BU119" s="1028"/>
      <c r="BV119" s="1028">
        <v>64598673</v>
      </c>
      <c r="BW119" s="1028"/>
      <c r="BX119" s="1028"/>
      <c r="BY119" s="1028"/>
      <c r="BZ119" s="1028"/>
      <c r="CA119" s="1028">
        <v>63153802</v>
      </c>
      <c r="CB119" s="1028"/>
      <c r="CC119" s="1028"/>
      <c r="CD119" s="1028"/>
      <c r="CE119" s="1028"/>
      <c r="CF119" s="1029"/>
      <c r="CG119" s="1030"/>
      <c r="CH119" s="1030"/>
      <c r="CI119" s="1030"/>
      <c r="CJ119" s="1031"/>
      <c r="CK119" s="977"/>
      <c r="CL119" s="978"/>
      <c r="CM119" s="1032" t="s">
        <v>442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30234</v>
      </c>
      <c r="DH119" s="1014"/>
      <c r="DI119" s="1014"/>
      <c r="DJ119" s="1014"/>
      <c r="DK119" s="1015"/>
      <c r="DL119" s="1013">
        <v>23441</v>
      </c>
      <c r="DM119" s="1014"/>
      <c r="DN119" s="1014"/>
      <c r="DO119" s="1014"/>
      <c r="DP119" s="1015"/>
      <c r="DQ119" s="1013">
        <v>52560</v>
      </c>
      <c r="DR119" s="1014"/>
      <c r="DS119" s="1014"/>
      <c r="DT119" s="1014"/>
      <c r="DU119" s="1015"/>
      <c r="DV119" s="1016">
        <v>0.2</v>
      </c>
      <c r="DW119" s="1017"/>
      <c r="DX119" s="1017"/>
      <c r="DY119" s="1017"/>
      <c r="DZ119" s="1018"/>
    </row>
    <row r="120" spans="1:130" s="199" customFormat="1" ht="26.25" customHeight="1">
      <c r="A120" s="1089"/>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443</v>
      </c>
      <c r="AV120" s="1020"/>
      <c r="AW120" s="1020"/>
      <c r="AX120" s="1020"/>
      <c r="AY120" s="1021"/>
      <c r="AZ120" s="970" t="s">
        <v>444</v>
      </c>
      <c r="BA120" s="919"/>
      <c r="BB120" s="919"/>
      <c r="BC120" s="919"/>
      <c r="BD120" s="919"/>
      <c r="BE120" s="919"/>
      <c r="BF120" s="919"/>
      <c r="BG120" s="919"/>
      <c r="BH120" s="919"/>
      <c r="BI120" s="919"/>
      <c r="BJ120" s="919"/>
      <c r="BK120" s="919"/>
      <c r="BL120" s="919"/>
      <c r="BM120" s="919"/>
      <c r="BN120" s="919"/>
      <c r="BO120" s="919"/>
      <c r="BP120" s="920"/>
      <c r="BQ120" s="956">
        <v>9976899</v>
      </c>
      <c r="BR120" s="957"/>
      <c r="BS120" s="957"/>
      <c r="BT120" s="957"/>
      <c r="BU120" s="957"/>
      <c r="BV120" s="957">
        <v>9422322</v>
      </c>
      <c r="BW120" s="957"/>
      <c r="BX120" s="957"/>
      <c r="BY120" s="957"/>
      <c r="BZ120" s="957"/>
      <c r="CA120" s="957">
        <v>9672802</v>
      </c>
      <c r="CB120" s="957"/>
      <c r="CC120" s="957"/>
      <c r="CD120" s="957"/>
      <c r="CE120" s="957"/>
      <c r="CF120" s="971">
        <v>39.1</v>
      </c>
      <c r="CG120" s="972"/>
      <c r="CH120" s="972"/>
      <c r="CI120" s="972"/>
      <c r="CJ120" s="972"/>
      <c r="CK120" s="1037" t="s">
        <v>445</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7187067</v>
      </c>
      <c r="DH120" s="957"/>
      <c r="DI120" s="957"/>
      <c r="DJ120" s="957"/>
      <c r="DK120" s="957"/>
      <c r="DL120" s="957">
        <v>6566180</v>
      </c>
      <c r="DM120" s="957"/>
      <c r="DN120" s="957"/>
      <c r="DO120" s="957"/>
      <c r="DP120" s="957"/>
      <c r="DQ120" s="957">
        <v>6255847</v>
      </c>
      <c r="DR120" s="957"/>
      <c r="DS120" s="957"/>
      <c r="DT120" s="957"/>
      <c r="DU120" s="957"/>
      <c r="DV120" s="958">
        <v>25.3</v>
      </c>
      <c r="DW120" s="958"/>
      <c r="DX120" s="958"/>
      <c r="DY120" s="958"/>
      <c r="DZ120" s="959"/>
    </row>
    <row r="121" spans="1:130" s="199" customFormat="1" ht="26.25" customHeight="1">
      <c r="A121" s="1089"/>
      <c r="B121" s="976"/>
      <c r="C121" s="997" t="s">
        <v>446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447</v>
      </c>
      <c r="BA121" s="980"/>
      <c r="BB121" s="980"/>
      <c r="BC121" s="980"/>
      <c r="BD121" s="980"/>
      <c r="BE121" s="980"/>
      <c r="BF121" s="980"/>
      <c r="BG121" s="980"/>
      <c r="BH121" s="980"/>
      <c r="BI121" s="980"/>
      <c r="BJ121" s="980"/>
      <c r="BK121" s="980"/>
      <c r="BL121" s="980"/>
      <c r="BM121" s="980"/>
      <c r="BN121" s="980"/>
      <c r="BO121" s="980"/>
      <c r="BP121" s="981"/>
      <c r="BQ121" s="949">
        <v>968126</v>
      </c>
      <c r="BR121" s="950"/>
      <c r="BS121" s="950"/>
      <c r="BT121" s="950"/>
      <c r="BU121" s="950"/>
      <c r="BV121" s="950">
        <v>1011517</v>
      </c>
      <c r="BW121" s="950"/>
      <c r="BX121" s="950"/>
      <c r="BY121" s="950"/>
      <c r="BZ121" s="950"/>
      <c r="CA121" s="950">
        <v>1153000</v>
      </c>
      <c r="CB121" s="950"/>
      <c r="CC121" s="950"/>
      <c r="CD121" s="950"/>
      <c r="CE121" s="950"/>
      <c r="CF121" s="944">
        <v>4.7</v>
      </c>
      <c r="CG121" s="945"/>
      <c r="CH121" s="945"/>
      <c r="CI121" s="945"/>
      <c r="CJ121" s="945"/>
      <c r="CK121" s="1040"/>
      <c r="CL121" s="1041"/>
      <c r="CM121" s="1041"/>
      <c r="CN121" s="1041"/>
      <c r="CO121" s="1042"/>
      <c r="CP121" s="1050" t="s">
        <v>393</v>
      </c>
      <c r="CQ121" s="1051"/>
      <c r="CR121" s="1051"/>
      <c r="CS121" s="1051"/>
      <c r="CT121" s="1051"/>
      <c r="CU121" s="1051"/>
      <c r="CV121" s="1051"/>
      <c r="CW121" s="1051"/>
      <c r="CX121" s="1051"/>
      <c r="CY121" s="1051"/>
      <c r="CZ121" s="1051"/>
      <c r="DA121" s="1051"/>
      <c r="DB121" s="1051"/>
      <c r="DC121" s="1051"/>
      <c r="DD121" s="1051"/>
      <c r="DE121" s="1051"/>
      <c r="DF121" s="1052"/>
      <c r="DG121" s="949">
        <v>2226636</v>
      </c>
      <c r="DH121" s="950"/>
      <c r="DI121" s="950"/>
      <c r="DJ121" s="950"/>
      <c r="DK121" s="950"/>
      <c r="DL121" s="950">
        <v>2164072</v>
      </c>
      <c r="DM121" s="950"/>
      <c r="DN121" s="950"/>
      <c r="DO121" s="950"/>
      <c r="DP121" s="950"/>
      <c r="DQ121" s="950">
        <v>2119532</v>
      </c>
      <c r="DR121" s="950"/>
      <c r="DS121" s="950"/>
      <c r="DT121" s="950"/>
      <c r="DU121" s="950"/>
      <c r="DV121" s="951">
        <v>8.6</v>
      </c>
      <c r="DW121" s="951"/>
      <c r="DX121" s="951"/>
      <c r="DY121" s="951"/>
      <c r="DZ121" s="952"/>
    </row>
    <row r="122" spans="1:130" s="199" customFormat="1" ht="26.25" customHeight="1">
      <c r="A122" s="1089"/>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448</v>
      </c>
      <c r="BA122" s="995"/>
      <c r="BB122" s="995"/>
      <c r="BC122" s="995"/>
      <c r="BD122" s="995"/>
      <c r="BE122" s="995"/>
      <c r="BF122" s="995"/>
      <c r="BG122" s="995"/>
      <c r="BH122" s="995"/>
      <c r="BI122" s="995"/>
      <c r="BJ122" s="995"/>
      <c r="BK122" s="995"/>
      <c r="BL122" s="995"/>
      <c r="BM122" s="995"/>
      <c r="BN122" s="995"/>
      <c r="BO122" s="995"/>
      <c r="BP122" s="996"/>
      <c r="BQ122" s="1027">
        <v>45618185</v>
      </c>
      <c r="BR122" s="1028"/>
      <c r="BS122" s="1028"/>
      <c r="BT122" s="1028"/>
      <c r="BU122" s="1028"/>
      <c r="BV122" s="1028">
        <v>45066386</v>
      </c>
      <c r="BW122" s="1028"/>
      <c r="BX122" s="1028"/>
      <c r="BY122" s="1028"/>
      <c r="BZ122" s="1028"/>
      <c r="CA122" s="1028">
        <v>44838987</v>
      </c>
      <c r="CB122" s="1028"/>
      <c r="CC122" s="1028"/>
      <c r="CD122" s="1028"/>
      <c r="CE122" s="1028"/>
      <c r="CF122" s="1048">
        <v>181.4</v>
      </c>
      <c r="CG122" s="1049"/>
      <c r="CH122" s="1049"/>
      <c r="CI122" s="1049"/>
      <c r="CJ122" s="1049"/>
      <c r="CK122" s="1040"/>
      <c r="CL122" s="1041"/>
      <c r="CM122" s="1041"/>
      <c r="CN122" s="1041"/>
      <c r="CO122" s="1042"/>
      <c r="CP122" s="1050" t="s">
        <v>394</v>
      </c>
      <c r="CQ122" s="1051"/>
      <c r="CR122" s="1051"/>
      <c r="CS122" s="1051"/>
      <c r="CT122" s="1051"/>
      <c r="CU122" s="1051"/>
      <c r="CV122" s="1051"/>
      <c r="CW122" s="1051"/>
      <c r="CX122" s="1051"/>
      <c r="CY122" s="1051"/>
      <c r="CZ122" s="1051"/>
      <c r="DA122" s="1051"/>
      <c r="DB122" s="1051"/>
      <c r="DC122" s="1051"/>
      <c r="DD122" s="1051"/>
      <c r="DE122" s="1051"/>
      <c r="DF122" s="1052"/>
      <c r="DG122" s="949">
        <v>581917</v>
      </c>
      <c r="DH122" s="950"/>
      <c r="DI122" s="950"/>
      <c r="DJ122" s="950"/>
      <c r="DK122" s="950"/>
      <c r="DL122" s="950">
        <v>605327</v>
      </c>
      <c r="DM122" s="950"/>
      <c r="DN122" s="950"/>
      <c r="DO122" s="950"/>
      <c r="DP122" s="950"/>
      <c r="DQ122" s="950">
        <v>759668</v>
      </c>
      <c r="DR122" s="950"/>
      <c r="DS122" s="950"/>
      <c r="DT122" s="950"/>
      <c r="DU122" s="950"/>
      <c r="DV122" s="951">
        <v>3.1</v>
      </c>
      <c r="DW122" s="951"/>
      <c r="DX122" s="951"/>
      <c r="DY122" s="951"/>
      <c r="DZ122" s="952"/>
    </row>
    <row r="123" spans="1:130" s="199" customFormat="1" ht="26.25" customHeight="1">
      <c r="A123" s="1089"/>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449</v>
      </c>
      <c r="BP123" s="1036"/>
      <c r="BQ123" s="1095">
        <v>56563210</v>
      </c>
      <c r="BR123" s="1096"/>
      <c r="BS123" s="1096"/>
      <c r="BT123" s="1096"/>
      <c r="BU123" s="1096"/>
      <c r="BV123" s="1096">
        <v>55500225</v>
      </c>
      <c r="BW123" s="1096"/>
      <c r="BX123" s="1096"/>
      <c r="BY123" s="1096"/>
      <c r="BZ123" s="1096"/>
      <c r="CA123" s="1096">
        <v>55664789</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v>298207</v>
      </c>
      <c r="DH123" s="989"/>
      <c r="DI123" s="989"/>
      <c r="DJ123" s="989"/>
      <c r="DK123" s="990"/>
      <c r="DL123" s="991">
        <v>318243</v>
      </c>
      <c r="DM123" s="989"/>
      <c r="DN123" s="989"/>
      <c r="DO123" s="989"/>
      <c r="DP123" s="990"/>
      <c r="DQ123" s="991">
        <v>343626</v>
      </c>
      <c r="DR123" s="989"/>
      <c r="DS123" s="989"/>
      <c r="DT123" s="989"/>
      <c r="DU123" s="990"/>
      <c r="DV123" s="992">
        <v>1.4</v>
      </c>
      <c r="DW123" s="993"/>
      <c r="DX123" s="993"/>
      <c r="DY123" s="993"/>
      <c r="DZ123" s="994"/>
    </row>
    <row r="124" spans="1:130" s="199" customFormat="1" ht="26.25" customHeight="1" thickBot="1">
      <c r="A124" s="1089"/>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39.299999999999997</v>
      </c>
      <c r="BR124" s="1058"/>
      <c r="BS124" s="1058"/>
      <c r="BT124" s="1058"/>
      <c r="BU124" s="1058"/>
      <c r="BV124" s="1058">
        <v>36.299999999999997</v>
      </c>
      <c r="BW124" s="1058"/>
      <c r="BX124" s="1058"/>
      <c r="BY124" s="1058"/>
      <c r="BZ124" s="1058"/>
      <c r="CA124" s="1058">
        <v>30.3</v>
      </c>
      <c r="CB124" s="1058"/>
      <c r="CC124" s="1058"/>
      <c r="CD124" s="1058"/>
      <c r="CE124" s="1058"/>
      <c r="CF124" s="1059"/>
      <c r="CG124" s="1060"/>
      <c r="CH124" s="1060"/>
      <c r="CI124" s="1060"/>
      <c r="CJ124" s="1061"/>
      <c r="CK124" s="1043"/>
      <c r="CL124" s="1043"/>
      <c r="CM124" s="1043"/>
      <c r="CN124" s="1043"/>
      <c r="CO124" s="1044"/>
      <c r="CP124" s="1050" t="s">
        <v>451</v>
      </c>
      <c r="CQ124" s="1051"/>
      <c r="CR124" s="1051"/>
      <c r="CS124" s="1051"/>
      <c r="CT124" s="1051"/>
      <c r="CU124" s="1051"/>
      <c r="CV124" s="1051"/>
      <c r="CW124" s="1051"/>
      <c r="CX124" s="1051"/>
      <c r="CY124" s="1051"/>
      <c r="CZ124" s="1051"/>
      <c r="DA124" s="1051"/>
      <c r="DB124" s="1051"/>
      <c r="DC124" s="1051"/>
      <c r="DD124" s="1051"/>
      <c r="DE124" s="1051"/>
      <c r="DF124" s="1052"/>
      <c r="DG124" s="1035">
        <v>98433</v>
      </c>
      <c r="DH124" s="1014"/>
      <c r="DI124" s="1014"/>
      <c r="DJ124" s="1014"/>
      <c r="DK124" s="1015"/>
      <c r="DL124" s="1013">
        <v>89161</v>
      </c>
      <c r="DM124" s="1014"/>
      <c r="DN124" s="1014"/>
      <c r="DO124" s="1014"/>
      <c r="DP124" s="1015"/>
      <c r="DQ124" s="1013">
        <v>73273</v>
      </c>
      <c r="DR124" s="1014"/>
      <c r="DS124" s="1014"/>
      <c r="DT124" s="1014"/>
      <c r="DU124" s="1015"/>
      <c r="DV124" s="1016">
        <v>0.3</v>
      </c>
      <c r="DW124" s="1017"/>
      <c r="DX124" s="1017"/>
      <c r="DY124" s="1017"/>
      <c r="DZ124" s="1018"/>
    </row>
    <row r="125" spans="1:130" s="199" customFormat="1" ht="26.25" customHeight="1">
      <c r="A125" s="1089"/>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236289</v>
      </c>
      <c r="AB126" s="989"/>
      <c r="AC126" s="989"/>
      <c r="AD126" s="989"/>
      <c r="AE126" s="990"/>
      <c r="AF126" s="991">
        <v>213622</v>
      </c>
      <c r="AG126" s="989"/>
      <c r="AH126" s="989"/>
      <c r="AI126" s="989"/>
      <c r="AJ126" s="990"/>
      <c r="AK126" s="991">
        <v>156071</v>
      </c>
      <c r="AL126" s="989"/>
      <c r="AM126" s="989"/>
      <c r="AN126" s="989"/>
      <c r="AO126" s="990"/>
      <c r="AP126" s="992">
        <v>0.6</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v>59087</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9913</v>
      </c>
      <c r="AB127" s="989"/>
      <c r="AC127" s="989"/>
      <c r="AD127" s="989"/>
      <c r="AE127" s="990"/>
      <c r="AF127" s="991">
        <v>15451</v>
      </c>
      <c r="AG127" s="989"/>
      <c r="AH127" s="989"/>
      <c r="AI127" s="989"/>
      <c r="AJ127" s="990"/>
      <c r="AK127" s="991">
        <v>22174</v>
      </c>
      <c r="AL127" s="989"/>
      <c r="AM127" s="989"/>
      <c r="AN127" s="989"/>
      <c r="AO127" s="990"/>
      <c r="AP127" s="992">
        <v>0.1</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153540</v>
      </c>
      <c r="AB128" s="1078"/>
      <c r="AC128" s="1078"/>
      <c r="AD128" s="1078"/>
      <c r="AE128" s="1079"/>
      <c r="AF128" s="1080">
        <v>167846</v>
      </c>
      <c r="AG128" s="1078"/>
      <c r="AH128" s="1078"/>
      <c r="AI128" s="1078"/>
      <c r="AJ128" s="1079"/>
      <c r="AK128" s="1080">
        <v>156979</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112</v>
      </c>
      <c r="BG128" s="1085"/>
      <c r="BH128" s="1085"/>
      <c r="BI128" s="1085"/>
      <c r="BJ128" s="1085"/>
      <c r="BK128" s="1085"/>
      <c r="BL128" s="1086"/>
      <c r="BM128" s="1084">
        <v>11.86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465</v>
      </c>
      <c r="X129" s="1104"/>
      <c r="Y129" s="1104"/>
      <c r="Z129" s="1105"/>
      <c r="AA129" s="988">
        <v>29107058</v>
      </c>
      <c r="AB129" s="989"/>
      <c r="AC129" s="989"/>
      <c r="AD129" s="989"/>
      <c r="AE129" s="990"/>
      <c r="AF129" s="991">
        <v>29244363</v>
      </c>
      <c r="AG129" s="989"/>
      <c r="AH129" s="989"/>
      <c r="AI129" s="989"/>
      <c r="AJ129" s="990"/>
      <c r="AK129" s="991">
        <v>28868531</v>
      </c>
      <c r="AL129" s="989"/>
      <c r="AM129" s="989"/>
      <c r="AN129" s="989"/>
      <c r="AO129" s="990"/>
      <c r="AP129" s="1106"/>
      <c r="AQ129" s="1107"/>
      <c r="AR129" s="1107"/>
      <c r="AS129" s="1107"/>
      <c r="AT129" s="1108"/>
      <c r="AU129" s="237"/>
      <c r="AV129" s="237"/>
      <c r="AW129" s="237"/>
      <c r="AX129" s="1097" t="s">
        <v>466</v>
      </c>
      <c r="AY129" s="980"/>
      <c r="AZ129" s="980"/>
      <c r="BA129" s="980"/>
      <c r="BB129" s="980"/>
      <c r="BC129" s="980"/>
      <c r="BD129" s="980"/>
      <c r="BE129" s="981"/>
      <c r="BF129" s="1098" t="s">
        <v>112</v>
      </c>
      <c r="BG129" s="1099"/>
      <c r="BH129" s="1099"/>
      <c r="BI129" s="1099"/>
      <c r="BJ129" s="1099"/>
      <c r="BK129" s="1099"/>
      <c r="BL129" s="1100"/>
      <c r="BM129" s="1098">
        <v>16.86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468</v>
      </c>
      <c r="X130" s="1104"/>
      <c r="Y130" s="1104"/>
      <c r="Z130" s="1105"/>
      <c r="AA130" s="988">
        <v>4271054</v>
      </c>
      <c r="AB130" s="989"/>
      <c r="AC130" s="989"/>
      <c r="AD130" s="989"/>
      <c r="AE130" s="990"/>
      <c r="AF130" s="991">
        <v>4192762</v>
      </c>
      <c r="AG130" s="989"/>
      <c r="AH130" s="989"/>
      <c r="AI130" s="989"/>
      <c r="AJ130" s="990"/>
      <c r="AK130" s="991">
        <v>4154962</v>
      </c>
      <c r="AL130" s="989"/>
      <c r="AM130" s="989"/>
      <c r="AN130" s="989"/>
      <c r="AO130" s="990"/>
      <c r="AP130" s="1106"/>
      <c r="AQ130" s="1107"/>
      <c r="AR130" s="1107"/>
      <c r="AS130" s="1107"/>
      <c r="AT130" s="1108"/>
      <c r="AU130" s="237"/>
      <c r="AV130" s="237"/>
      <c r="AW130" s="237"/>
      <c r="AX130" s="1097" t="s">
        <v>469</v>
      </c>
      <c r="AY130" s="980"/>
      <c r="AZ130" s="980"/>
      <c r="BA130" s="980"/>
      <c r="BB130" s="980"/>
      <c r="BC130" s="980"/>
      <c r="BD130" s="980"/>
      <c r="BE130" s="981"/>
      <c r="BF130" s="1134">
        <v>8.8000000000000007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470</v>
      </c>
      <c r="X131" s="1142"/>
      <c r="Y131" s="1142"/>
      <c r="Z131" s="1143"/>
      <c r="AA131" s="1035">
        <v>24836004</v>
      </c>
      <c r="AB131" s="1014"/>
      <c r="AC131" s="1014"/>
      <c r="AD131" s="1014"/>
      <c r="AE131" s="1015"/>
      <c r="AF131" s="1013">
        <v>25051601</v>
      </c>
      <c r="AG131" s="1014"/>
      <c r="AH131" s="1014"/>
      <c r="AI131" s="1014"/>
      <c r="AJ131" s="1015"/>
      <c r="AK131" s="1013">
        <v>24713569</v>
      </c>
      <c r="AL131" s="1014"/>
      <c r="AM131" s="1014"/>
      <c r="AN131" s="1014"/>
      <c r="AO131" s="1015"/>
      <c r="AP131" s="1144"/>
      <c r="AQ131" s="1145"/>
      <c r="AR131" s="1145"/>
      <c r="AS131" s="1145"/>
      <c r="AT131" s="1146"/>
      <c r="AU131" s="237"/>
      <c r="AV131" s="237"/>
      <c r="AW131" s="237"/>
      <c r="AX131" s="1116" t="s">
        <v>471</v>
      </c>
      <c r="AY131" s="1067"/>
      <c r="AZ131" s="1067"/>
      <c r="BA131" s="1067"/>
      <c r="BB131" s="1067"/>
      <c r="BC131" s="1067"/>
      <c r="BD131" s="1067"/>
      <c r="BE131" s="1068"/>
      <c r="BF131" s="1117">
        <v>30.3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473</v>
      </c>
      <c r="W132" s="1127"/>
      <c r="X132" s="1127"/>
      <c r="Y132" s="1127"/>
      <c r="Z132" s="1128"/>
      <c r="AA132" s="1129">
        <v>10.440596640000001</v>
      </c>
      <c r="AB132" s="1130"/>
      <c r="AC132" s="1130"/>
      <c r="AD132" s="1130"/>
      <c r="AE132" s="1131"/>
      <c r="AF132" s="1132">
        <v>8.9955847529999993</v>
      </c>
      <c r="AG132" s="1130"/>
      <c r="AH132" s="1130"/>
      <c r="AI132" s="1130"/>
      <c r="AJ132" s="1131"/>
      <c r="AK132" s="1132">
        <v>6.9680425359999996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474</v>
      </c>
      <c r="W133" s="1110"/>
      <c r="X133" s="1110"/>
      <c r="Y133" s="1110"/>
      <c r="Z133" s="1111"/>
      <c r="AA133" s="1112">
        <v>12.6</v>
      </c>
      <c r="AB133" s="1113"/>
      <c r="AC133" s="1113"/>
      <c r="AD133" s="1113"/>
      <c r="AE133" s="1114"/>
      <c r="AF133" s="1112">
        <v>10.8</v>
      </c>
      <c r="AG133" s="1113"/>
      <c r="AH133" s="1113"/>
      <c r="AI133" s="1113"/>
      <c r="AJ133" s="1114"/>
      <c r="AK133" s="1112">
        <v>8.8000000000000007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50" t="s">
        <v>477</v>
      </c>
      <c r="L7" s="256"/>
      <c r="M7" s="257" t="s">
        <v>478</v>
      </c>
      <c r="N7" s="258"/>
    </row>
    <row r="8" spans="1:16">
      <c r="A8" s="250"/>
      <c r="B8" s="246"/>
      <c r="C8" s="246"/>
      <c r="D8" s="246"/>
      <c r="E8" s="246"/>
      <c r="F8" s="246"/>
      <c r="G8" s="259"/>
      <c r="H8" s="260"/>
      <c r="I8" s="260"/>
      <c r="J8" s="261"/>
      <c r="K8" s="1151"/>
      <c r="L8" s="262" t="s">
        <v>479</v>
      </c>
      <c r="M8" s="263" t="s">
        <v>480</v>
      </c>
      <c r="N8" s="264" t="s">
        <v>481</v>
      </c>
    </row>
    <row r="9" spans="1:16">
      <c r="A9" s="250"/>
      <c r="B9" s="246"/>
      <c r="C9" s="246"/>
      <c r="D9" s="246"/>
      <c r="E9" s="246"/>
      <c r="F9" s="246"/>
      <c r="G9" s="1152" t="s">
        <v>482</v>
      </c>
      <c r="H9" s="1153"/>
      <c r="I9" s="1153"/>
      <c r="J9" s="1154"/>
      <c r="K9" s="265">
        <v>7796668</v>
      </c>
      <c r="L9" s="266">
        <v>64135</v>
      </c>
      <c r="M9" s="267">
        <v>56511</v>
      </c>
      <c r="N9" s="268">
        <v>13.5</v>
      </c>
    </row>
    <row r="10" spans="1:16">
      <c r="A10" s="250"/>
      <c r="B10" s="246"/>
      <c r="C10" s="246"/>
      <c r="D10" s="246"/>
      <c r="E10" s="246"/>
      <c r="F10" s="246"/>
      <c r="G10" s="1152" t="s">
        <v>483</v>
      </c>
      <c r="H10" s="1153"/>
      <c r="I10" s="1153"/>
      <c r="J10" s="1154"/>
      <c r="K10" s="269">
        <v>208198</v>
      </c>
      <c r="L10" s="270">
        <v>1713</v>
      </c>
      <c r="M10" s="271">
        <v>3634</v>
      </c>
      <c r="N10" s="272">
        <v>-52.9</v>
      </c>
    </row>
    <row r="11" spans="1:16" ht="13.5" customHeight="1">
      <c r="A11" s="250"/>
      <c r="B11" s="246"/>
      <c r="C11" s="246"/>
      <c r="D11" s="246"/>
      <c r="E11" s="246"/>
      <c r="F11" s="246"/>
      <c r="G11" s="1152" t="s">
        <v>484</v>
      </c>
      <c r="H11" s="1153"/>
      <c r="I11" s="1153"/>
      <c r="J11" s="1154"/>
      <c r="K11" s="269">
        <v>1384844</v>
      </c>
      <c r="L11" s="270">
        <v>11392</v>
      </c>
      <c r="M11" s="271">
        <v>3413</v>
      </c>
      <c r="N11" s="272">
        <v>233.8</v>
      </c>
    </row>
    <row r="12" spans="1:16" ht="13.5" customHeight="1">
      <c r="A12" s="250"/>
      <c r="B12" s="246"/>
      <c r="C12" s="246"/>
      <c r="D12" s="246"/>
      <c r="E12" s="246"/>
      <c r="F12" s="246"/>
      <c r="G12" s="1152" t="s">
        <v>485</v>
      </c>
      <c r="H12" s="1153"/>
      <c r="I12" s="1153"/>
      <c r="J12" s="1154"/>
      <c r="K12" s="269" t="s">
        <v>486</v>
      </c>
      <c r="L12" s="270" t="s">
        <v>486</v>
      </c>
      <c r="M12" s="271">
        <v>498</v>
      </c>
      <c r="N12" s="272" t="s">
        <v>486</v>
      </c>
    </row>
    <row r="13" spans="1:16" ht="13.5" customHeight="1">
      <c r="A13" s="250"/>
      <c r="B13" s="246"/>
      <c r="C13" s="246"/>
      <c r="D13" s="246"/>
      <c r="E13" s="246"/>
      <c r="F13" s="246"/>
      <c r="G13" s="1152" t="s">
        <v>487</v>
      </c>
      <c r="H13" s="1153"/>
      <c r="I13" s="1153"/>
      <c r="J13" s="1154"/>
      <c r="K13" s="269" t="s">
        <v>486</v>
      </c>
      <c r="L13" s="270" t="s">
        <v>486</v>
      </c>
      <c r="M13" s="271">
        <v>0</v>
      </c>
      <c r="N13" s="272" t="s">
        <v>486</v>
      </c>
    </row>
    <row r="14" spans="1:16" ht="13.5" customHeight="1">
      <c r="A14" s="250"/>
      <c r="B14" s="246"/>
      <c r="C14" s="246"/>
      <c r="D14" s="246"/>
      <c r="E14" s="246"/>
      <c r="F14" s="246"/>
      <c r="G14" s="1152" t="s">
        <v>488</v>
      </c>
      <c r="H14" s="1153"/>
      <c r="I14" s="1153"/>
      <c r="J14" s="1154"/>
      <c r="K14" s="269">
        <v>419772</v>
      </c>
      <c r="L14" s="270">
        <v>3453</v>
      </c>
      <c r="M14" s="271">
        <v>2520</v>
      </c>
      <c r="N14" s="272">
        <v>37</v>
      </c>
    </row>
    <row r="15" spans="1:16" ht="13.5" customHeight="1">
      <c r="A15" s="250"/>
      <c r="B15" s="246"/>
      <c r="C15" s="246"/>
      <c r="D15" s="246"/>
      <c r="E15" s="246"/>
      <c r="F15" s="246"/>
      <c r="G15" s="1152" t="s">
        <v>489</v>
      </c>
      <c r="H15" s="1153"/>
      <c r="I15" s="1153"/>
      <c r="J15" s="1154"/>
      <c r="K15" s="269">
        <v>35775</v>
      </c>
      <c r="L15" s="270">
        <v>294</v>
      </c>
      <c r="M15" s="271">
        <v>1086</v>
      </c>
      <c r="N15" s="272">
        <v>-72.900000000000006</v>
      </c>
    </row>
    <row r="16" spans="1:16">
      <c r="A16" s="250"/>
      <c r="B16" s="246"/>
      <c r="C16" s="246"/>
      <c r="D16" s="246"/>
      <c r="E16" s="246"/>
      <c r="F16" s="246"/>
      <c r="G16" s="1155" t="s">
        <v>490</v>
      </c>
      <c r="H16" s="1156"/>
      <c r="I16" s="1156"/>
      <c r="J16" s="1157"/>
      <c r="K16" s="270">
        <v>-794387</v>
      </c>
      <c r="L16" s="270">
        <v>-6535</v>
      </c>
      <c r="M16" s="271">
        <v>-4875</v>
      </c>
      <c r="N16" s="272">
        <v>34.1</v>
      </c>
    </row>
    <row r="17" spans="1:16">
      <c r="A17" s="250"/>
      <c r="B17" s="246"/>
      <c r="C17" s="246"/>
      <c r="D17" s="246"/>
      <c r="E17" s="246"/>
      <c r="F17" s="246"/>
      <c r="G17" s="1155" t="s">
        <v>171</v>
      </c>
      <c r="H17" s="1156"/>
      <c r="I17" s="1156"/>
      <c r="J17" s="1157"/>
      <c r="K17" s="270">
        <v>9050870</v>
      </c>
      <c r="L17" s="270">
        <v>74452</v>
      </c>
      <c r="M17" s="271">
        <v>62786</v>
      </c>
      <c r="N17" s="272">
        <v>18.600000000000001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47" t="s">
        <v>495</v>
      </c>
      <c r="H21" s="1148"/>
      <c r="I21" s="1148"/>
      <c r="J21" s="1149"/>
      <c r="K21" s="282">
        <v>6.96</v>
      </c>
      <c r="L21" s="283">
        <v>5.97</v>
      </c>
      <c r="M21" s="284">
        <v>0.99</v>
      </c>
      <c r="N21" s="251"/>
      <c r="O21" s="285"/>
      <c r="P21" s="281"/>
    </row>
    <row r="22" spans="1:16" s="286" customFormat="1">
      <c r="A22" s="281"/>
      <c r="B22" s="251"/>
      <c r="C22" s="251"/>
      <c r="D22" s="251"/>
      <c r="E22" s="251"/>
      <c r="F22" s="251"/>
      <c r="G22" s="1147" t="s">
        <v>496</v>
      </c>
      <c r="H22" s="1148"/>
      <c r="I22" s="1148"/>
      <c r="J22" s="1149"/>
      <c r="K22" s="287">
        <v>100.8</v>
      </c>
      <c r="L22" s="288">
        <v>99.8</v>
      </c>
      <c r="M22" s="289">
        <v>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50" t="s">
        <v>477</v>
      </c>
      <c r="L30" s="256"/>
      <c r="M30" s="257" t="s">
        <v>478</v>
      </c>
      <c r="N30" s="258"/>
    </row>
    <row r="31" spans="1:16">
      <c r="A31" s="250"/>
      <c r="B31" s="246"/>
      <c r="C31" s="246"/>
      <c r="D31" s="246"/>
      <c r="E31" s="246"/>
      <c r="F31" s="246"/>
      <c r="G31" s="259"/>
      <c r="H31" s="260"/>
      <c r="I31" s="260"/>
      <c r="J31" s="261"/>
      <c r="K31" s="1151"/>
      <c r="L31" s="262" t="s">
        <v>479</v>
      </c>
      <c r="M31" s="263" t="s">
        <v>480</v>
      </c>
      <c r="N31" s="264" t="s">
        <v>481</v>
      </c>
    </row>
    <row r="32" spans="1:16" ht="27" customHeight="1">
      <c r="A32" s="250"/>
      <c r="B32" s="246"/>
      <c r="C32" s="246"/>
      <c r="D32" s="246"/>
      <c r="E32" s="246"/>
      <c r="F32" s="246"/>
      <c r="G32" s="1163" t="s">
        <v>500</v>
      </c>
      <c r="H32" s="1164"/>
      <c r="I32" s="1164"/>
      <c r="J32" s="1165"/>
      <c r="K32" s="296">
        <v>4929030</v>
      </c>
      <c r="L32" s="296">
        <v>40546</v>
      </c>
      <c r="M32" s="297">
        <v>33036</v>
      </c>
      <c r="N32" s="298">
        <v>22.7</v>
      </c>
    </row>
    <row r="33" spans="1:16" ht="13.5" customHeight="1">
      <c r="A33" s="250"/>
      <c r="B33" s="246"/>
      <c r="C33" s="246"/>
      <c r="D33" s="246"/>
      <c r="E33" s="246"/>
      <c r="F33" s="246"/>
      <c r="G33" s="1163" t="s">
        <v>501</v>
      </c>
      <c r="H33" s="1164"/>
      <c r="I33" s="1164"/>
      <c r="J33" s="1165"/>
      <c r="K33" s="296" t="s">
        <v>486</v>
      </c>
      <c r="L33" s="296" t="s">
        <v>486</v>
      </c>
      <c r="M33" s="297" t="s">
        <v>486</v>
      </c>
      <c r="N33" s="298" t="s">
        <v>486</v>
      </c>
    </row>
    <row r="34" spans="1:16" ht="27" customHeight="1">
      <c r="A34" s="250"/>
      <c r="B34" s="246"/>
      <c r="C34" s="246"/>
      <c r="D34" s="246"/>
      <c r="E34" s="246"/>
      <c r="F34" s="246"/>
      <c r="G34" s="1163" t="s">
        <v>502</v>
      </c>
      <c r="H34" s="1164"/>
      <c r="I34" s="1164"/>
      <c r="J34" s="1165"/>
      <c r="K34" s="296" t="s">
        <v>486</v>
      </c>
      <c r="L34" s="296" t="s">
        <v>486</v>
      </c>
      <c r="M34" s="297">
        <v>44</v>
      </c>
      <c r="N34" s="298" t="s">
        <v>486</v>
      </c>
    </row>
    <row r="35" spans="1:16" ht="27" customHeight="1">
      <c r="A35" s="250"/>
      <c r="B35" s="246"/>
      <c r="C35" s="246"/>
      <c r="D35" s="246"/>
      <c r="E35" s="246"/>
      <c r="F35" s="246"/>
      <c r="G35" s="1163" t="s">
        <v>503</v>
      </c>
      <c r="H35" s="1164"/>
      <c r="I35" s="1164"/>
      <c r="J35" s="1165"/>
      <c r="K35" s="296">
        <v>812035</v>
      </c>
      <c r="L35" s="296">
        <v>6680</v>
      </c>
      <c r="M35" s="297">
        <v>7207</v>
      </c>
      <c r="N35" s="298">
        <v>-7.3</v>
      </c>
    </row>
    <row r="36" spans="1:16" ht="27" customHeight="1">
      <c r="A36" s="250"/>
      <c r="B36" s="246"/>
      <c r="C36" s="246"/>
      <c r="D36" s="246"/>
      <c r="E36" s="246"/>
      <c r="F36" s="246"/>
      <c r="G36" s="1163" t="s">
        <v>504</v>
      </c>
      <c r="H36" s="1164"/>
      <c r="I36" s="1164"/>
      <c r="J36" s="1165"/>
      <c r="K36" s="296">
        <v>114670</v>
      </c>
      <c r="L36" s="296">
        <v>943</v>
      </c>
      <c r="M36" s="297">
        <v>1383</v>
      </c>
      <c r="N36" s="298">
        <v>-31.8</v>
      </c>
    </row>
    <row r="37" spans="1:16" ht="13.5" customHeight="1">
      <c r="A37" s="250"/>
      <c r="B37" s="246"/>
      <c r="C37" s="246"/>
      <c r="D37" s="246"/>
      <c r="E37" s="246"/>
      <c r="F37" s="246"/>
      <c r="G37" s="1163" t="s">
        <v>505</v>
      </c>
      <c r="H37" s="1164"/>
      <c r="I37" s="1164"/>
      <c r="J37" s="1165"/>
      <c r="K37" s="296">
        <v>178245</v>
      </c>
      <c r="L37" s="296">
        <v>1466</v>
      </c>
      <c r="M37" s="297">
        <v>788</v>
      </c>
      <c r="N37" s="298">
        <v>86</v>
      </c>
    </row>
    <row r="38" spans="1:16" ht="27" customHeight="1">
      <c r="A38" s="250"/>
      <c r="B38" s="246"/>
      <c r="C38" s="246"/>
      <c r="D38" s="246"/>
      <c r="E38" s="246"/>
      <c r="F38" s="246"/>
      <c r="G38" s="1166" t="s">
        <v>506</v>
      </c>
      <c r="H38" s="1167"/>
      <c r="I38" s="1167"/>
      <c r="J38" s="1168"/>
      <c r="K38" s="299">
        <v>13</v>
      </c>
      <c r="L38" s="299">
        <v>0</v>
      </c>
      <c r="M38" s="300">
        <v>1</v>
      </c>
      <c r="N38" s="301">
        <v>-100</v>
      </c>
      <c r="O38" s="295"/>
    </row>
    <row r="39" spans="1:16">
      <c r="A39" s="250"/>
      <c r="B39" s="246"/>
      <c r="C39" s="246"/>
      <c r="D39" s="246"/>
      <c r="E39" s="246"/>
      <c r="F39" s="246"/>
      <c r="G39" s="1166" t="s">
        <v>507</v>
      </c>
      <c r="H39" s="1167"/>
      <c r="I39" s="1167"/>
      <c r="J39" s="1168"/>
      <c r="K39" s="302">
        <v>-156979</v>
      </c>
      <c r="L39" s="302">
        <v>-1291</v>
      </c>
      <c r="M39" s="303">
        <v>-7012</v>
      </c>
      <c r="N39" s="304">
        <v>-81.599999999999994</v>
      </c>
      <c r="O39" s="295"/>
    </row>
    <row r="40" spans="1:16" ht="27" customHeight="1">
      <c r="A40" s="250"/>
      <c r="B40" s="246"/>
      <c r="C40" s="246"/>
      <c r="D40" s="246"/>
      <c r="E40" s="246"/>
      <c r="F40" s="246"/>
      <c r="G40" s="1163" t="s">
        <v>508</v>
      </c>
      <c r="H40" s="1164"/>
      <c r="I40" s="1164"/>
      <c r="J40" s="1165"/>
      <c r="K40" s="302">
        <v>-4154962</v>
      </c>
      <c r="L40" s="302">
        <v>-34178</v>
      </c>
      <c r="M40" s="303">
        <v>-26691</v>
      </c>
      <c r="N40" s="304">
        <v>28.1</v>
      </c>
      <c r="O40" s="295"/>
    </row>
    <row r="41" spans="1:16">
      <c r="A41" s="250"/>
      <c r="B41" s="246"/>
      <c r="C41" s="246"/>
      <c r="D41" s="246"/>
      <c r="E41" s="246"/>
      <c r="F41" s="246"/>
      <c r="G41" s="1169" t="s">
        <v>282</v>
      </c>
      <c r="H41" s="1170"/>
      <c r="I41" s="1170"/>
      <c r="J41" s="1171"/>
      <c r="K41" s="296">
        <v>1722052</v>
      </c>
      <c r="L41" s="302">
        <v>14165</v>
      </c>
      <c r="M41" s="303">
        <v>8756</v>
      </c>
      <c r="N41" s="304">
        <v>61.8</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58" t="s">
        <v>477</v>
      </c>
      <c r="J49" s="1160" t="s">
        <v>512</v>
      </c>
      <c r="K49" s="1161"/>
      <c r="L49" s="1161"/>
      <c r="M49" s="1161"/>
      <c r="N49" s="1162"/>
    </row>
    <row r="50" spans="1:14">
      <c r="A50" s="250"/>
      <c r="B50" s="246"/>
      <c r="C50" s="246"/>
      <c r="D50" s="246"/>
      <c r="E50" s="246"/>
      <c r="F50" s="246"/>
      <c r="G50" s="314"/>
      <c r="H50" s="315"/>
      <c r="I50" s="1159"/>
      <c r="J50" s="316" t="s">
        <v>513</v>
      </c>
      <c r="K50" s="317" t="s">
        <v>514</v>
      </c>
      <c r="L50" s="318" t="s">
        <v>515</v>
      </c>
      <c r="M50" s="319" t="s">
        <v>516</v>
      </c>
      <c r="N50" s="320" t="s">
        <v>517</v>
      </c>
    </row>
    <row r="51" spans="1:14">
      <c r="A51" s="250"/>
      <c r="B51" s="246"/>
      <c r="C51" s="246"/>
      <c r="D51" s="246"/>
      <c r="E51" s="246"/>
      <c r="F51" s="246"/>
      <c r="G51" s="312" t="s">
        <v>518</v>
      </c>
      <c r="H51" s="313"/>
      <c r="I51" s="321">
        <v>3371623</v>
      </c>
      <c r="J51" s="322">
        <v>27079</v>
      </c>
      <c r="K51" s="323">
        <v>-5.0999999999999996</v>
      </c>
      <c r="L51" s="324">
        <v>43493</v>
      </c>
      <c r="M51" s="325">
        <v>5</v>
      </c>
      <c r="N51" s="326">
        <v>-10.1</v>
      </c>
    </row>
    <row r="52" spans="1:14">
      <c r="A52" s="250"/>
      <c r="B52" s="246"/>
      <c r="C52" s="246"/>
      <c r="D52" s="246"/>
      <c r="E52" s="246"/>
      <c r="F52" s="246"/>
      <c r="G52" s="327"/>
      <c r="H52" s="328" t="s">
        <v>519</v>
      </c>
      <c r="I52" s="329">
        <v>1702029</v>
      </c>
      <c r="J52" s="330">
        <v>13670</v>
      </c>
      <c r="K52" s="331">
        <v>8.6999999999999993</v>
      </c>
      <c r="L52" s="332">
        <v>23254</v>
      </c>
      <c r="M52" s="333">
        <v>4</v>
      </c>
      <c r="N52" s="334">
        <v>4.7</v>
      </c>
    </row>
    <row r="53" spans="1:14">
      <c r="A53" s="250"/>
      <c r="B53" s="246"/>
      <c r="C53" s="246"/>
      <c r="D53" s="246"/>
      <c r="E53" s="246"/>
      <c r="F53" s="246"/>
      <c r="G53" s="312" t="s">
        <v>520</v>
      </c>
      <c r="H53" s="313"/>
      <c r="I53" s="321">
        <v>3607257</v>
      </c>
      <c r="J53" s="322">
        <v>28933</v>
      </c>
      <c r="K53" s="323">
        <v>6.8</v>
      </c>
      <c r="L53" s="324">
        <v>50840</v>
      </c>
      <c r="M53" s="325">
        <v>16.899999999999999</v>
      </c>
      <c r="N53" s="326">
        <v>-10.1</v>
      </c>
    </row>
    <row r="54" spans="1:14">
      <c r="A54" s="250"/>
      <c r="B54" s="246"/>
      <c r="C54" s="246"/>
      <c r="D54" s="246"/>
      <c r="E54" s="246"/>
      <c r="F54" s="246"/>
      <c r="G54" s="327"/>
      <c r="H54" s="328" t="s">
        <v>519</v>
      </c>
      <c r="I54" s="329">
        <v>1755996</v>
      </c>
      <c r="J54" s="330">
        <v>14084</v>
      </c>
      <c r="K54" s="331">
        <v>3</v>
      </c>
      <c r="L54" s="332">
        <v>25367</v>
      </c>
      <c r="M54" s="333">
        <v>9.1</v>
      </c>
      <c r="N54" s="334">
        <v>-6.1</v>
      </c>
    </row>
    <row r="55" spans="1:14">
      <c r="A55" s="250"/>
      <c r="B55" s="246"/>
      <c r="C55" s="246"/>
      <c r="D55" s="246"/>
      <c r="E55" s="246"/>
      <c r="F55" s="246"/>
      <c r="G55" s="312" t="s">
        <v>521</v>
      </c>
      <c r="H55" s="313"/>
      <c r="I55" s="321">
        <v>5093015</v>
      </c>
      <c r="J55" s="322">
        <v>41142</v>
      </c>
      <c r="K55" s="323">
        <v>42.2</v>
      </c>
      <c r="L55" s="324">
        <v>53605</v>
      </c>
      <c r="M55" s="325">
        <v>5.4</v>
      </c>
      <c r="N55" s="326">
        <v>36.799999999999997</v>
      </c>
    </row>
    <row r="56" spans="1:14">
      <c r="A56" s="250"/>
      <c r="B56" s="246"/>
      <c r="C56" s="246"/>
      <c r="D56" s="246"/>
      <c r="E56" s="246"/>
      <c r="F56" s="246"/>
      <c r="G56" s="327"/>
      <c r="H56" s="328" t="s">
        <v>519</v>
      </c>
      <c r="I56" s="329">
        <v>2171287</v>
      </c>
      <c r="J56" s="330">
        <v>17540</v>
      </c>
      <c r="K56" s="331">
        <v>24.5</v>
      </c>
      <c r="L56" s="332">
        <v>28343</v>
      </c>
      <c r="M56" s="333">
        <v>11.7</v>
      </c>
      <c r="N56" s="334">
        <v>12.8</v>
      </c>
    </row>
    <row r="57" spans="1:14">
      <c r="A57" s="250"/>
      <c r="B57" s="246"/>
      <c r="C57" s="246"/>
      <c r="D57" s="246"/>
      <c r="E57" s="246"/>
      <c r="F57" s="246"/>
      <c r="G57" s="312" t="s">
        <v>522</v>
      </c>
      <c r="H57" s="313"/>
      <c r="I57" s="321">
        <v>5376530</v>
      </c>
      <c r="J57" s="322">
        <v>43801</v>
      </c>
      <c r="K57" s="323">
        <v>6.5</v>
      </c>
      <c r="L57" s="324">
        <v>44267</v>
      </c>
      <c r="M57" s="325">
        <v>-17.399999999999999</v>
      </c>
      <c r="N57" s="326">
        <v>23.9</v>
      </c>
    </row>
    <row r="58" spans="1:14">
      <c r="A58" s="250"/>
      <c r="B58" s="246"/>
      <c r="C58" s="246"/>
      <c r="D58" s="246"/>
      <c r="E58" s="246"/>
      <c r="F58" s="246"/>
      <c r="G58" s="327"/>
      <c r="H58" s="328" t="s">
        <v>519</v>
      </c>
      <c r="I58" s="329">
        <v>2274364</v>
      </c>
      <c r="J58" s="330">
        <v>18529</v>
      </c>
      <c r="K58" s="331">
        <v>5.6</v>
      </c>
      <c r="L58" s="332">
        <v>26161</v>
      </c>
      <c r="M58" s="333">
        <v>-7.7</v>
      </c>
      <c r="N58" s="334">
        <v>13.3</v>
      </c>
    </row>
    <row r="59" spans="1:14">
      <c r="A59" s="250"/>
      <c r="B59" s="246"/>
      <c r="C59" s="246"/>
      <c r="D59" s="246"/>
      <c r="E59" s="246"/>
      <c r="F59" s="246"/>
      <c r="G59" s="312" t="s">
        <v>523</v>
      </c>
      <c r="H59" s="313"/>
      <c r="I59" s="321">
        <v>4389125</v>
      </c>
      <c r="J59" s="322">
        <v>36105</v>
      </c>
      <c r="K59" s="323">
        <v>-17.600000000000001</v>
      </c>
      <c r="L59" s="324">
        <v>40879</v>
      </c>
      <c r="M59" s="325">
        <v>-7.7</v>
      </c>
      <c r="N59" s="326">
        <v>-9.9</v>
      </c>
    </row>
    <row r="60" spans="1:14">
      <c r="A60" s="250"/>
      <c r="B60" s="246"/>
      <c r="C60" s="246"/>
      <c r="D60" s="246"/>
      <c r="E60" s="246"/>
      <c r="F60" s="246"/>
      <c r="G60" s="327"/>
      <c r="H60" s="328" t="s">
        <v>519</v>
      </c>
      <c r="I60" s="335">
        <v>2481251</v>
      </c>
      <c r="J60" s="330">
        <v>20411</v>
      </c>
      <c r="K60" s="331">
        <v>10.199999999999999</v>
      </c>
      <c r="L60" s="332">
        <v>24087</v>
      </c>
      <c r="M60" s="333">
        <v>-7.9</v>
      </c>
      <c r="N60" s="334">
        <v>18.100000000000001</v>
      </c>
    </row>
    <row r="61" spans="1:14">
      <c r="A61" s="250"/>
      <c r="B61" s="246"/>
      <c r="C61" s="246"/>
      <c r="D61" s="246"/>
      <c r="E61" s="246"/>
      <c r="F61" s="246"/>
      <c r="G61" s="312" t="s">
        <v>524</v>
      </c>
      <c r="H61" s="336"/>
      <c r="I61" s="337">
        <v>4367510</v>
      </c>
      <c r="J61" s="338">
        <v>35412</v>
      </c>
      <c r="K61" s="339">
        <v>6.6</v>
      </c>
      <c r="L61" s="340">
        <v>46617</v>
      </c>
      <c r="M61" s="341">
        <v>0.4</v>
      </c>
      <c r="N61" s="326">
        <v>6.2</v>
      </c>
    </row>
    <row r="62" spans="1:14">
      <c r="A62" s="250"/>
      <c r="B62" s="246"/>
      <c r="C62" s="246"/>
      <c r="D62" s="246"/>
      <c r="E62" s="246"/>
      <c r="F62" s="246"/>
      <c r="G62" s="327"/>
      <c r="H62" s="328" t="s">
        <v>519</v>
      </c>
      <c r="I62" s="329">
        <v>2076985</v>
      </c>
      <c r="J62" s="330">
        <v>16847</v>
      </c>
      <c r="K62" s="331">
        <v>10.4</v>
      </c>
      <c r="L62" s="332">
        <v>25442</v>
      </c>
      <c r="M62" s="333">
        <v>1.8</v>
      </c>
      <c r="N62" s="334">
        <v>8.6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2" t="s">
        <v>3</v>
      </c>
      <c r="D47" s="1172"/>
      <c r="E47" s="1173"/>
      <c r="F47" s="11">
        <v>8.4499999999999993</v>
      </c>
      <c r="G47" s="12">
        <v>9.5299999999999994</v>
      </c>
      <c r="H47" s="12">
        <v>10.75</v>
      </c>
      <c r="I47" s="12">
        <v>11.57</v>
      </c>
      <c r="J47" s="13">
        <v>11.39</v>
      </c>
    </row>
    <row r="48" spans="2:10" ht="57.75" customHeight="1">
      <c r="B48" s="14"/>
      <c r="C48" s="1174" t="s">
        <v>4</v>
      </c>
      <c r="D48" s="1174"/>
      <c r="E48" s="1175"/>
      <c r="F48" s="15">
        <v>9.1300000000000008</v>
      </c>
      <c r="G48" s="16">
        <v>5.99</v>
      </c>
      <c r="H48" s="16">
        <v>3.94</v>
      </c>
      <c r="I48" s="16">
        <v>7.78</v>
      </c>
      <c r="J48" s="17">
        <v>6.26</v>
      </c>
    </row>
    <row r="49" spans="2:10" ht="57.75" customHeight="1" thickBot="1">
      <c r="B49" s="18"/>
      <c r="C49" s="1176" t="s">
        <v>5</v>
      </c>
      <c r="D49" s="1176"/>
      <c r="E49" s="1177"/>
      <c r="F49" s="19">
        <v>4.75</v>
      </c>
      <c r="G49" s="20" t="s">
        <v>531</v>
      </c>
      <c r="H49" s="20">
        <v>0.68</v>
      </c>
      <c r="I49" s="20">
        <v>7.37</v>
      </c>
      <c r="J49" s="21" t="s">
        <v>532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cp:lastPrinted>2018-11-01T02:15:15Z</cp:lastPrinted>
  <dcterms:created xsi:type="dcterms:W3CDTF">2018-01-24T03:52:22Z</dcterms:created>
  <dcterms:modified xsi:type="dcterms:W3CDTF">2018-11-28T23:47:10Z</dcterms:modified>
  <cp:category/>
</cp:coreProperties>
</file>