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6須賀川市●\"/>
    </mc:Choice>
  </mc:AlternateContent>
  <bookViews>
    <workbookView xWindow="240" yWindow="75" windowWidth="14940" windowHeight="7860" tabRatio="9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definedNames>
    <definedName name="_xlnm.Print_Area" localSheetId="3">財政比較分析表!$A$1:$AK$97</definedName>
  </definedNames>
  <calcPr calcId="152511" concurrentManualCount="2"/>
</workbook>
</file>

<file path=xl/calcChain.xml><?xml version="1.0" encoding="utf-8"?>
<calcChain xmlns="http://schemas.openxmlformats.org/spreadsheetml/2006/main">
  <c r="AA78" i="11" l="1"/>
  <c r="AA68" i="11" l="1"/>
  <c r="AA69" i="11"/>
  <c r="AA70" i="11"/>
  <c r="AA71" i="11"/>
  <c r="AA72" i="11"/>
  <c r="AA73" i="11"/>
  <c r="AA74" i="11"/>
  <c r="AA75" i="11"/>
  <c r="AA76" i="11"/>
  <c r="AA77" i="11"/>
  <c r="AA36" i="11" l="1"/>
  <c r="AA35" i="11"/>
  <c r="AA34" i="11"/>
  <c r="AA33" i="11"/>
  <c r="AA32" i="11"/>
  <c r="AA31" i="11"/>
  <c r="AA30" i="11"/>
  <c r="AA29" i="11"/>
  <c r="AA28" i="11"/>
  <c r="AA10" i="11"/>
  <c r="AA7" i="11"/>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AM38" i="9"/>
  <c r="U38" i="9"/>
  <c r="C38" i="9"/>
  <c r="AM37" i="9"/>
  <c r="U37" i="9"/>
  <c r="AM36" i="9"/>
  <c r="AM35" i="9"/>
  <c r="BW34" i="9"/>
  <c r="BW35" i="9" s="1"/>
  <c r="BW36" i="9" s="1"/>
  <c r="BW37" i="9" s="1"/>
  <c r="BW38" i="9" s="1"/>
  <c r="BW39" i="9" s="1"/>
  <c r="BW40" i="9" s="1"/>
  <c r="BW41" i="9" s="1"/>
  <c r="BW42" i="9" s="1"/>
  <c r="BW43" i="9" s="1"/>
  <c r="C34" i="9"/>
  <c r="CO34" i="9" l="1"/>
  <c r="CO35" i="9" s="1"/>
  <c r="CO36" i="9" s="1"/>
  <c r="CO37" i="9" s="1"/>
  <c r="CO38" i="9" s="1"/>
  <c r="CO39"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BE38" i="9" s="1"/>
  <c r="AM34" i="9"/>
</calcChain>
</file>

<file path=xl/sharedStrings.xml><?xml version="1.0" encoding="utf-8"?>
<sst xmlns="http://schemas.openxmlformats.org/spreadsheetml/2006/main" count="1026" uniqueCount="577">
  <si>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</si>
  <si>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</si>
  <si>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</si>
  <si>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</si>
  <si>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</si>
  <si>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</si>
  <si>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</si>
  <si>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</si>
  <si>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</si>
  <si>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</si>
  <si>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</si>
  <si>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</si>
  <si>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</si>
  <si>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</si>
  <si>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</si>
  <si>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</si>
  <si>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</si>
  <si>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</si>
  <si>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</si>
  <si>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</si>
  <si>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</si>
  <si>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</si>
  <si>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</si>
  <si>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</si>
  <si>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</si>
  <si>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</si>
  <si>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</si>
  <si>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</si>
  <si>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</si>
  <si>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</si>
  <si>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</si>
  <si>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</si>
  <si>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</si>
  <si>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</si>
  <si>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</si>
  <si>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</si>
  <si>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</si>
  <si>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</si>
  <si>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</si>
  <si>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</si>
  <si>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</si>
  <si>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</si>
  <si>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</si>
  <si>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</si>
  <si>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</si>
  <si>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</si>
  <si>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</si>
  <si>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</si>
  <si>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</si>
  <si>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</si>
  <si>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</si>
  <si>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</si>
  <si>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</si>
  <si>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</si>
  <si>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</si>
  <si>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</si>
  <si>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</si>
  <si>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</si>
  <si>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</si>
  <si>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</si>
  <si>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</si>
  <si>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</si>
  <si>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</si>
  <si>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</si>
  <si>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</si>
  <si>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</si>
  <si>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</si>
  <si>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</si>
  <si>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</si>
  <si>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</si>
  <si>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</si>
  <si>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</si>
  <si>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</si>
  <si>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</si>
  <si>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</si>
  <si>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</si>
  <si>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</si>
  <si>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</si>
  <si>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</si>
  <si>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</si>
  <si>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</si>
  <si>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</si>
  <si>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</si>
  <si>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</si>
  <si>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</si>
  <si>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</si>
  <si>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</si>
  <si>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</si>
  <si>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</si>
  <si>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</si>
  <si>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</si>
  <si>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</si>
  <si>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</si>
  <si>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</si>
  <si>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</si>
  <si>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</si>
  <si>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</si>
  <si>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</si>
  <si>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</si>
  <si>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</si>
  <si>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</si>
  <si>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</si>
  <si>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</si>
  <si>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</si>
  <si>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</si>
  <si>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</si>
  <si>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</si>
  <si>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</si>
  <si>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</si>
  <si>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</si>
  <si>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</si>
  <si>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</si>
  <si>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</si>
  <si>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</si>
  <si>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</si>
  <si>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</si>
  <si>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</si>
  <si>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</si>
  <si>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</si>
  <si>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</si>
  <si>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</si>
  <si>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</si>
  <si>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</si>
  <si>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</si>
  <si>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</si>
  <si>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</si>
  <si>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</si>
  <si>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</si>
  <si>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</si>
  <si>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</si>
  <si>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</si>
  <si>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</si>
  <si>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</si>
  <si>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</si>
  <si>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</si>
  <si>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</si>
  <si>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</si>
  <si>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</si>
  <si>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</si>
  <si>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</si>
  <si>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</si>
  <si>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</si>
  <si>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</si>
  <si>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</si>
  <si>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</si>
  <si>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</si>
  <si>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</si>
  <si>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</si>
  <si>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</si>
  <si>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</si>
  <si>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</si>
  <si>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</si>
  <si>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</si>
  <si>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</si>
  <si>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</si>
  <si>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</si>
  <si>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</si>
  <si>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</si>
  <si>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</si>
  <si>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</si>
  <si>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</si>
  <si>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</si>
  <si>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</si>
  <si>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</si>
  <si>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</si>
  <si>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</si>
  <si>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</si>
  <si>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</si>
  <si>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</si>
  <si>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</si>
  <si>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</si>
  <si>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</si>
  <si>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</si>
  <si>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</si>
  <si>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</si>
  <si>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</si>
  <si>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</si>
  <si>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</si>
  <si>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</si>
  <si>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</si>
  <si>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</si>
  <si>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</si>
  <si>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</si>
  <si>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</si>
  <si>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</si>
  <si>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</si>
  <si>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</si>
  <si>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</si>
  <si>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</si>
  <si>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</si>
  <si>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</si>
  <si>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</si>
  <si>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</si>
  <si>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</si>
  <si>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</si>
  <si>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福島県須賀川市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</si>
  <si>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</si>
  <si>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</si>
  <si>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</si>
  <si>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</si>
  <si>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</si>
  <si>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</si>
  <si>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</si>
  <si>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</si>
  <si>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</si>
  <si>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</si>
  <si>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</si>
  <si>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</si>
  <si>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</si>
  <si>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</si>
  <si>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</si>
  <si>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</si>
  <si>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</si>
  <si>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</si>
  <si>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</si>
  <si>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</si>
  <si>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</si>
  <si>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</si>
  <si>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</si>
  <si>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</si>
  <si>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</si>
  <si>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</si>
  <si>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</si>
  <si>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</si>
  <si>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</si>
  <si>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</si>
  <si>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</si>
  <si>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</si>
  <si>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</si>
  <si>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</si>
  <si>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</si>
  <si>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</si>
  <si>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</si>
  <si>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</si>
  <si>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</si>
  <si>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</si>
  <si>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</si>
  <si>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</si>
  <si>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</si>
  <si>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</si>
  <si>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</si>
  <si>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</si>
  <si>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</si>
  <si>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</si>
  <si>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</si>
  <si>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</si>
  <si>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</si>
  <si>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</si>
  <si>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</si>
  <si>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</si>
  <si>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</si>
  <si>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</si>
  <si>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</si>
  <si>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</si>
  <si>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</si>
  <si>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</si>
  <si>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</si>
  <si>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</si>
  <si>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</si>
  <si>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</si>
  <si>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</si>
  <si>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</si>
  <si>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</si>
  <si>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</si>
  <si>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</si>
  <si>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</si>
  <si>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</si>
  <si>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</si>
  <si>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</si>
  <si>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</si>
  <si>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</si>
  <si>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</si>
  <si>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</si>
  <si>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</si>
  <si>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</si>
  <si>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</si>
  <si>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</si>
  <si>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</si>
  <si>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</si>
  <si>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</si>
  <si>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</si>
  <si>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</si>
  <si>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</si>
  <si>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</si>
  <si>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</si>
  <si>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</si>
  <si>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</si>
  <si>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</si>
  <si>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</si>
  <si>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</si>
  <si>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</si>
  <si>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</si>
  <si>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</si>
  <si>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</si>
  <si>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</si>
  <si>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</si>
  <si>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</si>
  <si>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</si>
  <si>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</si>
  <si>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</si>
  <si>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</si>
  <si>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</si>
  <si>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</si>
  <si>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</si>
  <si>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</si>
  <si>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</si>
  <si>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</si>
  <si>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</si>
  <si>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</si>
  <si>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</si>
  <si>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</si>
  <si>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</si>
  <si>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</si>
  <si>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</si>
  <si>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</si>
  <si>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</si>
  <si>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</si>
  <si>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</si>
  <si>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</si>
  <si>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</si>
  <si>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</si>
  <si>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</si>
  <si>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</si>
  <si>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</si>
  <si>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</si>
  <si>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</si>
  <si>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</si>
  <si>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</si>
  <si>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</si>
  <si>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</si>
  <si>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</si>
  <si>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</si>
  <si>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</si>
  <si>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</si>
  <si>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</si>
  <si>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</si>
  <si>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</si>
  <si>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</si>
  <si>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</si>
  <si>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</si>
  <si>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</si>
  <si>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</si>
  <si>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</si>
  <si>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</si>
  <si>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福島県須賀川市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</si>
  <si>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</si>
  <si>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</si>
  <si>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</si>
  <si>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</si>
  <si>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</si>
  <si>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</si>
  <si>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</si>
  <si>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</si>
  <si>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</si>
  <si>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</si>
  <si>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</si>
  <si>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</si>
  <si>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</si>
  <si>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</si>
  <si>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</si>
  <si>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</si>
  <si>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</si>
  <si>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</si>
  <si>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</si>
  <si>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</si>
  <si>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県中都市計画事業須賀川駅前土地区画整理事業特別会計</t>
    <phoneticPr fontId="5"/>
  </si>
  <si>
    <t>県中都市計画事業山寺土地区画整理事業特別会計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</si>
  <si>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</si>
  <si>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</si>
  <si>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</si>
  <si>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</si>
  <si>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</si>
  <si>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</si>
  <si>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</si>
  <si>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</si>
  <si>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</si>
  <si>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</si>
  <si>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</si>
  <si>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</si>
  <si>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</si>
  <si>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</si>
  <si>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</si>
  <si>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</si>
  <si>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</si>
  <si>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</si>
  <si>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</si>
  <si>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</si>
  <si>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</si>
  <si>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</si>
  <si>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特定地域戸別合併処理浄化槽整備事業特別会計</t>
    <phoneticPr fontId="5"/>
  </si>
  <si>
    <t>藤沼湖周辺施設運営事業特別会計</t>
    <phoneticPr fontId="5"/>
  </si>
  <si>
    <t>勢至堂簡易水道事業特別会計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</si>
  <si>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</si>
  <si>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</si>
  <si>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</si>
  <si>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</si>
  <si>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</si>
  <si>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</si>
  <si>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</si>
  <si>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</si>
  <si>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</si>
  <si>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</si>
  <si>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</si>
  <si>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</si>
  <si>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</si>
  <si>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</si>
  <si>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</si>
  <si>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</si>
  <si>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</si>
  <si>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</si>
  <si>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</si>
  <si>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</si>
  <si>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</si>
  <si>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</si>
  <si>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</si>
  <si>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</si>
  <si>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</si>
  <si>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</si>
  <si>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</si>
  <si>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</si>
  <si>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</si>
  <si>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</si>
  <si>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</si>
  <si>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</si>
  <si>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</si>
  <si>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</si>
  <si>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</si>
  <si>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</si>
  <si>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</si>
  <si>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</si>
  <si>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</si>
  <si>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</si>
  <si>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</si>
  <si>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</si>
  <si>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</si>
  <si>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</si>
  <si>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</si>
  <si>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</si>
  <si>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</si>
  <si>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</si>
  <si>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</si>
  <si>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</si>
  <si>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</si>
  <si>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</si>
  <si>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</si>
  <si>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須賀川市水道事業会計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</si>
  <si>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</si>
  <si>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</si>
  <si>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</si>
  <si>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</si>
  <si>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</si>
  <si>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</si>
  <si>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</si>
  <si>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</si>
  <si>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</si>
  <si>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</si>
  <si>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</si>
  <si>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</si>
  <si>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</si>
  <si>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</si>
  <si>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</si>
  <si>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</si>
  <si>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</si>
  <si>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</si>
  <si>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</si>
  <si>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</si>
  <si>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</si>
  <si>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</si>
  <si>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</si>
  <si>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</si>
  <si>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</si>
  <si>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</si>
  <si>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</si>
  <si>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</si>
  <si>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</si>
  <si>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</si>
  <si>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</si>
  <si>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</si>
  <si>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</si>
  <si>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</si>
  <si>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</si>
  <si>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</si>
  <si>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</si>
  <si>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</si>
  <si>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</si>
  <si>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</si>
  <si>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</si>
  <si>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</si>
  <si>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</si>
  <si>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</si>
  <si>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</si>
  <si>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</si>
  <si>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</si>
  <si>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</si>
  <si>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</si>
  <si>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</si>
  <si>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</si>
  <si>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</si>
  <si>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</si>
  <si>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</si>
  <si>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</si>
  <si>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</si>
  <si>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</si>
  <si>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</si>
  <si>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</si>
  <si>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</si>
  <si>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</si>
  <si>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</si>
  <si>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</si>
  <si>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</si>
  <si>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</si>
  <si>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</si>
  <si>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</si>
  <si>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</si>
  <si>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</si>
  <si>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</si>
  <si>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</si>
  <si>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</si>
  <si>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</si>
  <si>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</si>
  <si>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</si>
  <si>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</si>
  <si>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</si>
  <si>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</si>
  <si>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</si>
  <si>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</si>
  <si>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</si>
  <si>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</si>
  <si>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2.16</t>
  </si>
  <si>
    <t>水道事業会計</t>
  </si>
  <si>
    <t>一般会計</t>
  </si>
  <si>
    <t>国民健康保険特別会計</t>
  </si>
  <si>
    <t>介護保険特別会計</t>
  </si>
  <si>
    <t>後期高齢者医療特別会計</t>
  </si>
  <si>
    <t>市営墓地事業特別会計</t>
  </si>
  <si>
    <t>県中都市計画事業須賀川駅前土地区画整理事業特別会計</t>
  </si>
  <si>
    <t>県中都市計画事業山寺土地区画整理事業特別会計</t>
  </si>
  <si>
    <t>その他会計（赤字）</t>
  </si>
  <si>
    <t>その他会計（黒字）</t>
  </si>
  <si>
    <t>-</t>
    <phoneticPr fontId="2"/>
  </si>
  <si>
    <t>-</t>
    <phoneticPr fontId="2"/>
  </si>
  <si>
    <t>-</t>
    <phoneticPr fontId="2"/>
  </si>
  <si>
    <t>-</t>
    <phoneticPr fontId="2"/>
  </si>
  <si>
    <t>郡山地方土地開発公社</t>
    <rPh sb="0" eb="2">
      <t>コオリヤマ</t>
    </rPh>
    <rPh sb="2" eb="4">
      <t>チホウ</t>
    </rPh>
    <rPh sb="4" eb="6">
      <t>トチ</t>
    </rPh>
    <rPh sb="6" eb="8">
      <t>カイハツ</t>
    </rPh>
    <rPh sb="8" eb="10">
      <t>コウシャ</t>
    </rPh>
    <phoneticPr fontId="24"/>
  </si>
  <si>
    <t>（株）福島エアポートサービス</t>
    <rPh sb="1" eb="2">
      <t>カブ</t>
    </rPh>
    <rPh sb="3" eb="5">
      <t>フクシマ</t>
    </rPh>
    <phoneticPr fontId="24"/>
  </si>
  <si>
    <t>（株）こぷろ須賀川</t>
    <rPh sb="1" eb="2">
      <t>カブ</t>
    </rPh>
    <rPh sb="6" eb="9">
      <t>スカガワ</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</si>
  <si>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4"/>
  </si>
  <si>
    <t>福島県後期高齢者医療広域連合(一般会計)</t>
    <rPh sb="0" eb="3">
      <t>フクシマケン</t>
    </rPh>
    <rPh sb="3" eb="5">
      <t>コウキ</t>
    </rPh>
    <rPh sb="5" eb="8">
      <t>コウレイシャ</t>
    </rPh>
    <rPh sb="8" eb="10">
      <t>イリョウ</t>
    </rPh>
    <rPh sb="10" eb="12">
      <t>コウイキ</t>
    </rPh>
    <rPh sb="12" eb="14">
      <t>レンゴウ</t>
    </rPh>
    <phoneticPr fontId="24"/>
  </si>
  <si>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phoneticPr fontId="24"/>
  </si>
  <si>
    <t>福島県市町村総合事務組合(一般会計)</t>
    <rPh sb="0" eb="3">
      <t>フクシマケン</t>
    </rPh>
    <rPh sb="3" eb="6">
      <t>シチョウソン</t>
    </rPh>
    <rPh sb="6" eb="8">
      <t>ソウゴウ</t>
    </rPh>
    <rPh sb="8" eb="10">
      <t>ジム</t>
    </rPh>
    <rPh sb="10" eb="12">
      <t>クミアイ</t>
    </rPh>
    <phoneticPr fontId="24"/>
  </si>
  <si>
    <t>福島県市町村総合事務組合(消防補償等特別会計)</t>
    <rPh sb="0" eb="3">
      <t>フクシマケン</t>
    </rPh>
    <rPh sb="3" eb="6">
      <t>シチョウソン</t>
    </rPh>
    <rPh sb="6" eb="8">
      <t>ソウゴウ</t>
    </rPh>
    <rPh sb="8" eb="10">
      <t>ジム</t>
    </rPh>
    <rPh sb="10" eb="12">
      <t>クミアイ</t>
    </rPh>
    <phoneticPr fontId="24"/>
  </si>
  <si>
    <t>福島県市町村総合事務組合(消防賞じゅつ金特別会計)</t>
    <rPh sb="0" eb="3">
      <t>フクシマケン</t>
    </rPh>
    <rPh sb="3" eb="6">
      <t>シチョウソン</t>
    </rPh>
    <rPh sb="6" eb="8">
      <t>ソウゴウ</t>
    </rPh>
    <rPh sb="8" eb="10">
      <t>ジム</t>
    </rPh>
    <rPh sb="10" eb="12">
      <t>クミアイ</t>
    </rPh>
    <phoneticPr fontId="24"/>
  </si>
  <si>
    <t>福島県市町村総合事務組合(非常勤職員公務災害補償特別会計)</t>
    <rPh sb="0" eb="3">
      <t>フクシマケン</t>
    </rPh>
    <rPh sb="3" eb="6">
      <t>シチョウソン</t>
    </rPh>
    <rPh sb="6" eb="8">
      <t>ソウゴウ</t>
    </rPh>
    <rPh sb="8" eb="10">
      <t>ジム</t>
    </rPh>
    <rPh sb="10" eb="12">
      <t>クミアイ</t>
    </rPh>
    <phoneticPr fontId="24"/>
  </si>
  <si>
    <t>福島県市町村総合事務組合(自治会館管理特別会計)</t>
    <rPh sb="0" eb="3">
      <t>フクシマケン</t>
    </rPh>
    <rPh sb="3" eb="6">
      <t>シチョウソン</t>
    </rPh>
    <rPh sb="6" eb="8">
      <t>ソウゴウ</t>
    </rPh>
    <rPh sb="8" eb="10">
      <t>ジム</t>
    </rPh>
    <rPh sb="10" eb="12">
      <t>クミアイ</t>
    </rPh>
    <phoneticPr fontId="24"/>
  </si>
  <si>
    <t>須賀川地方広域消防組合(一般会計)</t>
    <rPh sb="0" eb="3">
      <t>スカガワ</t>
    </rPh>
    <rPh sb="3" eb="5">
      <t>チホウ</t>
    </rPh>
    <rPh sb="5" eb="7">
      <t>コウイキ</t>
    </rPh>
    <rPh sb="7" eb="9">
      <t>ショウボウ</t>
    </rPh>
    <rPh sb="9" eb="11">
      <t>クミアイ</t>
    </rPh>
    <phoneticPr fontId="24"/>
  </si>
  <si>
    <t>須賀川地方保健環境組合(一般会計)</t>
    <rPh sb="0" eb="3">
      <t>スカガワ</t>
    </rPh>
    <rPh sb="3" eb="5">
      <t>チホウ</t>
    </rPh>
    <rPh sb="5" eb="7">
      <t>ホケン</t>
    </rPh>
    <rPh sb="7" eb="9">
      <t>カンキョウ</t>
    </rPh>
    <rPh sb="9" eb="11">
      <t>クミアイ</t>
    </rPh>
    <phoneticPr fontId="24"/>
  </si>
  <si>
    <t>福島県市民交通災害共済組合(一般会計)</t>
    <rPh sb="0" eb="3">
      <t>フクシマケン</t>
    </rPh>
    <rPh sb="3" eb="5">
      <t>シミン</t>
    </rPh>
    <rPh sb="5" eb="7">
      <t>コウツウ</t>
    </rPh>
    <rPh sb="7" eb="9">
      <t>サイガイ</t>
    </rPh>
    <rPh sb="9" eb="11">
      <t>キョウサイ</t>
    </rPh>
    <rPh sb="11" eb="13">
      <t>クミアイ</t>
    </rPh>
    <phoneticPr fontId="24"/>
  </si>
  <si>
    <t>-</t>
    <phoneticPr fontId="2"/>
  </si>
  <si>
    <t>-</t>
    <phoneticPr fontId="2"/>
  </si>
  <si>
    <t>-</t>
    <phoneticPr fontId="2"/>
  </si>
  <si>
    <t>-</t>
    <phoneticPr fontId="2"/>
  </si>
  <si>
    <t>（公財）須賀川市スポーツ振興協会</t>
    <rPh sb="1" eb="2">
      <t>コウ</t>
    </rPh>
    <rPh sb="2" eb="3">
      <t>ザイ</t>
    </rPh>
    <rPh sb="4" eb="8">
      <t>スカガワシ</t>
    </rPh>
    <rPh sb="12" eb="14">
      <t>シンコウ</t>
    </rPh>
    <rPh sb="14" eb="16">
      <t>キョウカイ</t>
    </rPh>
    <phoneticPr fontId="24"/>
  </si>
  <si>
    <t>（公財）ふくしま科学振興協会</t>
    <rPh sb="1" eb="2">
      <t>コウ</t>
    </rPh>
    <rPh sb="2" eb="3">
      <t>ザイ</t>
    </rPh>
    <rPh sb="8" eb="10">
      <t>カガク</t>
    </rPh>
    <rPh sb="10" eb="12">
      <t>シンコウ</t>
    </rPh>
    <rPh sb="12" eb="14">
      <t>キョウカイ</t>
    </rPh>
    <phoneticPr fontId="24"/>
  </si>
  <si>
    <t>（公財）須賀川市農業公社</t>
    <rPh sb="1" eb="2">
      <t>コウ</t>
    </rPh>
    <rPh sb="2" eb="3">
      <t>ザイ</t>
    </rPh>
    <rPh sb="4" eb="8">
      <t>スカガワシ</t>
    </rPh>
    <rPh sb="8" eb="10">
      <t>ノウギョウ</t>
    </rPh>
    <rPh sb="10" eb="12">
      <t>コウシャ</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</si>
  <si>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</si>
  <si>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</si>
  <si>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</si>
  <si>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</si>
  <si>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</si>
  <si>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</si>
  <si>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</si>
  <si>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</si>
  <si>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</si>
  <si>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</si>
  <si>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</si>
  <si>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平成28年度の数値は未確定のため分析不可
</t>
    <phoneticPr fontId="5"/>
  </si>
  <si>
    <t>将来負担比率は、前年度から16.2ポイント改善し、実質公債費比率も前年度から0.8ポイント改善している。類似団体との比較でも将来負担比率が19.7ポイント、実質公債費比率で1.2ポイント下回っており、他団体との比較でも健全な状況を示している。指標が改善した大きな要因としては、公債費が減額となったこと、また、公債費のうち基準財政需要額への参入割合が低い市債の償還が完了し、参入割合が高い市債の償還が始まっていくことで基準財政需要額算入見込額が上昇したことによるものである。
ただし、今後は、どちらの指標にも大きな影響を与える市債の残高が増加していることから、今後も引き続き交付税措置が手厚い市債を厳選し、実質的な公債費負担を軽減することで健全な指標の維持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</si>
</sst>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38137</c:v>
                </c:pt>
                <c:pt idx="1">
                  <c:v>68244</c:v>
                </c:pt>
                <c:pt idx="2">
                  <c:v>107648</c:v>
                </c:pt>
                <c:pt idx="3">
                  <c:v>82025</c:v>
                </c:pt>
                <c:pt idx="4">
                  <c:v>107607</c:v>
                </c:pt>
              </c:numCache>
            </c:numRef>
          </c:val>
          <c:smooth val="0"/>
        </c:ser>
        <c:dLbls>
          <c:showLegendKey val="0"/>
          <c:showVal val="0"/>
          <c:showCatName val="0"/>
          <c:showSerName val="0"/>
          <c:showPercent val="0"/>
          <c:showBubbleSize val="0"/>
        </c:dLbls>
        <c:marker val="1"/>
        <c:smooth val="0"/>
        <c:axId val="409838384"/>
        <c:axId val="409838776"/>
      </c:lineChart>
      <c:catAx>
        <c:axId val="409838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838776"/>
        <c:crosses val="autoZero"/>
        <c:auto val="1"/>
        <c:lblAlgn val="ctr"/>
        <c:lblOffset val="100"/>
        <c:tickLblSkip val="1"/>
        <c:tickMarkSkip val="1"/>
        <c:noMultiLvlLbl val="0"/>
      </c:catAx>
      <c:valAx>
        <c:axId val="409838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83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11.41</c:v>
                </c:pt>
                <c:pt idx="1">
                  <c:v>9.02</c:v>
                </c:pt>
                <c:pt idx="2">
                  <c:v>3.48</c:v>
                </c:pt>
                <c:pt idx="3">
                  <c:v>7.77</c:v>
                </c:pt>
                <c:pt idx="4">
                  <c:v>6.08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9.7899999999999991</c:v>
                </c:pt>
                <c:pt idx="1">
                  <c:v>10.67</c:v>
                </c:pt>
                <c:pt idx="2">
                  <c:v>13.92</c:v>
                </c:pt>
                <c:pt idx="3">
                  <c:v>13.73</c:v>
                </c:pt>
                <c:pt idx="4">
                  <c:v>17.43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0181248"/>
        <c:axId val="410181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0.44</c:v>
                </c:pt>
                <c:pt idx="2">
                  <c:v>-2.16</c:v>
                </c:pt>
                <c:pt idx="3">
                  <c:v>4.54</c:v>
                </c:pt>
                <c:pt idx="4">
                  <c:v>2.15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0181248"/>
        <c:axId val="410181640"/>
      </c:lineChart>
      <c:catAx>
        <c:axId val="41018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181640"/>
        <c:crosses val="autoZero"/>
        <c:auto val="1"/>
        <c:lblAlgn val="ctr"/>
        <c:lblOffset val="100"/>
        <c:tickLblSkip val="1"/>
        <c:tickMarkSkip val="1"/>
        <c:noMultiLvlLbl val="0"/>
      </c:catAx>
      <c:valAx>
        <c:axId val="410181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8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2.68</c:v>
                </c:pt>
                <c:pt idx="4">
                  <c:v>#N/A</c:v>
                </c:pt>
                <c:pt idx="5">
                  <c:v>0.34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県中都市計画事業山寺土地区画整理事業特別会計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県中都市計画事業須賀川駅前土地区画整理事業特別会計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市営墓地事業特別会計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0.77</c:v>
                </c:pt>
                <c:pt idx="4">
                  <c:v>#N/A</c:v>
                </c:pt>
                <c:pt idx="5">
                  <c:v>0.46</c:v>
                </c:pt>
                <c:pt idx="6">
                  <c:v>#N/A</c:v>
                </c:pt>
                <c:pt idx="7">
                  <c:v>0.71</c:v>
                </c:pt>
                <c:pt idx="8">
                  <c:v>#N/A</c:v>
                </c:pt>
                <c:pt idx="9">
                  <c:v>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4.43</c:v>
                </c:pt>
                <c:pt idx="2">
                  <c:v>#N/A</c:v>
                </c:pt>
                <c:pt idx="3">
                  <c:v>4.09</c:v>
                </c:pt>
                <c:pt idx="4">
                  <c:v>#N/A</c:v>
                </c:pt>
                <c:pt idx="5">
                  <c:v>3.33</c:v>
                </c:pt>
                <c:pt idx="6">
                  <c:v>#N/A</c:v>
                </c:pt>
                <c:pt idx="7">
                  <c:v>2.1800000000000002</c:v>
                </c:pt>
                <c:pt idx="8">
                  <c:v>#N/A</c:v>
                </c:pt>
                <c:pt idx="9">
                  <c:v>2.58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11.35</c:v>
                </c:pt>
                <c:pt idx="2">
                  <c:v>#N/A</c:v>
                </c:pt>
                <c:pt idx="3">
                  <c:v>8.99</c:v>
                </c:pt>
                <c:pt idx="4">
                  <c:v>#N/A</c:v>
                </c:pt>
                <c:pt idx="5">
                  <c:v>3.48</c:v>
                </c:pt>
                <c:pt idx="6">
                  <c:v>#N/A</c:v>
                </c:pt>
                <c:pt idx="7">
                  <c:v>7.76</c:v>
                </c:pt>
                <c:pt idx="8">
                  <c:v>#N/A</c:v>
                </c:pt>
                <c:pt idx="9">
                  <c:v>6.07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5.91</c:v>
                </c:pt>
                <c:pt idx="2">
                  <c:v>#N/A</c:v>
                </c:pt>
                <c:pt idx="3">
                  <c:v>6.78</c:v>
                </c:pt>
                <c:pt idx="4">
                  <c:v>#N/A</c:v>
                </c:pt>
                <c:pt idx="5">
                  <c:v>7.32</c:v>
                </c:pt>
                <c:pt idx="6">
                  <c:v>#N/A</c:v>
                </c:pt>
                <c:pt idx="7">
                  <c:v>8.65</c:v>
                </c:pt>
                <c:pt idx="8">
                  <c:v>#N/A</c:v>
                </c:pt>
                <c:pt idx="9">
                  <c:v>8.99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0182424"/>
        <c:axId val="410182816"/>
      </c:barChart>
      <c:catAx>
        <c:axId val="41018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182816"/>
        <c:crosses val="autoZero"/>
        <c:auto val="1"/>
        <c:lblAlgn val="ctr"/>
        <c:lblOffset val="100"/>
        <c:tickLblSkip val="1"/>
        <c:tickMarkSkip val="1"/>
        <c:noMultiLvlLbl val="0"/>
      </c:catAx>
      <c:valAx>
        <c:axId val="41018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82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2940</c:v>
                </c:pt>
                <c:pt idx="5">
                  <c:v>2984</c:v>
                </c:pt>
                <c:pt idx="8">
                  <c:v>3078</c:v>
                </c:pt>
                <c:pt idx="11">
                  <c:v>3067</c:v>
                </c:pt>
                <c:pt idx="14">
                  <c:v>3060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78</c:v>
                </c:pt>
                <c:pt idx="3">
                  <c:v>70</c:v>
                </c:pt>
                <c:pt idx="6">
                  <c:v>64</c:v>
                </c:pt>
                <c:pt idx="9">
                  <c:v>49</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174</c:v>
                </c:pt>
                <c:pt idx="3">
                  <c:v>141</c:v>
                </c:pt>
                <c:pt idx="6">
                  <c:v>159</c:v>
                </c:pt>
                <c:pt idx="9">
                  <c:v>186</c:v>
                </c:pt>
                <c:pt idx="12">
                  <c:v>200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860</c:v>
                </c:pt>
                <c:pt idx="3">
                  <c:v>946</c:v>
                </c:pt>
                <c:pt idx="6">
                  <c:v>943</c:v>
                </c:pt>
                <c:pt idx="9">
                  <c:v>917</c:v>
                </c:pt>
                <c:pt idx="12">
                  <c:v>989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3248</c:v>
                </c:pt>
                <c:pt idx="3">
                  <c:v>3235</c:v>
                </c:pt>
                <c:pt idx="6">
                  <c:v>3241</c:v>
                </c:pt>
                <c:pt idx="9">
                  <c:v>2986</c:v>
                </c:pt>
                <c:pt idx="12">
                  <c:v>2890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183600"/>
        <c:axId val="410183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1420</c:v>
                </c:pt>
                <c:pt idx="2">
                  <c:v>#N/A</c:v>
                </c:pt>
                <c:pt idx="3">
                  <c:v>#N/A</c:v>
                </c:pt>
                <c:pt idx="4">
                  <c:v>1408</c:v>
                </c:pt>
                <c:pt idx="5">
                  <c:v>#N/A</c:v>
                </c:pt>
                <c:pt idx="6">
                  <c:v>#N/A</c:v>
                </c:pt>
                <c:pt idx="7">
                  <c:v>1329</c:v>
                </c:pt>
                <c:pt idx="8">
                  <c:v>#N/A</c:v>
                </c:pt>
                <c:pt idx="9">
                  <c:v>#N/A</c:v>
                </c:pt>
                <c:pt idx="10">
                  <c:v>1071</c:v>
                </c:pt>
                <c:pt idx="11">
                  <c:v>#N/A</c:v>
                </c:pt>
                <c:pt idx="12">
                  <c:v>#N/A</c:v>
                </c:pt>
                <c:pt idx="13">
                  <c:v>1052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183600"/>
        <c:axId val="410183992"/>
      </c:lineChart>
      <c:catAx>
        <c:axId val="41018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183992"/>
        <c:crosses val="autoZero"/>
        <c:auto val="1"/>
        <c:lblAlgn val="ctr"/>
        <c:lblOffset val="100"/>
        <c:tickLblSkip val="1"/>
        <c:tickMarkSkip val="1"/>
        <c:noMultiLvlLbl val="0"/>
      </c:catAx>
      <c:valAx>
        <c:axId val="410183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8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30125</c:v>
                </c:pt>
                <c:pt idx="5">
                  <c:v>30982</c:v>
                </c:pt>
                <c:pt idx="8">
                  <c:v>30755</c:v>
                </c:pt>
                <c:pt idx="11">
                  <c:v>31356</c:v>
                </c:pt>
                <c:pt idx="14">
                  <c:v>36846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5762</c:v>
                </c:pt>
                <c:pt idx="5">
                  <c:v>5272</c:v>
                </c:pt>
                <c:pt idx="8">
                  <c:v>5170</c:v>
                </c:pt>
                <c:pt idx="11">
                  <c:v>5274</c:v>
                </c:pt>
                <c:pt idx="14">
                  <c:v>5470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8089</c:v>
                </c:pt>
                <c:pt idx="5">
                  <c:v>9014</c:v>
                </c:pt>
                <c:pt idx="8">
                  <c:v>10238</c:v>
                </c:pt>
                <c:pt idx="11">
                  <c:v>10642</c:v>
                </c:pt>
                <c:pt idx="14">
                  <c:v>11074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5473</c:v>
                </c:pt>
                <c:pt idx="3">
                  <c:v>5219</c:v>
                </c:pt>
                <c:pt idx="6">
                  <c:v>4652</c:v>
                </c:pt>
                <c:pt idx="9">
                  <c:v>4245</c:v>
                </c:pt>
                <c:pt idx="12">
                  <c:v>4237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1488</c:v>
                </c:pt>
                <c:pt idx="3">
                  <c:v>1559</c:v>
                </c:pt>
                <c:pt idx="6">
                  <c:v>1500</c:v>
                </c:pt>
                <c:pt idx="9">
                  <c:v>1532</c:v>
                </c:pt>
                <c:pt idx="12">
                  <c:v>2660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13321</c:v>
                </c:pt>
                <c:pt idx="3">
                  <c:v>13551</c:v>
                </c:pt>
                <c:pt idx="6">
                  <c:v>12492</c:v>
                </c:pt>
                <c:pt idx="9">
                  <c:v>12286</c:v>
                </c:pt>
                <c:pt idx="12">
                  <c:v>12211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250</c:v>
                </c:pt>
                <c:pt idx="3">
                  <c:v>198</c:v>
                </c:pt>
                <c:pt idx="6">
                  <c:v>149</c:v>
                </c:pt>
                <c:pt idx="9">
                  <c:v>112</c:v>
                </c:pt>
                <c:pt idx="12">
                  <c:v>87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31138</c:v>
                </c:pt>
                <c:pt idx="3">
                  <c:v>30873</c:v>
                </c:pt>
                <c:pt idx="6">
                  <c:v>32420</c:v>
                </c:pt>
                <c:pt idx="9">
                  <c:v>33864</c:v>
                </c:pt>
                <c:pt idx="12">
                  <c:v>36278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7493112"/>
        <c:axId val="41749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7695</c:v>
                </c:pt>
                <c:pt idx="2">
                  <c:v>#N/A</c:v>
                </c:pt>
                <c:pt idx="3">
                  <c:v>#N/A</c:v>
                </c:pt>
                <c:pt idx="4">
                  <c:v>6131</c:v>
                </c:pt>
                <c:pt idx="5">
                  <c:v>#N/A</c:v>
                </c:pt>
                <c:pt idx="6">
                  <c:v>#N/A</c:v>
                </c:pt>
                <c:pt idx="7">
                  <c:v>5051</c:v>
                </c:pt>
                <c:pt idx="8">
                  <c:v>#N/A</c:v>
                </c:pt>
                <c:pt idx="9">
                  <c:v>#N/A</c:v>
                </c:pt>
                <c:pt idx="10">
                  <c:v>4769</c:v>
                </c:pt>
                <c:pt idx="11">
                  <c:v>#N/A</c:v>
                </c:pt>
                <c:pt idx="12">
                  <c:v>#N/A</c:v>
                </c:pt>
                <c:pt idx="13">
                  <c:v>2083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7493112"/>
        <c:axId val="417493504"/>
      </c:lineChart>
      <c:catAx>
        <c:axId val="41749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493504"/>
        <c:crosses val="autoZero"/>
        <c:auto val="1"/>
        <c:lblAlgn val="ctr"/>
        <c:lblOffset val="100"/>
        <c:tickLblSkip val="1"/>
        <c:tickMarkSkip val="1"/>
        <c:noMultiLvlLbl val="0"/>
      </c:catAx>
      <c:valAx>
        <c:axId val="41749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49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{7976A692-9AEE-4688-A615-07609B21A6E8}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{625A60CF-2EA9-477A-BF44-12D75C433ECA}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{22D0946D-5234-4745-9881-706D08D839D8}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{09081719-4CC8-42F8-8B7F-4037E1110674}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{22348C8B-21BB-46AE-BA27-D6A54C4B86D0}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53.4</c:v>
                </c:pt>
              </c:numCache>
            </c:numRef>
          </c:xVal>
          <c:yVal>
            <c:numRef>
              <c:f>公会計指標分析・財政指標組合せ分析表!$K$51:$O$51</c:f>
              <c:numCache>
                <c:formatCode>#,##0.0;"▲ "#,##0.0</c:formatCode>
                <c:ptCount val="5"/>
                <c:pt idx="3">
                  <c:v>29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{32719A3E-C8AF-448F-9D79-BBFE119F4B7B}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{37B795DD-7B33-4843-8033-C9EA5B30F1E1}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{9AE2E64F-F7E7-4505-A6A9-FE8B6BF8C0BA}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{5CB3A4B1-7C18-4252-A709-C8ADE5618D3F}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{65D6E49A-F1B6-46F9-AECE-987E6B5B866F}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7494680"/>
        <c:axId val="417495072"/>
      </c:scatterChart>
      <c:valAx>
        <c:axId val="417494680"/>
        <c:scaling>
          <c:orientation val="minMax"/>
          <c:max val="55.6"/>
          <c:min val="5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95072"/>
        <c:crosses val="autoZero"/>
        <c:crossBetween val="midCat"/>
      </c:valAx>
      <c:valAx>
        <c:axId val="417495072"/>
        <c:scaling>
          <c:orientation val="minMax"/>
          <c:max val="4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494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{F01CE376-B8A2-405B-8F7F-898D624AF608}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{79BBE039-D3BA-4289-B1FE-4B64988F4C37}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{E1A4A005-2B85-43DB-9239-1A449A301BCF}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{F8E5DC69-CE2B-4D46-9794-A68C6B496DD4}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{887E55CA-A214-49D7-B636-5F562D7B9F3A}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9.1999999999999993</c:v>
                </c:pt>
                <c:pt idx="2">
                  <c:v>8.6</c:v>
                </c:pt>
                <c:pt idx="3">
                  <c:v>7.8</c:v>
                </c:pt>
                <c:pt idx="4">
                  <c:v>7</c:v>
                </c:pt>
              </c:numCache>
            </c:numRef>
          </c:xVal>
          <c:yVal>
            <c:numRef>
              <c:f>公会計指標分析・財政指標組合せ分析表!$K$73:$O$73</c:f>
              <c:numCache>
                <c:formatCode>#,##0.0;"▲ "#,##0.0</c:formatCode>
                <c:ptCount val="5"/>
                <c:pt idx="0">
                  <c:v>47.9</c:v>
                </c:pt>
                <c:pt idx="1">
                  <c:v>37.799999999999997</c:v>
                </c:pt>
                <c:pt idx="2">
                  <c:v>31.3</c:v>
                </c:pt>
                <c:pt idx="3">
                  <c:v>29</c:v>
                </c:pt>
                <c:pt idx="4">
                  <c:v>12.8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{ABBB2D8C-B3A8-435F-BF73-D0AF4A06FC91}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{05625322-82D2-4426-8E0D-19904575BD88}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{7FA3A6D5-4079-47D0-A84D-F896516592FF}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{BDF66787-54E9-45D0-BFD3-B50D36FEB6D2}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{678573E2-07CD-49F7-88B8-233C3F465005}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7495856"/>
        <c:axId val="417496248"/>
      </c:scatterChart>
      <c:valAx>
        <c:axId val="417495856"/>
        <c:scaling>
          <c:orientation val="minMax"/>
          <c:max val="10.6"/>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96248"/>
        <c:crosses val="autoZero"/>
        <c:crossBetween val="midCat"/>
      </c:valAx>
      <c:valAx>
        <c:axId val="417496248"/>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495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実質公債費比率の構成要素のうち、公営企業債の元利償還金に対する繰入金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について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下水道事業繰入金が増となり、</a:t>
          </a:r>
          <a:r>
            <a:rPr kumimoji="1" lang="ja-JP" altLang="en-US" sz="1400">
              <a:solidFill>
                <a:schemeClr val="dk1"/>
              </a:solidFill>
              <a:effectLst/>
              <a:latin typeface="+mn-ea"/>
              <a:ea typeface="+mn-ea"/>
              <a:cs typeface="+mn-cs"/>
            </a:rPr>
            <a:t>一部事務</a:t>
          </a:r>
          <a:r>
            <a:rPr kumimoji="1" lang="ja-JP" altLang="ja-JP" sz="1400">
              <a:solidFill>
                <a:schemeClr val="dk1"/>
              </a:solidFill>
              <a:effectLst/>
              <a:latin typeface="+mn-ea"/>
              <a:ea typeface="+mn-ea"/>
              <a:cs typeface="+mn-cs"/>
            </a:rPr>
            <a:t>組合等が</a:t>
          </a:r>
          <a:r>
            <a:rPr kumimoji="1" lang="ja-JP" altLang="en-US" sz="1400">
              <a:solidFill>
                <a:schemeClr val="dk1"/>
              </a:solidFill>
              <a:effectLst/>
              <a:latin typeface="+mn-ea"/>
              <a:ea typeface="+mn-ea"/>
              <a:cs typeface="+mn-cs"/>
            </a:rPr>
            <a:t>発行した</a:t>
          </a:r>
          <a:r>
            <a:rPr kumimoji="1" lang="ja-JP" altLang="ja-JP" sz="1400">
              <a:solidFill>
                <a:schemeClr val="dk1"/>
              </a:solidFill>
              <a:effectLst/>
              <a:latin typeface="+mn-ea"/>
              <a:ea typeface="+mn-ea"/>
              <a:cs typeface="+mn-cs"/>
            </a:rPr>
            <a:t>地方債の元利償還金に対する負担金等</a:t>
          </a:r>
          <a:r>
            <a:rPr kumimoji="1" lang="ja-JP" altLang="en-US" sz="1400">
              <a:solidFill>
                <a:schemeClr val="dk1"/>
              </a:solidFill>
              <a:effectLst/>
              <a:latin typeface="+mn-ea"/>
              <a:ea typeface="+mn-ea"/>
              <a:cs typeface="+mn-cs"/>
            </a:rPr>
            <a:t>について</a:t>
          </a:r>
          <a:r>
            <a:rPr kumimoji="1" lang="ja-JP" altLang="ja-JP" sz="1400">
              <a:solidFill>
                <a:schemeClr val="dk1"/>
              </a:solidFill>
              <a:effectLst/>
              <a:latin typeface="+mn-ea"/>
              <a:ea typeface="+mn-ea"/>
              <a:cs typeface="+mn-cs"/>
            </a:rPr>
            <a:t>は、</a:t>
          </a:r>
          <a:r>
            <a:rPr kumimoji="1" lang="ja-JP" altLang="en-US" sz="1400">
              <a:solidFill>
                <a:schemeClr val="dk1"/>
              </a:solidFill>
              <a:effectLst/>
              <a:latin typeface="+mn-ea"/>
              <a:ea typeface="+mn-ea"/>
              <a:cs typeface="+mn-cs"/>
            </a:rPr>
            <a:t>須賀川地方保健環境組合のごみ処理施設更新</a:t>
          </a:r>
          <a:r>
            <a:rPr kumimoji="1" lang="ja-JP" altLang="ja-JP" sz="1400">
              <a:solidFill>
                <a:schemeClr val="dk1"/>
              </a:solidFill>
              <a:effectLst/>
              <a:latin typeface="+mn-ea"/>
              <a:ea typeface="+mn-ea"/>
              <a:cs typeface="+mn-cs"/>
            </a:rPr>
            <a:t>に係る企業債の発行によ</a:t>
          </a:r>
          <a:r>
            <a:rPr kumimoji="1" lang="ja-JP" altLang="en-US" sz="1400">
              <a:solidFill>
                <a:schemeClr val="dk1"/>
              </a:solidFill>
              <a:effectLst/>
              <a:latin typeface="+mn-ea"/>
              <a:ea typeface="+mn-ea"/>
              <a:cs typeface="+mn-cs"/>
            </a:rPr>
            <a:t>り増となったが、普通会計の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元利償還金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が減少したことにより、実質公債費比率の分子は減少した。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将来負担比率の構成要素のうち、地方債現在高</a:t>
          </a:r>
          <a:r>
            <a:rPr kumimoji="1" lang="ja-JP" altLang="en-US" sz="1400">
              <a:solidFill>
                <a:schemeClr val="dk1"/>
              </a:solidFill>
              <a:effectLst/>
              <a:latin typeface="+mn-ea"/>
              <a:ea typeface="+mn-ea"/>
              <a:cs typeface="+mn-cs"/>
            </a:rPr>
            <a:t>について</a:t>
          </a:r>
          <a:r>
            <a:rPr kumimoji="1" lang="ja-JP" altLang="ja-JP" sz="1400">
              <a:solidFill>
                <a:schemeClr val="dk1"/>
              </a:solidFill>
              <a:effectLst/>
              <a:latin typeface="+mn-ea"/>
              <a:ea typeface="+mn-ea"/>
              <a:cs typeface="+mn-cs"/>
            </a:rPr>
            <a:t>は、</a:t>
          </a:r>
          <a:r>
            <a:rPr kumimoji="1" lang="ja-JP" altLang="en-US" sz="1400">
              <a:solidFill>
                <a:schemeClr val="dk1"/>
              </a:solidFill>
              <a:effectLst/>
              <a:latin typeface="+mn-ea"/>
              <a:ea typeface="+mn-ea"/>
              <a:cs typeface="+mn-cs"/>
            </a:rPr>
            <a:t>復興関連の大型事業や学校施設耐震化などで市債を発行したことにより増となり、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組合等負担見込額については、公立岩瀬病院企業団の産科婦人科病棟建設分の負担額の増により増となったが、</a:t>
          </a:r>
          <a:r>
            <a:rPr kumimoji="1" lang="ja-JP" altLang="ja-JP" sz="1400">
              <a:solidFill>
                <a:schemeClr val="dk1"/>
              </a:solidFill>
              <a:effectLst/>
              <a:latin typeface="+mn-ea"/>
              <a:ea typeface="+mn-ea"/>
              <a:cs typeface="+mn-cs"/>
            </a:rPr>
            <a:t>債務負担行為に基づく支出予定額</a:t>
          </a:r>
          <a:r>
            <a:rPr kumimoji="1" lang="ja-JP" altLang="en-US" sz="1400">
              <a:solidFill>
                <a:schemeClr val="dk1"/>
              </a:solidFill>
              <a:effectLst/>
              <a:latin typeface="+mn-ea"/>
              <a:ea typeface="+mn-ea"/>
              <a:cs typeface="+mn-cs"/>
            </a:rPr>
            <a:t>については</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国営土地改良事業母畑地区負担金の終了により減となった</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また、将来負担に対する充当可能財源とみなされる</a:t>
          </a:r>
          <a:r>
            <a:rPr kumimoji="1" lang="ja-JP" altLang="ja-JP" sz="1400">
              <a:solidFill>
                <a:schemeClr val="dk1"/>
              </a:solidFill>
              <a:effectLst/>
              <a:latin typeface="+mn-ea"/>
              <a:ea typeface="+mn-ea"/>
              <a:cs typeface="+mn-cs"/>
            </a:rPr>
            <a:t>充当可能基金については、</a:t>
          </a:r>
          <a:r>
            <a:rPr kumimoji="1" lang="ja-JP" altLang="en-US" sz="1400">
              <a:solidFill>
                <a:schemeClr val="dk1"/>
              </a:solidFill>
              <a:effectLst/>
              <a:latin typeface="+mn-ea"/>
              <a:ea typeface="+mn-ea"/>
              <a:cs typeface="+mn-cs"/>
            </a:rPr>
            <a:t>財政調整基金などで増となり、基準財政需要額算入見込額については、交付税措置のある地方債を優先的に発行したことにより増となったことから、将来負担比率の分子は大きく減少した。</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77,638
77,304
279.43
44,778,150
42,635,956
1,141,383
18,785,453
36,278,340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年度の数値は未確定のため分析不可</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126238</xdr:rowOff>
    </xdr:from>
    <xdr:to>
      <xdr:col>3</xdr:col>
      <xdr:colOff>511175</xdr:colOff>
      <xdr:row>31</xdr:row>
      <xdr:rowOff>56388</xdr:rowOff>
    </xdr:to>
    <xdr:sp macro="" textlink="">
      <xdr:nvSpPr>
        <xdr:cNvPr id="75" name="円/楕円 74"/>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47515</xdr:rowOff>
    </xdr:from>
    <xdr:ext cx="405111" cy="259045"/>
    <xdr:sp macro="" textlink="">
      <xdr:nvSpPr>
        <xdr:cNvPr id="77" name="n_1mainValue有形固定資産減価償却率"/>
        <xdr:cNvSpPr txBox="1"/>
      </xdr:nvSpPr>
      <xdr:spPr>
        <a:xfrm>
          <a:off x="3836043"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77,638
77,304
279.43
44,778,150
42,635,956
1,141,383
18,785,453
36,278,340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156845</xdr:rowOff>
    </xdr:from>
    <xdr:to>
      <xdr:col>5</xdr:col>
      <xdr:colOff>409575</xdr:colOff>
      <xdr:row>36</xdr:row>
      <xdr:rowOff>86995</xdr:rowOff>
    </xdr:to>
    <xdr:sp macro="" textlink="">
      <xdr:nvSpPr>
        <xdr:cNvPr id="74" name="円/楕円 73"/>
        <xdr:cNvSpPr/>
      </xdr:nvSpPr>
      <xdr:spPr>
        <a:xfrm>
          <a:off x="374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78122</xdr:rowOff>
    </xdr:from>
    <xdr:ext cx="405111" cy="259045"/>
    <xdr:sp macro="" textlink="">
      <xdr:nvSpPr>
        <xdr:cNvPr id="76" name="n_1mainValue【道路】&#10;有形固定資産減価償却率"/>
        <xdr:cNvSpPr txBox="1"/>
      </xdr:nvSpPr>
      <xdr:spPr>
        <a:xfrm>
          <a:off x="3582043"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36876</xdr:rowOff>
    </xdr:from>
    <xdr:to>
      <xdr:col>14</xdr:col>
      <xdr:colOff>79375</xdr:colOff>
      <xdr:row>36</xdr:row>
      <xdr:rowOff>138476</xdr:rowOff>
    </xdr:to>
    <xdr:sp macro="" textlink="">
      <xdr:nvSpPr>
        <xdr:cNvPr id="111" name="円/楕円 110"/>
        <xdr:cNvSpPr/>
      </xdr:nvSpPr>
      <xdr:spPr>
        <a:xfrm>
          <a:off x="9588500" y="62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12"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155003</xdr:rowOff>
    </xdr:from>
    <xdr:ext cx="534377" cy="259045"/>
    <xdr:sp macro="" textlink="">
      <xdr:nvSpPr>
        <xdr:cNvPr id="113" name="n_1mainValue【道路】&#10;一人当たり延長"/>
        <xdr:cNvSpPr txBox="1"/>
      </xdr:nvSpPr>
      <xdr:spPr>
        <a:xfrm>
          <a:off x="9359410" y="59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75438</xdr:rowOff>
    </xdr:from>
    <xdr:to>
      <xdr:col>6</xdr:col>
      <xdr:colOff>510540</xdr:colOff>
      <xdr:row>63</xdr:row>
      <xdr:rowOff>2286</xdr:rowOff>
    </xdr:to>
    <xdr:cxnSp macro="">
      <xdr:nvCxnSpPr>
        <xdr:cNvPr id="136" name="直線コネクタ 135"/>
        <xdr:cNvCxnSpPr/>
      </xdr:nvCxnSpPr>
      <xdr:spPr>
        <a:xfrm flipV="1">
          <a:off x="4634865" y="9676638"/>
          <a:ext cx="0" cy="112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6113</xdr:rowOff>
    </xdr:from>
    <xdr:ext cx="405111" cy="259045"/>
    <xdr:sp macro="" textlink="">
      <xdr:nvSpPr>
        <xdr:cNvPr id="137" name="【橋りょう・トンネル】&#10;有形固定資産減価償却率最小値テキスト"/>
        <xdr:cNvSpPr txBox="1"/>
      </xdr:nvSpPr>
      <xdr:spPr>
        <a:xfrm>
          <a:off x="47244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2286</xdr:rowOff>
    </xdr:from>
    <xdr:to>
      <xdr:col>6</xdr:col>
      <xdr:colOff>600075</xdr:colOff>
      <xdr:row>63</xdr:row>
      <xdr:rowOff>2286</xdr:rowOff>
    </xdr:to>
    <xdr:cxnSp macro="">
      <xdr:nvCxnSpPr>
        <xdr:cNvPr id="138" name="直線コネクタ 137"/>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22115</xdr:rowOff>
    </xdr:from>
    <xdr:ext cx="405111" cy="259045"/>
    <xdr:sp macro="" textlink="">
      <xdr:nvSpPr>
        <xdr:cNvPr id="139" name="【橋りょう・トンネル】&#10;有形固定資産減価償却率最大値テキスト"/>
        <xdr:cNvSpPr txBox="1"/>
      </xdr:nvSpPr>
      <xdr:spPr>
        <a:xfrm>
          <a:off x="4724400" y="945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56</xdr:row>
      <xdr:rowOff>75438</xdr:rowOff>
    </xdr:from>
    <xdr:to>
      <xdr:col>6</xdr:col>
      <xdr:colOff>600075</xdr:colOff>
      <xdr:row>56</xdr:row>
      <xdr:rowOff>75438</xdr:rowOff>
    </xdr:to>
    <xdr:cxnSp macro="">
      <xdr:nvCxnSpPr>
        <xdr:cNvPr id="140" name="直線コネクタ 139"/>
        <xdr:cNvCxnSpPr/>
      </xdr:nvCxnSpPr>
      <xdr:spPr>
        <a:xfrm>
          <a:off x="4546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62501</xdr:rowOff>
    </xdr:from>
    <xdr:ext cx="405111" cy="259045"/>
    <xdr:sp macro="" textlink="">
      <xdr:nvSpPr>
        <xdr:cNvPr id="141" name="【橋りょう・トンネル】&#10;有形固定資産減価償却率平均値テキスト"/>
        <xdr:cNvSpPr txBox="1"/>
      </xdr:nvSpPr>
      <xdr:spPr>
        <a:xfrm>
          <a:off x="4724400" y="1052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84074</xdr:rowOff>
    </xdr:from>
    <xdr:to>
      <xdr:col>6</xdr:col>
      <xdr:colOff>561975</xdr:colOff>
      <xdr:row>62</xdr:row>
      <xdr:rowOff>14224</xdr:rowOff>
    </xdr:to>
    <xdr:sp macro="" textlink="">
      <xdr:nvSpPr>
        <xdr:cNvPr id="142" name="フローチャート : 判断 141"/>
        <xdr:cNvSpPr/>
      </xdr:nvSpPr>
      <xdr:spPr>
        <a:xfrm>
          <a:off x="45847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40640</xdr:rowOff>
    </xdr:from>
    <xdr:to>
      <xdr:col>5</xdr:col>
      <xdr:colOff>409575</xdr:colOff>
      <xdr:row>61</xdr:row>
      <xdr:rowOff>142240</xdr:rowOff>
    </xdr:to>
    <xdr:sp macro="" textlink="">
      <xdr:nvSpPr>
        <xdr:cNvPr id="143" name="フローチャート : 判断 142"/>
        <xdr:cNvSpPr/>
      </xdr:nvSpPr>
      <xdr:spPr>
        <a:xfrm>
          <a:off x="3746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40640</xdr:rowOff>
    </xdr:from>
    <xdr:to>
      <xdr:col>5</xdr:col>
      <xdr:colOff>409575</xdr:colOff>
      <xdr:row>63</xdr:row>
      <xdr:rowOff>142240</xdr:rowOff>
    </xdr:to>
    <xdr:sp macro="" textlink="">
      <xdr:nvSpPr>
        <xdr:cNvPr id="149" name="円/楕円 148"/>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158767</xdr:rowOff>
    </xdr:from>
    <xdr:ext cx="405111" cy="259045"/>
    <xdr:sp macro="" textlink="">
      <xdr:nvSpPr>
        <xdr:cNvPr id="150" name="n_1aveValue【橋りょう・トンネル】&#10;有形固定資産減価償却率"/>
        <xdr:cNvSpPr txBox="1"/>
      </xdr:nvSpPr>
      <xdr:spPr>
        <a:xfrm>
          <a:off x="3582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133367</xdr:rowOff>
    </xdr:from>
    <xdr:ext cx="405111" cy="259045"/>
    <xdr:sp macro="" textlink="">
      <xdr:nvSpPr>
        <xdr:cNvPr id="151" name="n_1mainValue【橋りょう・トンネル】&#10;有形固定資産減価償却率"/>
        <xdr:cNvSpPr txBox="1"/>
      </xdr:nvSpPr>
      <xdr:spPr>
        <a:xfrm>
          <a:off x="3582043"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5" name="直線コネクタ 174"/>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6"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7" name="直線コネクタ 176"/>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8"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9" name="直線コネクタ 178"/>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0"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1" name="フローチャート : 判断 180"/>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2" name="フローチャート : 判断 181"/>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130350</xdr:rowOff>
    </xdr:from>
    <xdr:to>
      <xdr:col>14</xdr:col>
      <xdr:colOff>79375</xdr:colOff>
      <xdr:row>62</xdr:row>
      <xdr:rowOff>60500</xdr:rowOff>
    </xdr:to>
    <xdr:sp macro="" textlink="">
      <xdr:nvSpPr>
        <xdr:cNvPr id="188" name="円/楕円 187"/>
        <xdr:cNvSpPr/>
      </xdr:nvSpPr>
      <xdr:spPr>
        <a:xfrm>
          <a:off x="9588500" y="105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89"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51627</xdr:rowOff>
    </xdr:from>
    <xdr:ext cx="599010" cy="259045"/>
    <xdr:sp macro="" textlink="">
      <xdr:nvSpPr>
        <xdr:cNvPr id="190" name="n_1mainValue【橋りょう・トンネル】&#10;一人当たり有形固定資産（償却資産）額"/>
        <xdr:cNvSpPr txBox="1"/>
      </xdr:nvSpPr>
      <xdr:spPr>
        <a:xfrm>
          <a:off x="9327094" y="10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3" name="テキスト ボックス 21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7" name="直線コネクタ 216"/>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8"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9" name="直線コネクタ 21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0"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1" name="直線コネクタ 220"/>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2"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3" name="フローチャート : 判断 222"/>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24" name="フローチャート : 判断 223"/>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47716</xdr:rowOff>
    </xdr:from>
    <xdr:to>
      <xdr:col>5</xdr:col>
      <xdr:colOff>409575</xdr:colOff>
      <xdr:row>85</xdr:row>
      <xdr:rowOff>149316</xdr:rowOff>
    </xdr:to>
    <xdr:sp macro="" textlink="">
      <xdr:nvSpPr>
        <xdr:cNvPr id="230" name="円/楕円 229"/>
        <xdr:cNvSpPr/>
      </xdr:nvSpPr>
      <xdr:spPr>
        <a:xfrm>
          <a:off x="3746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69504</xdr:rowOff>
    </xdr:from>
    <xdr:ext cx="405111" cy="259045"/>
    <xdr:sp macro="" textlink="">
      <xdr:nvSpPr>
        <xdr:cNvPr id="231"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140443</xdr:rowOff>
    </xdr:from>
    <xdr:ext cx="405111" cy="259045"/>
    <xdr:sp macro="" textlink="">
      <xdr:nvSpPr>
        <xdr:cNvPr id="232" name="n_1mainValue【公営住宅】&#10;有形固定資産減価償却率"/>
        <xdr:cNvSpPr txBox="1"/>
      </xdr:nvSpPr>
      <xdr:spPr>
        <a:xfrm>
          <a:off x="3582043"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3" name="フローチャート : 判断 262"/>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33020</xdr:rowOff>
    </xdr:from>
    <xdr:to>
      <xdr:col>14</xdr:col>
      <xdr:colOff>79375</xdr:colOff>
      <xdr:row>82</xdr:row>
      <xdr:rowOff>134620</xdr:rowOff>
    </xdr:to>
    <xdr:sp macro="" textlink="">
      <xdr:nvSpPr>
        <xdr:cNvPr id="269" name="円/楕円 268"/>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70"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151147</xdr:rowOff>
    </xdr:from>
    <xdr:ext cx="469744" cy="259045"/>
    <xdr:sp macro="" textlink="">
      <xdr:nvSpPr>
        <xdr:cNvPr id="271" name="n_1mainValue【公営住宅】&#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8" name="テキスト ボックス 29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9" name="直線コネクタ 2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0" name="テキスト ボックス 29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1" name="直線コネクタ 3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2" name="テキスト ボックス 3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5" name="直線コネクタ 3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6" name="テキスト ボックス 3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7" name="直線コネクタ 3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8" name="テキスト ボックス 30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2" name="直線コネクタ 311"/>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3"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14" name="直線コネクタ 313"/>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6" name="直線コネクタ 31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17"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18" name="フローチャート : 判断 317"/>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9" name="フローチャート : 判断 31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97790</xdr:rowOff>
    </xdr:from>
    <xdr:to>
      <xdr:col>22</xdr:col>
      <xdr:colOff>415925</xdr:colOff>
      <xdr:row>39</xdr:row>
      <xdr:rowOff>27940</xdr:rowOff>
    </xdr:to>
    <xdr:sp macro="" textlink="">
      <xdr:nvSpPr>
        <xdr:cNvPr id="325" name="円/楕円 324"/>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6"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19067</xdr:rowOff>
    </xdr:from>
    <xdr:ext cx="405111" cy="259045"/>
    <xdr:sp macro="" textlink="">
      <xdr:nvSpPr>
        <xdr:cNvPr id="327" name="n_1mainValue【認定こども園・幼稚園・保育所】&#10;有形固定資産減価償却率"/>
        <xdr:cNvSpPr txBox="1"/>
      </xdr:nvSpPr>
      <xdr:spPr>
        <a:xfrm>
          <a:off x="15266043"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1" name="テキスト ボックス 3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3" name="テキスト ボックス 3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5" name="テキスト ボックス 3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49" name="直線コネクタ 348"/>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0"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1" name="直線コネクタ 350"/>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2"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3" name="直線コネクタ 352"/>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54"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55" name="フローチャート : 判断 354"/>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56" name="フローチャート : 判断 355"/>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43688</xdr:rowOff>
    </xdr:from>
    <xdr:to>
      <xdr:col>31</xdr:col>
      <xdr:colOff>85725</xdr:colOff>
      <xdr:row>36</xdr:row>
      <xdr:rowOff>145288</xdr:rowOff>
    </xdr:to>
    <xdr:sp macro="" textlink="">
      <xdr:nvSpPr>
        <xdr:cNvPr id="362" name="円/楕円 361"/>
        <xdr:cNvSpPr/>
      </xdr:nvSpPr>
      <xdr:spPr>
        <a:xfrm>
          <a:off x="2127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363"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161815</xdr:rowOff>
    </xdr:from>
    <xdr:ext cx="469744" cy="259045"/>
    <xdr:sp macro="" textlink="">
      <xdr:nvSpPr>
        <xdr:cNvPr id="364" name="n_1mainValue【認定こども園・幼稚園・保育所】&#10;一人当たり面積"/>
        <xdr:cNvSpPr txBox="1"/>
      </xdr:nvSpPr>
      <xdr:spPr>
        <a:xfrm>
          <a:off x="210757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89" name="直線コネクタ 38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1" name="直線コネクタ 39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3" name="直線コネクタ 39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94"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95" name="フローチャート : 判断 39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96" name="フローチャート : 判断 39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29210</xdr:rowOff>
    </xdr:from>
    <xdr:to>
      <xdr:col>22</xdr:col>
      <xdr:colOff>415925</xdr:colOff>
      <xdr:row>63</xdr:row>
      <xdr:rowOff>130810</xdr:rowOff>
    </xdr:to>
    <xdr:sp macro="" textlink="">
      <xdr:nvSpPr>
        <xdr:cNvPr id="402" name="円/楕円 401"/>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03"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121937</xdr:rowOff>
    </xdr:from>
    <xdr:ext cx="405111" cy="259045"/>
    <xdr:sp macro="" textlink="">
      <xdr:nvSpPr>
        <xdr:cNvPr id="404" name="n_1mainValue【学校施設】&#10;有形固定資産減価償却率"/>
        <xdr:cNvSpPr txBox="1"/>
      </xdr:nvSpPr>
      <xdr:spPr>
        <a:xfrm>
          <a:off x="15266043"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1" name="直線コネクタ 430"/>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2"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3" name="直線コネクタ 432"/>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34"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35" name="直線コネクタ 43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36"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37" name="フローチャート : 判断 436"/>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38" name="フローチャート : 判断 437"/>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24312</xdr:rowOff>
    </xdr:from>
    <xdr:to>
      <xdr:col>31</xdr:col>
      <xdr:colOff>85725</xdr:colOff>
      <xdr:row>58</xdr:row>
      <xdr:rowOff>125912</xdr:rowOff>
    </xdr:to>
    <xdr:sp macro="" textlink="">
      <xdr:nvSpPr>
        <xdr:cNvPr id="444" name="円/楕円 443"/>
        <xdr:cNvSpPr/>
      </xdr:nvSpPr>
      <xdr:spPr>
        <a:xfrm>
          <a:off x="2127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445"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142439</xdr:rowOff>
    </xdr:from>
    <xdr:ext cx="469744" cy="259045"/>
    <xdr:sp macro="" textlink="">
      <xdr:nvSpPr>
        <xdr:cNvPr id="446" name="n_1mainValue【学校施設】&#10;一人当たり面積"/>
        <xdr:cNvSpPr txBox="1"/>
      </xdr:nvSpPr>
      <xdr:spPr>
        <a:xfrm>
          <a:off x="21075727" y="974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7" name="テキスト ボックス 45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9" name="テキスト ボックス 4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30480</xdr:rowOff>
    </xdr:from>
    <xdr:to>
      <xdr:col>23</xdr:col>
      <xdr:colOff>516889</xdr:colOff>
      <xdr:row>84</xdr:row>
      <xdr:rowOff>148589</xdr:rowOff>
    </xdr:to>
    <xdr:cxnSp macro="">
      <xdr:nvCxnSpPr>
        <xdr:cNvPr id="471" name="直線コネクタ 470"/>
        <xdr:cNvCxnSpPr/>
      </xdr:nvCxnSpPr>
      <xdr:spPr>
        <a:xfrm flipV="1">
          <a:off x="16318864" y="1323213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152416</xdr:rowOff>
    </xdr:from>
    <xdr:ext cx="405111" cy="259045"/>
    <xdr:sp macro="" textlink="">
      <xdr:nvSpPr>
        <xdr:cNvPr id="472" name="【児童館】&#10;有形固定資産減価償却率最小値テキスト"/>
        <xdr:cNvSpPr txBox="1"/>
      </xdr:nvSpPr>
      <xdr:spPr>
        <a:xfrm>
          <a:off x="164084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84</xdr:row>
      <xdr:rowOff>148589</xdr:rowOff>
    </xdr:from>
    <xdr:to>
      <xdr:col>23</xdr:col>
      <xdr:colOff>606425</xdr:colOff>
      <xdr:row>84</xdr:row>
      <xdr:rowOff>148589</xdr:rowOff>
    </xdr:to>
    <xdr:cxnSp macro="">
      <xdr:nvCxnSpPr>
        <xdr:cNvPr id="473" name="直線コネクタ 472"/>
        <xdr:cNvCxnSpPr/>
      </xdr:nvCxnSpPr>
      <xdr:spPr>
        <a:xfrm>
          <a:off x="16230600" y="1455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148607</xdr:rowOff>
    </xdr:from>
    <xdr:ext cx="405111" cy="259045"/>
    <xdr:sp macro="" textlink="">
      <xdr:nvSpPr>
        <xdr:cNvPr id="474" name="【児童館】&#10;有形固定資産減価償却率最大値テキスト"/>
        <xdr:cNvSpPr txBox="1"/>
      </xdr:nvSpPr>
      <xdr:spPr>
        <a:xfrm>
          <a:off x="16408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30480</xdr:rowOff>
    </xdr:from>
    <xdr:to>
      <xdr:col>23</xdr:col>
      <xdr:colOff>606425</xdr:colOff>
      <xdr:row>77</xdr:row>
      <xdr:rowOff>30480</xdr:rowOff>
    </xdr:to>
    <xdr:cxnSp macro="">
      <xdr:nvCxnSpPr>
        <xdr:cNvPr id="475" name="直線コネクタ 474"/>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11447</xdr:rowOff>
    </xdr:from>
    <xdr:ext cx="405111" cy="259045"/>
    <xdr:sp macro="" textlink="">
      <xdr:nvSpPr>
        <xdr:cNvPr id="476" name="【児童館】&#10;有形固定資産減価償却率平均値テキスト"/>
        <xdr:cNvSpPr txBox="1"/>
      </xdr:nvSpPr>
      <xdr:spPr>
        <a:xfrm>
          <a:off x="16408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33020</xdr:rowOff>
    </xdr:from>
    <xdr:to>
      <xdr:col>23</xdr:col>
      <xdr:colOff>568325</xdr:colOff>
      <xdr:row>83</xdr:row>
      <xdr:rowOff>134620</xdr:rowOff>
    </xdr:to>
    <xdr:sp macro="" textlink="">
      <xdr:nvSpPr>
        <xdr:cNvPr id="477" name="フローチャート : 判断 476"/>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78" name="フローチャート : 判断 477"/>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154939</xdr:rowOff>
    </xdr:from>
    <xdr:to>
      <xdr:col>22</xdr:col>
      <xdr:colOff>415925</xdr:colOff>
      <xdr:row>87</xdr:row>
      <xdr:rowOff>85089</xdr:rowOff>
    </xdr:to>
    <xdr:sp macro="" textlink="">
      <xdr:nvSpPr>
        <xdr:cNvPr id="484" name="円/楕円 483"/>
        <xdr:cNvSpPr/>
      </xdr:nvSpPr>
      <xdr:spPr>
        <a:xfrm>
          <a:off x="15430500" y="1489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485" name="n_1aveValue【児童館】&#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76216</xdr:rowOff>
    </xdr:from>
    <xdr:ext cx="405111" cy="259045"/>
    <xdr:sp macro="" textlink="">
      <xdr:nvSpPr>
        <xdr:cNvPr id="486" name="n_1mainValue【児童館】&#10;有形固定資産減価償却率"/>
        <xdr:cNvSpPr txBox="1"/>
      </xdr:nvSpPr>
      <xdr:spPr>
        <a:xfrm>
          <a:off x="15266043" y="1499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7" name="直線コネクタ 4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8" name="テキスト ボックス 4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9" name="直線コネクタ 4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0" name="テキスト ボックス 4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1" name="直線コネクタ 5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2" name="テキスト ボックス 5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3" name="直線コネクタ 5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4" name="テキスト ボックス 5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08" name="直線コネクタ 507"/>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09"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0" name="直線コネクタ 509"/>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3"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4" name="フローチャート : 判断 513"/>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5" name="フローチャート : 判断 514"/>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78739</xdr:rowOff>
    </xdr:from>
    <xdr:to>
      <xdr:col>31</xdr:col>
      <xdr:colOff>85725</xdr:colOff>
      <xdr:row>85</xdr:row>
      <xdr:rowOff>8889</xdr:rowOff>
    </xdr:to>
    <xdr:sp macro="" textlink="">
      <xdr:nvSpPr>
        <xdr:cNvPr id="521" name="円/楕円 520"/>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22"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xdr:rowOff>
    </xdr:from>
    <xdr:ext cx="469744" cy="259045"/>
    <xdr:sp macro="" textlink="">
      <xdr:nvSpPr>
        <xdr:cNvPr id="523"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48" name="直線コネクタ 547"/>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49"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0" name="直線コネクタ 54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1"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2" name="直線コネクタ 551"/>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3"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4" name="フローチャート : 判断 553"/>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5" name="フローチャート : 判断 554"/>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69214</xdr:rowOff>
    </xdr:from>
    <xdr:to>
      <xdr:col>22</xdr:col>
      <xdr:colOff>415925</xdr:colOff>
      <xdr:row>102</xdr:row>
      <xdr:rowOff>170814</xdr:rowOff>
    </xdr:to>
    <xdr:sp macro="" textlink="">
      <xdr:nvSpPr>
        <xdr:cNvPr id="561" name="円/楕円 560"/>
        <xdr:cNvSpPr/>
      </xdr:nvSpPr>
      <xdr:spPr>
        <a:xfrm>
          <a:off x="15430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62"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15891</xdr:rowOff>
    </xdr:from>
    <xdr:ext cx="405111" cy="259045"/>
    <xdr:sp macro="" textlink="">
      <xdr:nvSpPr>
        <xdr:cNvPr id="563" name="n_1mainValue【公民館】&#10;有形固定資産減価償却率"/>
        <xdr:cNvSpPr txBox="1"/>
      </xdr:nvSpPr>
      <xdr:spPr>
        <a:xfrm>
          <a:off x="15266043"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4" name="直線コネクタ 5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5" name="テキスト ボックス 5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6" name="直線コネクタ 5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7" name="テキスト ボックス 5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8" name="直線コネクタ 5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9" name="テキスト ボックス 5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0" name="直線コネクタ 5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1" name="テキスト ボックス 5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2" name="直線コネクタ 5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3" name="テキスト ボックス 5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87" name="直線コネクタ 586"/>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88"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89" name="直線コネクタ 588"/>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0"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1" name="直線コネクタ 590"/>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2"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3" name="フローチャート : 判断 592"/>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4" name="フローチャート : 判断 593"/>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44450</xdr:rowOff>
    </xdr:from>
    <xdr:to>
      <xdr:col>31</xdr:col>
      <xdr:colOff>85725</xdr:colOff>
      <xdr:row>106</xdr:row>
      <xdr:rowOff>146050</xdr:rowOff>
    </xdr:to>
    <xdr:sp macro="" textlink="">
      <xdr:nvSpPr>
        <xdr:cNvPr id="600" name="円/楕円 599"/>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01"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137177</xdr:rowOff>
    </xdr:from>
    <xdr:ext cx="469744" cy="259045"/>
    <xdr:sp macro="" textlink="">
      <xdr:nvSpPr>
        <xdr:cNvPr id="602" name="n_1mainValue【公民館】&#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年度の数値は分析不可</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77,638
77,304
279.43
44,778,150
42,635,956
1,141,383
18,785,453
36,278,340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111125</xdr:rowOff>
    </xdr:from>
    <xdr:to>
      <xdr:col>5</xdr:col>
      <xdr:colOff>409575</xdr:colOff>
      <xdr:row>37</xdr:row>
      <xdr:rowOff>41275</xdr:rowOff>
    </xdr:to>
    <xdr:sp macro="" textlink="">
      <xdr:nvSpPr>
        <xdr:cNvPr id="71" name="円/楕円 70"/>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57802</xdr:rowOff>
    </xdr:from>
    <xdr:ext cx="405111" cy="259045"/>
    <xdr:sp macro="" textlink="">
      <xdr:nvSpPr>
        <xdr:cNvPr id="72" name="n_1mainValue【図書館】&#10;有形固定資産減価償却率"/>
        <xdr:cNvSpPr txBox="1"/>
      </xdr:nvSpPr>
      <xdr:spPr>
        <a:xfrm>
          <a:off x="3582043"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128270</xdr:rowOff>
    </xdr:from>
    <xdr:to>
      <xdr:col>14</xdr:col>
      <xdr:colOff>79375</xdr:colOff>
      <xdr:row>38</xdr:row>
      <xdr:rowOff>58420</xdr:rowOff>
    </xdr:to>
    <xdr:sp macro="" textlink="">
      <xdr:nvSpPr>
        <xdr:cNvPr id="108" name="円/楕円 107"/>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49547</xdr:rowOff>
    </xdr:from>
    <xdr:ext cx="469744" cy="259045"/>
    <xdr:sp macro="" textlink="">
      <xdr:nvSpPr>
        <xdr:cNvPr id="109" name="n_1main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93218</xdr:rowOff>
    </xdr:from>
    <xdr:to>
      <xdr:col>5</xdr:col>
      <xdr:colOff>409575</xdr:colOff>
      <xdr:row>59</xdr:row>
      <xdr:rowOff>23368</xdr:rowOff>
    </xdr:to>
    <xdr:sp macro="" textlink="">
      <xdr:nvSpPr>
        <xdr:cNvPr id="146" name="円/楕円 145"/>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147" name="n_1main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25925</xdr:rowOff>
    </xdr:from>
    <xdr:ext cx="469744" cy="259045"/>
    <xdr:sp macro="" textlink="">
      <xdr:nvSpPr>
        <xdr:cNvPr id="177"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15494</xdr:rowOff>
    </xdr:from>
    <xdr:to>
      <xdr:col>14</xdr:col>
      <xdr:colOff>79375</xdr:colOff>
      <xdr:row>55</xdr:row>
      <xdr:rowOff>117094</xdr:rowOff>
    </xdr:to>
    <xdr:sp macro="" textlink="">
      <xdr:nvSpPr>
        <xdr:cNvPr id="183" name="円/楕円 182"/>
        <xdr:cNvSpPr/>
      </xdr:nvSpPr>
      <xdr:spPr>
        <a:xfrm>
          <a:off x="95885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133621</xdr:rowOff>
    </xdr:from>
    <xdr:ext cx="469744" cy="259045"/>
    <xdr:sp macro="" textlink="">
      <xdr:nvSpPr>
        <xdr:cNvPr id="184" name="n_1mainValue【体育館・プール】&#10;一人当たり面積"/>
        <xdr:cNvSpPr txBox="1"/>
      </xdr:nvSpPr>
      <xdr:spPr>
        <a:xfrm>
          <a:off x="9391727" y="922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55880</xdr:rowOff>
    </xdr:from>
    <xdr:to>
      <xdr:col>5</xdr:col>
      <xdr:colOff>409575</xdr:colOff>
      <xdr:row>78</xdr:row>
      <xdr:rowOff>157480</xdr:rowOff>
    </xdr:to>
    <xdr:sp macro="" textlink="">
      <xdr:nvSpPr>
        <xdr:cNvPr id="221" name="円/楕円 220"/>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2557</xdr:rowOff>
    </xdr:from>
    <xdr:ext cx="405111" cy="259045"/>
    <xdr:sp macro="" textlink="">
      <xdr:nvSpPr>
        <xdr:cNvPr id="222" name="n_1mainValue【福祉施設】&#10;有形固定資産減価償却率"/>
        <xdr:cNvSpPr txBox="1"/>
      </xdr:nvSpPr>
      <xdr:spPr>
        <a:xfrm>
          <a:off x="3582043"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105411</xdr:rowOff>
    </xdr:from>
    <xdr:to>
      <xdr:col>14</xdr:col>
      <xdr:colOff>79375</xdr:colOff>
      <xdr:row>86</xdr:row>
      <xdr:rowOff>35561</xdr:rowOff>
    </xdr:to>
    <xdr:sp macro="" textlink="">
      <xdr:nvSpPr>
        <xdr:cNvPr id="260" name="円/楕円 259"/>
        <xdr:cNvSpPr/>
      </xdr:nvSpPr>
      <xdr:spPr>
        <a:xfrm>
          <a:off x="958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26688</xdr:rowOff>
    </xdr:from>
    <xdr:ext cx="469744" cy="259045"/>
    <xdr:sp macro="" textlink="">
      <xdr:nvSpPr>
        <xdr:cNvPr id="261" name="n_1mainValue【福祉施設】&#10;一人当たり面積"/>
        <xdr:cNvSpPr txBox="1"/>
      </xdr:nvSpPr>
      <xdr:spPr>
        <a:xfrm>
          <a:off x="9391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2" name="テキスト ボックス 28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160020</xdr:rowOff>
    </xdr:from>
    <xdr:to>
      <xdr:col>6</xdr:col>
      <xdr:colOff>510540</xdr:colOff>
      <xdr:row>109</xdr:row>
      <xdr:rowOff>47625</xdr:rowOff>
    </xdr:to>
    <xdr:cxnSp macro="">
      <xdr:nvCxnSpPr>
        <xdr:cNvPr id="286" name="直線コネクタ 285"/>
        <xdr:cNvCxnSpPr/>
      </xdr:nvCxnSpPr>
      <xdr:spPr>
        <a:xfrm flipV="1">
          <a:off x="4634865" y="1747647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51452</xdr:rowOff>
    </xdr:from>
    <xdr:ext cx="405111" cy="259045"/>
    <xdr:sp macro="" textlink="">
      <xdr:nvSpPr>
        <xdr:cNvPr id="287" name="【市民会館】&#10;有形固定資産減価償却率最小値テキスト"/>
        <xdr:cNvSpPr txBox="1"/>
      </xdr:nvSpPr>
      <xdr:spPr>
        <a:xfrm>
          <a:off x="4724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109</xdr:row>
      <xdr:rowOff>47625</xdr:rowOff>
    </xdr:from>
    <xdr:to>
      <xdr:col>6</xdr:col>
      <xdr:colOff>600075</xdr:colOff>
      <xdr:row>109</xdr:row>
      <xdr:rowOff>47625</xdr:rowOff>
    </xdr:to>
    <xdr:cxnSp macro="">
      <xdr:nvCxnSpPr>
        <xdr:cNvPr id="288" name="直線コネクタ 287"/>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106697</xdr:rowOff>
    </xdr:from>
    <xdr:ext cx="405111" cy="259045"/>
    <xdr:sp macro="" textlink="">
      <xdr:nvSpPr>
        <xdr:cNvPr id="289" name="【市民会館】&#10;有形固定資産減価償却率最大値テキスト"/>
        <xdr:cNvSpPr txBox="1"/>
      </xdr:nvSpPr>
      <xdr:spPr>
        <a:xfrm>
          <a:off x="4724400"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101</xdr:row>
      <xdr:rowOff>160020</xdr:rowOff>
    </xdr:from>
    <xdr:to>
      <xdr:col>6</xdr:col>
      <xdr:colOff>600075</xdr:colOff>
      <xdr:row>101</xdr:row>
      <xdr:rowOff>160020</xdr:rowOff>
    </xdr:to>
    <xdr:cxnSp macro="">
      <xdr:nvCxnSpPr>
        <xdr:cNvPr id="290" name="直線コネクタ 289"/>
        <xdr:cNvCxnSpPr/>
      </xdr:nvCxnSpPr>
      <xdr:spPr>
        <a:xfrm>
          <a:off x="4546600" y="1747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85741</xdr:rowOff>
    </xdr:from>
    <xdr:ext cx="405111" cy="259045"/>
    <xdr:sp macro="" textlink="">
      <xdr:nvSpPr>
        <xdr:cNvPr id="291" name="【市民会館】&#10;有形固定資産減価償却率平均値テキスト"/>
        <xdr:cNvSpPr txBox="1"/>
      </xdr:nvSpPr>
      <xdr:spPr>
        <a:xfrm>
          <a:off x="47244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107314</xdr:rowOff>
    </xdr:from>
    <xdr:to>
      <xdr:col>6</xdr:col>
      <xdr:colOff>561975</xdr:colOff>
      <xdr:row>105</xdr:row>
      <xdr:rowOff>37464</xdr:rowOff>
    </xdr:to>
    <xdr:sp macro="" textlink="">
      <xdr:nvSpPr>
        <xdr:cNvPr id="292" name="フローチャート : 判断 291"/>
        <xdr:cNvSpPr/>
      </xdr:nvSpPr>
      <xdr:spPr>
        <a:xfrm>
          <a:off x="4584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139700</xdr:rowOff>
    </xdr:from>
    <xdr:to>
      <xdr:col>5</xdr:col>
      <xdr:colOff>409575</xdr:colOff>
      <xdr:row>105</xdr:row>
      <xdr:rowOff>69850</xdr:rowOff>
    </xdr:to>
    <xdr:sp macro="" textlink="">
      <xdr:nvSpPr>
        <xdr:cNvPr id="293" name="フローチャート : 判断 292"/>
        <xdr:cNvSpPr/>
      </xdr:nvSpPr>
      <xdr:spPr>
        <a:xfrm>
          <a:off x="3746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60977</xdr:rowOff>
    </xdr:from>
    <xdr:ext cx="405111" cy="259045"/>
    <xdr:sp macro="" textlink="">
      <xdr:nvSpPr>
        <xdr:cNvPr id="294" name="n_1aveValue【市民会館】&#10;有形固定資産減価償却率"/>
        <xdr:cNvSpPr txBox="1"/>
      </xdr:nvSpPr>
      <xdr:spPr>
        <a:xfrm>
          <a:off x="3582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92075</xdr:rowOff>
    </xdr:from>
    <xdr:to>
      <xdr:col>5</xdr:col>
      <xdr:colOff>409575</xdr:colOff>
      <xdr:row>101</xdr:row>
      <xdr:rowOff>22225</xdr:rowOff>
    </xdr:to>
    <xdr:sp macro="" textlink="">
      <xdr:nvSpPr>
        <xdr:cNvPr id="300" name="円/楕円 299"/>
        <xdr:cNvSpPr/>
      </xdr:nvSpPr>
      <xdr:spPr>
        <a:xfrm>
          <a:off x="3746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38752</xdr:rowOff>
    </xdr:from>
    <xdr:ext cx="405111" cy="259045"/>
    <xdr:sp macro="" textlink="">
      <xdr:nvSpPr>
        <xdr:cNvPr id="301" name="n_1mainValue【市民会館】&#10;有形固定資産減価償却率"/>
        <xdr:cNvSpPr txBox="1"/>
      </xdr:nvSpPr>
      <xdr:spPr>
        <a:xfrm>
          <a:off x="3582043"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2" name="テキスト ボックス 31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6" name="直線コネクタ 325"/>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8" name="直線コネクタ 32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9"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30" name="直線コネクタ 329"/>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31"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2" name="フローチャート : 判断 331"/>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3" name="フローチャート : 判断 332"/>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4"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78739</xdr:rowOff>
    </xdr:from>
    <xdr:to>
      <xdr:col>14</xdr:col>
      <xdr:colOff>79375</xdr:colOff>
      <xdr:row>107</xdr:row>
      <xdr:rowOff>8889</xdr:rowOff>
    </xdr:to>
    <xdr:sp macro="" textlink="">
      <xdr:nvSpPr>
        <xdr:cNvPr id="340" name="円/楕円 339"/>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xdr:rowOff>
    </xdr:from>
    <xdr:ext cx="469744" cy="259045"/>
    <xdr:sp macro="" textlink="">
      <xdr:nvSpPr>
        <xdr:cNvPr id="341" name="n_1mainValue【市民会館】&#10;一人当たり面積"/>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2" name="テキスト ボックス 35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3" name="直線コネクタ 3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4" name="テキスト ボックス 3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5" name="直線コネクタ 3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6" name="テキスト ボックス 3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7" name="直線コネクタ 3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8" name="テキスト ボックス 3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9" name="直線コネクタ 3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0" name="テキスト ボックス 35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64" name="直線コネクタ 363"/>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5"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6" name="直線コネクタ 365"/>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7"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68" name="直線コネクタ 367"/>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69"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70" name="フローチャート : 判断 369"/>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71" name="フローチャート : 判断 370"/>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72"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66548</xdr:rowOff>
    </xdr:from>
    <xdr:to>
      <xdr:col>22</xdr:col>
      <xdr:colOff>415925</xdr:colOff>
      <xdr:row>36</xdr:row>
      <xdr:rowOff>168148</xdr:rowOff>
    </xdr:to>
    <xdr:sp macro="" textlink="">
      <xdr:nvSpPr>
        <xdr:cNvPr id="378" name="円/楕円 377"/>
        <xdr:cNvSpPr/>
      </xdr:nvSpPr>
      <xdr:spPr>
        <a:xfrm>
          <a:off x="15430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13225</xdr:rowOff>
    </xdr:from>
    <xdr:ext cx="405111" cy="259045"/>
    <xdr:sp macro="" textlink="">
      <xdr:nvSpPr>
        <xdr:cNvPr id="379" name="n_1mainValue【一般廃棄物処理施設】&#10;有形固定資産減価償却率"/>
        <xdr:cNvSpPr txBox="1"/>
      </xdr:nvSpPr>
      <xdr:spPr>
        <a:xfrm>
          <a:off x="15266043"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3" name="直線コネクタ 402"/>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4"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5" name="直線コネクタ 404"/>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6"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7" name="直線コネクタ 406"/>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8"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9" name="フローチャート : 判断 408"/>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0" name="フローチャート : 判断 409"/>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411"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157135</xdr:rowOff>
    </xdr:from>
    <xdr:to>
      <xdr:col>31</xdr:col>
      <xdr:colOff>85725</xdr:colOff>
      <xdr:row>42</xdr:row>
      <xdr:rowOff>87285</xdr:rowOff>
    </xdr:to>
    <xdr:sp macro="" textlink="">
      <xdr:nvSpPr>
        <xdr:cNvPr id="417" name="円/楕円 416"/>
        <xdr:cNvSpPr/>
      </xdr:nvSpPr>
      <xdr:spPr>
        <a:xfrm>
          <a:off x="21272500" y="71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42</xdr:row>
      <xdr:rowOff>78412</xdr:rowOff>
    </xdr:from>
    <xdr:ext cx="378565" cy="259045"/>
    <xdr:sp macro="" textlink="">
      <xdr:nvSpPr>
        <xdr:cNvPr id="418" name="n_1mainValue【一般廃棄物処理施設】&#10;一人当たり有形固定資産（償却資産）額"/>
        <xdr:cNvSpPr txBox="1"/>
      </xdr:nvSpPr>
      <xdr:spPr>
        <a:xfrm>
          <a:off x="21121317" y="727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0" name="直線コネクタ 42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1" name="テキスト ボックス 43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2" name="直線コネクタ 43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3" name="テキスト ボックス 43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4" name="直線コネクタ 43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5" name="テキスト ボックス 43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6" name="直線コネクタ 43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7" name="テキスト ボックス 43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41" name="直線コネクタ 440"/>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2"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3" name="直線コネクタ 442"/>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4"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5" name="直線コネクタ 44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6"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7" name="フローチャート : 判断 446"/>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8" name="フローチャート : 判断 447"/>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449"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127508</xdr:rowOff>
    </xdr:from>
    <xdr:to>
      <xdr:col>22</xdr:col>
      <xdr:colOff>415925</xdr:colOff>
      <xdr:row>60</xdr:row>
      <xdr:rowOff>57658</xdr:rowOff>
    </xdr:to>
    <xdr:sp macro="" textlink="">
      <xdr:nvSpPr>
        <xdr:cNvPr id="455" name="円/楕円 454"/>
        <xdr:cNvSpPr/>
      </xdr:nvSpPr>
      <xdr:spPr>
        <a:xfrm>
          <a:off x="15430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74185</xdr:rowOff>
    </xdr:from>
    <xdr:ext cx="405111" cy="259045"/>
    <xdr:sp macro="" textlink="">
      <xdr:nvSpPr>
        <xdr:cNvPr id="456" name="n_1mainValue【保健センター・保健所】&#10;有形固定資産減価償却率"/>
        <xdr:cNvSpPr txBox="1"/>
      </xdr:nvSpPr>
      <xdr:spPr>
        <a:xfrm>
          <a:off x="15266043"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8" name="直線コネクタ 477"/>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9"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80" name="直線コネクタ 47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81"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82" name="直線コネクタ 481"/>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83"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4" name="フローチャート : 判断 483"/>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85" name="フローチャート : 判断 484"/>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86"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88646</xdr:rowOff>
    </xdr:from>
    <xdr:to>
      <xdr:col>31</xdr:col>
      <xdr:colOff>85725</xdr:colOff>
      <xdr:row>62</xdr:row>
      <xdr:rowOff>18796</xdr:rowOff>
    </xdr:to>
    <xdr:sp macro="" textlink="">
      <xdr:nvSpPr>
        <xdr:cNvPr id="492" name="円/楕円 491"/>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9923</xdr:rowOff>
    </xdr:from>
    <xdr:ext cx="469744" cy="259045"/>
    <xdr:sp macro="" textlink="">
      <xdr:nvSpPr>
        <xdr:cNvPr id="493" name="n_1main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4" name="テキスト ボックス 50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05" name="直線コネクタ 5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06" name="テキスト ボックス 5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07" name="直線コネクタ 5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08" name="テキスト ボックス 5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09" name="直線コネクタ 5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0" name="テキスト ボックス 5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1" name="直線コネクタ 5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12" name="テキスト ボックス 51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81</xdr:row>
      <xdr:rowOff>138685</xdr:rowOff>
    </xdr:from>
    <xdr:to>
      <xdr:col>23</xdr:col>
      <xdr:colOff>516889</xdr:colOff>
      <xdr:row>86</xdr:row>
      <xdr:rowOff>79248</xdr:rowOff>
    </xdr:to>
    <xdr:cxnSp macro="">
      <xdr:nvCxnSpPr>
        <xdr:cNvPr id="516" name="直線コネクタ 515"/>
        <xdr:cNvCxnSpPr/>
      </xdr:nvCxnSpPr>
      <xdr:spPr>
        <a:xfrm flipV="1">
          <a:off x="16318864" y="14026135"/>
          <a:ext cx="0" cy="79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83075</xdr:rowOff>
    </xdr:from>
    <xdr:ext cx="405111" cy="259045"/>
    <xdr:sp macro="" textlink="">
      <xdr:nvSpPr>
        <xdr:cNvPr id="517" name="【消防施設】&#10;有形固定資産減価償却率最小値テキスト"/>
        <xdr:cNvSpPr txBox="1"/>
      </xdr:nvSpPr>
      <xdr:spPr>
        <a:xfrm>
          <a:off x="16408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86</xdr:row>
      <xdr:rowOff>79248</xdr:rowOff>
    </xdr:from>
    <xdr:to>
      <xdr:col>23</xdr:col>
      <xdr:colOff>606425</xdr:colOff>
      <xdr:row>86</xdr:row>
      <xdr:rowOff>79248</xdr:rowOff>
    </xdr:to>
    <xdr:cxnSp macro="">
      <xdr:nvCxnSpPr>
        <xdr:cNvPr id="518" name="直線コネクタ 517"/>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85362</xdr:rowOff>
    </xdr:from>
    <xdr:ext cx="405111" cy="259045"/>
    <xdr:sp macro="" textlink="">
      <xdr:nvSpPr>
        <xdr:cNvPr id="519" name="【消防施設】&#10;有形固定資産減価償却率最大値テキスト"/>
        <xdr:cNvSpPr txBox="1"/>
      </xdr:nvSpPr>
      <xdr:spPr>
        <a:xfrm>
          <a:off x="16408400" y="1380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81</xdr:row>
      <xdr:rowOff>138685</xdr:rowOff>
    </xdr:from>
    <xdr:to>
      <xdr:col>23</xdr:col>
      <xdr:colOff>606425</xdr:colOff>
      <xdr:row>81</xdr:row>
      <xdr:rowOff>138685</xdr:rowOff>
    </xdr:to>
    <xdr:cxnSp macro="">
      <xdr:nvCxnSpPr>
        <xdr:cNvPr id="520" name="直線コネクタ 519"/>
        <xdr:cNvCxnSpPr/>
      </xdr:nvCxnSpPr>
      <xdr:spPr>
        <a:xfrm>
          <a:off x="16230600" y="140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134890</xdr:rowOff>
    </xdr:from>
    <xdr:ext cx="405111" cy="259045"/>
    <xdr:sp macro="" textlink="">
      <xdr:nvSpPr>
        <xdr:cNvPr id="521" name="【消防施設】&#10;有形固定資産減価償却率平均値テキスト"/>
        <xdr:cNvSpPr txBox="1"/>
      </xdr:nvSpPr>
      <xdr:spPr>
        <a:xfrm>
          <a:off x="16408400" y="14365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156463</xdr:rowOff>
    </xdr:from>
    <xdr:to>
      <xdr:col>23</xdr:col>
      <xdr:colOff>568325</xdr:colOff>
      <xdr:row>84</xdr:row>
      <xdr:rowOff>86613</xdr:rowOff>
    </xdr:to>
    <xdr:sp macro="" textlink="">
      <xdr:nvSpPr>
        <xdr:cNvPr id="522" name="フローチャート : 判断 521"/>
        <xdr:cNvSpPr/>
      </xdr:nvSpPr>
      <xdr:spPr>
        <a:xfrm>
          <a:off x="16268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523" name="フローチャート : 判断 522"/>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164609</xdr:rowOff>
    </xdr:from>
    <xdr:ext cx="405111" cy="259045"/>
    <xdr:sp macro="" textlink="">
      <xdr:nvSpPr>
        <xdr:cNvPr id="524" name="n_1aveValue【消防施設】&#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129032</xdr:rowOff>
    </xdr:from>
    <xdr:to>
      <xdr:col>22</xdr:col>
      <xdr:colOff>415925</xdr:colOff>
      <xdr:row>79</xdr:row>
      <xdr:rowOff>59182</xdr:rowOff>
    </xdr:to>
    <xdr:sp macro="" textlink="">
      <xdr:nvSpPr>
        <xdr:cNvPr id="530" name="円/楕円 529"/>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75709</xdr:rowOff>
    </xdr:from>
    <xdr:ext cx="405111" cy="259045"/>
    <xdr:sp macro="" textlink="">
      <xdr:nvSpPr>
        <xdr:cNvPr id="531" name="n_1mainValue【消防施設】&#10;有形固定資産減価償却率"/>
        <xdr:cNvSpPr txBox="1"/>
      </xdr:nvSpPr>
      <xdr:spPr>
        <a:xfrm>
          <a:off x="15266043"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2" name="直線コネクタ 5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3" name="テキスト ボックス 5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4" name="直線コネクタ 5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5" name="テキスト ボックス 5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6" name="直線コネクタ 5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7" name="テキスト ボックス 5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8" name="直線コネクタ 5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9" name="テキスト ボックス 5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0" name="直線コネクタ 5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1" name="テキスト ボックス 5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2" name="直線コネクタ 5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3" name="テキスト ボックス 5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7" name="直線コネクタ 55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5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59" name="直線コネクタ 55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1" name="直線コネクタ 56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2"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3" name="フローチャート : 判断 56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4" name="フローチャート : 判断 563"/>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65"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55336</xdr:rowOff>
    </xdr:from>
    <xdr:to>
      <xdr:col>31</xdr:col>
      <xdr:colOff>85725</xdr:colOff>
      <xdr:row>83</xdr:row>
      <xdr:rowOff>156936</xdr:rowOff>
    </xdr:to>
    <xdr:sp macro="" textlink="">
      <xdr:nvSpPr>
        <xdr:cNvPr id="571" name="円/楕円 570"/>
        <xdr:cNvSpPr/>
      </xdr:nvSpPr>
      <xdr:spPr>
        <a:xfrm>
          <a:off x="21272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148063</xdr:rowOff>
    </xdr:from>
    <xdr:ext cx="469744" cy="259045"/>
    <xdr:sp macro="" textlink="">
      <xdr:nvSpPr>
        <xdr:cNvPr id="572" name="n_1mainValue【消防施設】&#10;一人当たり面積"/>
        <xdr:cNvSpPr txBox="1"/>
      </xdr:nvSpPr>
      <xdr:spPr>
        <a:xfrm>
          <a:off x="21075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4" name="テキスト ボックス 5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2" name="テキスト ボックス 5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6" name="直線コネクタ 595"/>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7"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98" name="直線コネクタ 597"/>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99"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0" name="直線コネクタ 599"/>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1"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2" name="フローチャート : 判断 601"/>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3" name="フローチャート : 判断 602"/>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604"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33020</xdr:rowOff>
    </xdr:from>
    <xdr:to>
      <xdr:col>22</xdr:col>
      <xdr:colOff>415925</xdr:colOff>
      <xdr:row>102</xdr:row>
      <xdr:rowOff>134620</xdr:rowOff>
    </xdr:to>
    <xdr:sp macro="" textlink="">
      <xdr:nvSpPr>
        <xdr:cNvPr id="610" name="円/楕円 609"/>
        <xdr:cNvSpPr/>
      </xdr:nvSpPr>
      <xdr:spPr>
        <a:xfrm>
          <a:off x="15430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151147</xdr:rowOff>
    </xdr:from>
    <xdr:ext cx="405111" cy="259045"/>
    <xdr:sp macro="" textlink="">
      <xdr:nvSpPr>
        <xdr:cNvPr id="611" name="n_1mainValue【庁舎】&#10;有形固定資産減価償却率"/>
        <xdr:cNvSpPr txBox="1"/>
      </xdr:nvSpPr>
      <xdr:spPr>
        <a:xfrm>
          <a:off x="15266043"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2" name="テキスト ボックス 6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4" name="直線コネクタ 633"/>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5"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6" name="直線コネクタ 635"/>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7"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38" name="直線コネクタ 637"/>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39"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40" name="フローチャート : 判断 639"/>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41" name="フローチャート : 判断 64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642"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39115</xdr:rowOff>
    </xdr:from>
    <xdr:to>
      <xdr:col>31</xdr:col>
      <xdr:colOff>85725</xdr:colOff>
      <xdr:row>108</xdr:row>
      <xdr:rowOff>140715</xdr:rowOff>
    </xdr:to>
    <xdr:sp macro="" textlink="">
      <xdr:nvSpPr>
        <xdr:cNvPr id="648" name="円/楕円 647"/>
        <xdr:cNvSpPr/>
      </xdr:nvSpPr>
      <xdr:spPr>
        <a:xfrm>
          <a:off x="21272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131842</xdr:rowOff>
    </xdr:from>
    <xdr:ext cx="469744" cy="259045"/>
    <xdr:sp macro="" textlink="">
      <xdr:nvSpPr>
        <xdr:cNvPr id="649" name="n_1mainValue【庁舎】&#10;一人当たり面積"/>
        <xdr:cNvSpPr txBox="1"/>
      </xdr:nvSpPr>
      <xdr:spPr>
        <a:xfrm>
          <a:off x="21075727"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年度の数値は未確定のため分析不可</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77,638
77,304
279.43
44,778,150
42,635,956
1,141,383
18,785,453
36,278,340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本市の財政力指数は、</a:t>
          </a:r>
          <a:r>
            <a:rPr kumimoji="1" lang="ja-JP" altLang="en-US" sz="1200">
              <a:solidFill>
                <a:schemeClr val="dk1"/>
              </a:solidFill>
              <a:effectLst/>
              <a:latin typeface="+mn-ea"/>
              <a:ea typeface="+mn-ea"/>
              <a:cs typeface="+mn-cs"/>
            </a:rPr>
            <a:t>類似団体平均、</a:t>
          </a:r>
          <a:r>
            <a:rPr kumimoji="1" lang="ja-JP" altLang="ja-JP" sz="1200">
              <a:solidFill>
                <a:schemeClr val="dk1"/>
              </a:solidFill>
              <a:effectLst/>
              <a:latin typeface="+mn-ea"/>
              <a:ea typeface="+mn-ea"/>
              <a:cs typeface="+mn-cs"/>
            </a:rPr>
            <a:t>全国平均、県平均よりも</a:t>
          </a:r>
          <a:r>
            <a:rPr kumimoji="1" lang="ja-JP" altLang="en-US" sz="1200">
              <a:solidFill>
                <a:schemeClr val="dk1"/>
              </a:solidFill>
              <a:effectLst/>
              <a:latin typeface="+mn-ea"/>
              <a:ea typeface="+mn-ea"/>
              <a:cs typeface="+mn-cs"/>
            </a:rPr>
            <a:t>やや</a:t>
          </a:r>
          <a:r>
            <a:rPr kumimoji="1" lang="ja-JP" altLang="ja-JP" sz="1200">
              <a:solidFill>
                <a:schemeClr val="dk1"/>
              </a:solidFill>
              <a:effectLst/>
              <a:latin typeface="+mn-ea"/>
              <a:ea typeface="+mn-ea"/>
              <a:cs typeface="+mn-cs"/>
            </a:rPr>
            <a:t>上回って</a:t>
          </a:r>
          <a:r>
            <a:rPr kumimoji="1" lang="ja-JP" altLang="en-US" sz="1200">
              <a:solidFill>
                <a:schemeClr val="dk1"/>
              </a:solidFill>
              <a:effectLst/>
              <a:latin typeface="+mn-ea"/>
              <a:ea typeface="+mn-ea"/>
              <a:cs typeface="+mn-cs"/>
            </a:rPr>
            <a:t>おり、前年度との比較では、ほぼ横ばいとなった。</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類似団体平均との比較では、平成</a:t>
          </a:r>
          <a:r>
            <a:rPr kumimoji="1" lang="en-US" altLang="ja-JP" sz="1200">
              <a:solidFill>
                <a:schemeClr val="dk1"/>
              </a:solidFill>
              <a:effectLst/>
              <a:latin typeface="+mn-ea"/>
              <a:ea typeface="+mn-ea"/>
              <a:cs typeface="+mn-cs"/>
            </a:rPr>
            <a:t>24</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年度までは下回っていたものの、平成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年度以降は類似団体の財政力指数が低下する中で、本市は財政力指数の水準を維持していることから、類似団体平均を上回った。</a:t>
          </a:r>
          <a:endParaRPr kumimoji="1" lang="en-US" altLang="ja-JP" sz="1200">
            <a:solidFill>
              <a:schemeClr val="dk1"/>
            </a:solidFill>
            <a:effectLst/>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4" name="直線コネクタ 73"/>
        <xdr:cNvCxnSpPr/>
      </xdr:nvCxnSpPr>
      <xdr:spPr>
        <a:xfrm flipV="1">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7" name="直線コネクタ 76"/>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経常一般財源等のうち普通交付税、臨時財政対策債、地方消費税交付金が前年度から大きく減額となったことなどにより</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前年度から</a:t>
          </a:r>
          <a:r>
            <a:rPr kumimoji="1" lang="en-US" altLang="ja-JP" sz="1200">
              <a:solidFill>
                <a:schemeClr val="dk1"/>
              </a:solidFill>
              <a:effectLst/>
              <a:latin typeface="+mj-ea"/>
              <a:ea typeface="+mj-ea"/>
              <a:cs typeface="+mn-cs"/>
            </a:rPr>
            <a:t>3.7</a:t>
          </a:r>
          <a:r>
            <a:rPr kumimoji="1" lang="ja-JP" altLang="en-US" sz="1200">
              <a:solidFill>
                <a:schemeClr val="dk1"/>
              </a:solidFill>
              <a:effectLst/>
              <a:latin typeface="+mj-ea"/>
              <a:ea typeface="+mj-ea"/>
              <a:cs typeface="+mn-cs"/>
            </a:rPr>
            <a:t>ポイント上昇したが、類似団体平均、全国平均は下回った。</a:t>
          </a:r>
          <a:endParaRPr kumimoji="1" lang="en-US" altLang="ja-JP" sz="1200">
            <a:solidFill>
              <a:schemeClr val="dk1"/>
            </a:solidFill>
            <a:effectLst/>
            <a:latin typeface="+mj-ea"/>
            <a:ea typeface="+mj-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今後</a:t>
          </a:r>
          <a:r>
            <a:rPr kumimoji="1" lang="ja-JP" altLang="en-US" sz="1200">
              <a:solidFill>
                <a:schemeClr val="dk1"/>
              </a:solidFill>
              <a:effectLst/>
              <a:latin typeface="+mj-ea"/>
              <a:ea typeface="+mj-ea"/>
              <a:cs typeface="+mn-cs"/>
            </a:rPr>
            <a:t>は</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普通交付税の合併算定替の段階的縮減などにより、経常一般財源等の収入増が見込めないことから、一層の経常経費の抑制に努める。</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62</xdr:row>
      <xdr:rowOff>149013</xdr:rowOff>
    </xdr:to>
    <xdr:cxnSp macro="">
      <xdr:nvCxnSpPr>
        <xdr:cNvPr id="131" name="直線コネクタ 130"/>
        <xdr:cNvCxnSpPr/>
      </xdr:nvCxnSpPr>
      <xdr:spPr>
        <a:xfrm>
          <a:off x="4114800" y="1048131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46990</xdr:rowOff>
    </xdr:to>
    <xdr:cxnSp macro="">
      <xdr:nvCxnSpPr>
        <xdr:cNvPr id="134" name="直線コネクタ 133"/>
        <xdr:cNvCxnSpPr/>
      </xdr:nvCxnSpPr>
      <xdr:spPr>
        <a:xfrm flipV="1">
          <a:off x="3225800" y="1048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62</xdr:row>
      <xdr:rowOff>36406</xdr:rowOff>
    </xdr:to>
    <xdr:cxnSp macro="">
      <xdr:nvCxnSpPr>
        <xdr:cNvPr id="137" name="直線コネクタ 136"/>
        <xdr:cNvCxnSpPr/>
      </xdr:nvCxnSpPr>
      <xdr:spPr>
        <a:xfrm flipV="1">
          <a:off x="2336800" y="1050544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14817</xdr:rowOff>
    </xdr:from>
    <xdr:to>
      <xdr:col>3</xdr:col>
      <xdr:colOff>279400</xdr:colOff>
      <xdr:row>62</xdr:row>
      <xdr:rowOff>36406</xdr:rowOff>
    </xdr:to>
    <xdr:cxnSp macro="">
      <xdr:nvCxnSpPr>
        <xdr:cNvPr id="140" name="直線コネクタ 139"/>
        <xdr:cNvCxnSpPr/>
      </xdr:nvCxnSpPr>
      <xdr:spPr>
        <a:xfrm>
          <a:off x="1447800" y="1047326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0" name="円/楕円 149"/>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114740</xdr:rowOff>
    </xdr:from>
    <xdr:ext cx="762000" cy="259045"/>
    <xdr:sp macro="" textlink="">
      <xdr:nvSpPr>
        <xdr:cNvPr id="151"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2" name="円/楕円 151"/>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3" name="テキスト ボックス 152"/>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4" name="円/楕円 153"/>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5" name="テキスト ボックス 154"/>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157056</xdr:rowOff>
    </xdr:from>
    <xdr:to>
      <xdr:col>3</xdr:col>
      <xdr:colOff>330200</xdr:colOff>
      <xdr:row>62</xdr:row>
      <xdr:rowOff>87206</xdr:rowOff>
    </xdr:to>
    <xdr:sp macro="" textlink="">
      <xdr:nvSpPr>
        <xdr:cNvPr id="156" name="円/楕円 155"/>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97383</xdr:rowOff>
    </xdr:from>
    <xdr:ext cx="762000" cy="259045"/>
    <xdr:sp macro="" textlink="">
      <xdr:nvSpPr>
        <xdr:cNvPr id="157" name="テキスト ボックス 156"/>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58" name="円/楕円 157"/>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75794</xdr:rowOff>
    </xdr:from>
    <xdr:ext cx="762000" cy="259045"/>
    <xdr:sp macro="" textlink="">
      <xdr:nvSpPr>
        <xdr:cNvPr id="159" name="テキスト ボックス 158"/>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特に物件費について、</a:t>
          </a:r>
          <a:r>
            <a:rPr kumimoji="1" lang="ja-JP" altLang="ja-JP" sz="1200">
              <a:solidFill>
                <a:schemeClr val="dk1"/>
              </a:solidFill>
              <a:effectLst/>
              <a:latin typeface="+mn-ea"/>
              <a:ea typeface="+mn-ea"/>
              <a:cs typeface="+mn-cs"/>
            </a:rPr>
            <a:t>東京電力</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福島第一原発事故の影響による</a:t>
          </a:r>
          <a:r>
            <a:rPr kumimoji="1" lang="ja-JP" altLang="en-US" sz="1200">
              <a:solidFill>
                <a:schemeClr val="dk1"/>
              </a:solidFill>
              <a:effectLst/>
              <a:latin typeface="+mn-ea"/>
              <a:ea typeface="+mn-ea"/>
              <a:cs typeface="+mn-cs"/>
            </a:rPr>
            <a:t>住宅</a:t>
          </a:r>
          <a:r>
            <a:rPr kumimoji="1" lang="ja-JP" altLang="ja-JP" sz="1200">
              <a:solidFill>
                <a:schemeClr val="dk1"/>
              </a:solidFill>
              <a:effectLst/>
              <a:latin typeface="+mn-ea"/>
              <a:ea typeface="+mn-ea"/>
              <a:cs typeface="+mn-cs"/>
            </a:rPr>
            <a:t>等除染</a:t>
          </a:r>
          <a:r>
            <a:rPr kumimoji="1" lang="ja-JP" altLang="en-US" sz="1200">
              <a:solidFill>
                <a:schemeClr val="dk1"/>
              </a:solidFill>
              <a:effectLst/>
              <a:latin typeface="+mn-ea"/>
              <a:ea typeface="+mn-ea"/>
              <a:cs typeface="+mn-cs"/>
            </a:rPr>
            <a:t>対策事業を委託料で実施したことから、平成</a:t>
          </a:r>
          <a:r>
            <a:rPr kumimoji="1" lang="en-US" altLang="ja-JP" sz="1200">
              <a:solidFill>
                <a:schemeClr val="dk1"/>
              </a:solidFill>
              <a:effectLst/>
              <a:latin typeface="+mn-ea"/>
              <a:ea typeface="+mn-ea"/>
              <a:cs typeface="+mn-cs"/>
            </a:rPr>
            <a:t>25</a:t>
          </a:r>
          <a:r>
            <a:rPr kumimoji="1" lang="ja-JP" altLang="en-US" sz="1200">
              <a:solidFill>
                <a:schemeClr val="dk1"/>
              </a:solidFill>
              <a:effectLst/>
              <a:latin typeface="+mn-ea"/>
              <a:ea typeface="+mn-ea"/>
              <a:cs typeface="+mn-cs"/>
            </a:rPr>
            <a:t>年度から平成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年度までは、類似団体平均と比較して高い数値で推移してきた。平成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年度は、</a:t>
          </a:r>
          <a:r>
            <a:rPr kumimoji="1" lang="ja-JP" altLang="ja-JP" sz="1200">
              <a:solidFill>
                <a:schemeClr val="dk1"/>
              </a:solidFill>
              <a:effectLst/>
              <a:latin typeface="+mn-lt"/>
              <a:ea typeface="+mn-ea"/>
              <a:cs typeface="+mn-cs"/>
            </a:rPr>
            <a:t>住宅等除染対策事業</a:t>
          </a:r>
          <a:r>
            <a:rPr kumimoji="1" lang="ja-JP" altLang="en-US" sz="1200">
              <a:solidFill>
                <a:schemeClr val="dk1"/>
              </a:solidFill>
              <a:effectLst/>
              <a:latin typeface="+mn-lt"/>
              <a:ea typeface="+mn-ea"/>
              <a:cs typeface="+mn-cs"/>
            </a:rPr>
            <a:t>の進捗</a:t>
          </a:r>
          <a:r>
            <a:rPr kumimoji="1" lang="ja-JP" altLang="en-US" sz="1200">
              <a:solidFill>
                <a:schemeClr val="dk1"/>
              </a:solidFill>
              <a:effectLst/>
              <a:latin typeface="+mn-ea"/>
              <a:ea typeface="+mn-ea"/>
              <a:cs typeface="+mn-cs"/>
            </a:rPr>
            <a:t>などにより、全国平均は上回るものの、</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に近い</a:t>
          </a:r>
          <a:r>
            <a:rPr kumimoji="1" lang="ja-JP" altLang="en-US" sz="1200">
              <a:solidFill>
                <a:schemeClr val="dk1"/>
              </a:solidFill>
              <a:effectLst/>
              <a:latin typeface="+mn-ea"/>
              <a:ea typeface="+mn-ea"/>
              <a:cs typeface="+mn-cs"/>
            </a:rPr>
            <a:t>数値となった。</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全県的な動向であるが、今後は</a:t>
          </a:r>
          <a:r>
            <a:rPr kumimoji="1" lang="ja-JP" altLang="ja-JP" sz="1200">
              <a:solidFill>
                <a:schemeClr val="dk1"/>
              </a:solidFill>
              <a:effectLst/>
              <a:latin typeface="+mn-ea"/>
              <a:ea typeface="+mn-ea"/>
              <a:cs typeface="+mn-cs"/>
            </a:rPr>
            <a:t>除染廃棄物の輸送を実施していく</a:t>
          </a:r>
          <a:r>
            <a:rPr kumimoji="1" lang="ja-JP" altLang="en-US" sz="1200">
              <a:solidFill>
                <a:schemeClr val="dk1"/>
              </a:solidFill>
              <a:effectLst/>
              <a:latin typeface="+mn-ea"/>
              <a:ea typeface="+mn-ea"/>
              <a:cs typeface="+mn-cs"/>
            </a:rPr>
            <a:t>予定であるため</a:t>
          </a:r>
          <a:r>
            <a:rPr kumimoji="1" lang="ja-JP" altLang="ja-JP" sz="1200">
              <a:solidFill>
                <a:schemeClr val="dk1"/>
              </a:solidFill>
              <a:effectLst/>
              <a:latin typeface="+mn-ea"/>
              <a:ea typeface="+mn-ea"/>
              <a:cs typeface="+mn-cs"/>
            </a:rPr>
            <a:t>、物件費の</a:t>
          </a:r>
          <a:r>
            <a:rPr kumimoji="1" lang="ja-JP" altLang="en-US" sz="1200">
              <a:solidFill>
                <a:schemeClr val="dk1"/>
              </a:solidFill>
              <a:effectLst/>
              <a:latin typeface="+mn-ea"/>
              <a:ea typeface="+mn-ea"/>
              <a:cs typeface="+mn-cs"/>
            </a:rPr>
            <a:t>動向は流動的</a:t>
          </a:r>
          <a:r>
            <a:rPr kumimoji="1" lang="ja-JP" altLang="ja-JP" sz="1200">
              <a:solidFill>
                <a:schemeClr val="dk1"/>
              </a:solidFill>
              <a:effectLst/>
              <a:latin typeface="+mn-ea"/>
              <a:ea typeface="+mn-ea"/>
              <a:cs typeface="+mn-cs"/>
            </a:rPr>
            <a:t>である。</a:t>
          </a:r>
          <a:endParaRPr kumimoji="1" lang="en-US" altLang="ja-JP" sz="1200">
            <a:solidFill>
              <a:schemeClr val="dk1"/>
            </a:solidFill>
            <a:effectLst/>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65689</xdr:rowOff>
    </xdr:from>
    <xdr:to>
      <xdr:col>7</xdr:col>
      <xdr:colOff>152400</xdr:colOff>
      <xdr:row>87</xdr:row>
      <xdr:rowOff>71682</xdr:rowOff>
    </xdr:to>
    <xdr:cxnSp macro="">
      <xdr:nvCxnSpPr>
        <xdr:cNvPr id="191" name="直線コネクタ 190"/>
        <xdr:cNvCxnSpPr/>
      </xdr:nvCxnSpPr>
      <xdr:spPr>
        <a:xfrm flipV="1">
          <a:off x="4953000" y="13953139"/>
          <a:ext cx="0" cy="1034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43759</xdr:rowOff>
    </xdr:from>
    <xdr:ext cx="762000" cy="259045"/>
    <xdr:sp macro="" textlink="">
      <xdr:nvSpPr>
        <xdr:cNvPr id="192" name="人件費・物件費等の状況最小値テキスト"/>
        <xdr:cNvSpPr txBox="1"/>
      </xdr:nvSpPr>
      <xdr:spPr>
        <a:xfrm>
          <a:off x="5041900" y="149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87</xdr:row>
      <xdr:rowOff>71682</xdr:rowOff>
    </xdr:from>
    <xdr:to>
      <xdr:col>7</xdr:col>
      <xdr:colOff>241300</xdr:colOff>
      <xdr:row>87</xdr:row>
      <xdr:rowOff>71682</xdr:rowOff>
    </xdr:to>
    <xdr:cxnSp macro="">
      <xdr:nvCxnSpPr>
        <xdr:cNvPr id="193" name="直線コネクタ 192"/>
        <xdr:cNvCxnSpPr/>
      </xdr:nvCxnSpPr>
      <xdr:spPr>
        <a:xfrm>
          <a:off x="4864100" y="1498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152066</xdr:rowOff>
    </xdr:from>
    <xdr:ext cx="762000" cy="259045"/>
    <xdr:sp macro="" textlink="">
      <xdr:nvSpPr>
        <xdr:cNvPr id="194" name="人件費・物件費等の状況最大値テキスト"/>
        <xdr:cNvSpPr txBox="1"/>
      </xdr:nvSpPr>
      <xdr:spPr>
        <a:xfrm>
          <a:off x="5041900" y="1369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65689</xdr:rowOff>
    </xdr:from>
    <xdr:to>
      <xdr:col>7</xdr:col>
      <xdr:colOff>241300</xdr:colOff>
      <xdr:row>81</xdr:row>
      <xdr:rowOff>65689</xdr:rowOff>
    </xdr:to>
    <xdr:cxnSp macro="">
      <xdr:nvCxnSpPr>
        <xdr:cNvPr id="195" name="直線コネクタ 194"/>
        <xdr:cNvCxnSpPr/>
      </xdr:nvCxnSpPr>
      <xdr:spPr>
        <a:xfrm>
          <a:off x="4864100" y="1395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75735</xdr:rowOff>
    </xdr:from>
    <xdr:to>
      <xdr:col>7</xdr:col>
      <xdr:colOff>152400</xdr:colOff>
      <xdr:row>86</xdr:row>
      <xdr:rowOff>145517</xdr:rowOff>
    </xdr:to>
    <xdr:cxnSp macro="">
      <xdr:nvCxnSpPr>
        <xdr:cNvPr id="196" name="直線コネクタ 195"/>
        <xdr:cNvCxnSpPr/>
      </xdr:nvCxnSpPr>
      <xdr:spPr>
        <a:xfrm flipV="1">
          <a:off x="4114800" y="14306085"/>
          <a:ext cx="838200" cy="58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10814</xdr:rowOff>
    </xdr:from>
    <xdr:ext cx="762000" cy="259045"/>
    <xdr:sp macro="" textlink="">
      <xdr:nvSpPr>
        <xdr:cNvPr id="197" name="人件費・物件費等の状況平均値テキスト"/>
        <xdr:cNvSpPr txBox="1"/>
      </xdr:nvSpPr>
      <xdr:spPr>
        <a:xfrm>
          <a:off x="5041900" y="14241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38737</xdr:rowOff>
    </xdr:from>
    <xdr:to>
      <xdr:col>7</xdr:col>
      <xdr:colOff>203200</xdr:colOff>
      <xdr:row>83</xdr:row>
      <xdr:rowOff>140337</xdr:rowOff>
    </xdr:to>
    <xdr:sp macro="" textlink="">
      <xdr:nvSpPr>
        <xdr:cNvPr id="198" name="フローチャート : 判断 197"/>
        <xdr:cNvSpPr/>
      </xdr:nvSpPr>
      <xdr:spPr>
        <a:xfrm>
          <a:off x="4902200" y="142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145517</xdr:rowOff>
    </xdr:from>
    <xdr:to>
      <xdr:col>6</xdr:col>
      <xdr:colOff>0</xdr:colOff>
      <xdr:row>89</xdr:row>
      <xdr:rowOff>23693</xdr:rowOff>
    </xdr:to>
    <xdr:cxnSp macro="">
      <xdr:nvCxnSpPr>
        <xdr:cNvPr id="199" name="直線コネクタ 198"/>
        <xdr:cNvCxnSpPr/>
      </xdr:nvCxnSpPr>
      <xdr:spPr>
        <a:xfrm flipV="1">
          <a:off x="3225800" y="14890217"/>
          <a:ext cx="889000" cy="39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117332</xdr:rowOff>
    </xdr:from>
    <xdr:to>
      <xdr:col>6</xdr:col>
      <xdr:colOff>50800</xdr:colOff>
      <xdr:row>84</xdr:row>
      <xdr:rowOff>47482</xdr:rowOff>
    </xdr:to>
    <xdr:sp macro="" textlink="">
      <xdr:nvSpPr>
        <xdr:cNvPr id="200" name="フローチャート : 判断 199"/>
        <xdr:cNvSpPr/>
      </xdr:nvSpPr>
      <xdr:spPr>
        <a:xfrm>
          <a:off x="4064000" y="143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57659</xdr:rowOff>
    </xdr:from>
    <xdr:ext cx="736600" cy="259045"/>
    <xdr:sp macro="" textlink="">
      <xdr:nvSpPr>
        <xdr:cNvPr id="201" name="テキスト ボックス 200"/>
        <xdr:cNvSpPr txBox="1"/>
      </xdr:nvSpPr>
      <xdr:spPr>
        <a:xfrm>
          <a:off x="3733800" y="1411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31620</xdr:rowOff>
    </xdr:from>
    <xdr:to>
      <xdr:col>4</xdr:col>
      <xdr:colOff>482600</xdr:colOff>
      <xdr:row>89</xdr:row>
      <xdr:rowOff>23693</xdr:rowOff>
    </xdr:to>
    <xdr:cxnSp macro="">
      <xdr:nvCxnSpPr>
        <xdr:cNvPr id="202" name="直線コネクタ 201"/>
        <xdr:cNvCxnSpPr/>
      </xdr:nvCxnSpPr>
      <xdr:spPr>
        <a:xfrm>
          <a:off x="2336800" y="14947770"/>
          <a:ext cx="889000" cy="3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125160</xdr:rowOff>
    </xdr:from>
    <xdr:to>
      <xdr:col>4</xdr:col>
      <xdr:colOff>533400</xdr:colOff>
      <xdr:row>83</xdr:row>
      <xdr:rowOff>55310</xdr:rowOff>
    </xdr:to>
    <xdr:sp macro="" textlink="">
      <xdr:nvSpPr>
        <xdr:cNvPr id="203" name="フローチャート : 判断 202"/>
        <xdr:cNvSpPr/>
      </xdr:nvSpPr>
      <xdr:spPr>
        <a:xfrm>
          <a:off x="3175000" y="1418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65487</xdr:rowOff>
    </xdr:from>
    <xdr:ext cx="762000" cy="259045"/>
    <xdr:sp macro="" textlink="">
      <xdr:nvSpPr>
        <xdr:cNvPr id="204" name="テキスト ボックス 203"/>
        <xdr:cNvSpPr txBox="1"/>
      </xdr:nvSpPr>
      <xdr:spPr>
        <a:xfrm>
          <a:off x="2844800" y="139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113840</xdr:rowOff>
    </xdr:from>
    <xdr:to>
      <xdr:col>3</xdr:col>
      <xdr:colOff>279400</xdr:colOff>
      <xdr:row>87</xdr:row>
      <xdr:rowOff>31620</xdr:rowOff>
    </xdr:to>
    <xdr:cxnSp macro="">
      <xdr:nvCxnSpPr>
        <xdr:cNvPr id="205" name="直線コネクタ 204"/>
        <xdr:cNvCxnSpPr/>
      </xdr:nvCxnSpPr>
      <xdr:spPr>
        <a:xfrm>
          <a:off x="1447800" y="14344190"/>
          <a:ext cx="889000" cy="60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118368</xdr:rowOff>
    </xdr:from>
    <xdr:to>
      <xdr:col>3</xdr:col>
      <xdr:colOff>330200</xdr:colOff>
      <xdr:row>83</xdr:row>
      <xdr:rowOff>48518</xdr:rowOff>
    </xdr:to>
    <xdr:sp macro="" textlink="">
      <xdr:nvSpPr>
        <xdr:cNvPr id="206" name="フローチャート : 判断 205"/>
        <xdr:cNvSpPr/>
      </xdr:nvSpPr>
      <xdr:spPr>
        <a:xfrm>
          <a:off x="2286000" y="1417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58695</xdr:rowOff>
    </xdr:from>
    <xdr:ext cx="762000" cy="259045"/>
    <xdr:sp macro="" textlink="">
      <xdr:nvSpPr>
        <xdr:cNvPr id="207" name="テキスト ボックス 206"/>
        <xdr:cNvSpPr txBox="1"/>
      </xdr:nvSpPr>
      <xdr:spPr>
        <a:xfrm>
          <a:off x="1955800" y="1394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107972</xdr:rowOff>
    </xdr:from>
    <xdr:to>
      <xdr:col>2</xdr:col>
      <xdr:colOff>127000</xdr:colOff>
      <xdr:row>83</xdr:row>
      <xdr:rowOff>38122</xdr:rowOff>
    </xdr:to>
    <xdr:sp macro="" textlink="">
      <xdr:nvSpPr>
        <xdr:cNvPr id="208" name="フローチャート : 判断 207"/>
        <xdr:cNvSpPr/>
      </xdr:nvSpPr>
      <xdr:spPr>
        <a:xfrm>
          <a:off x="1397000" y="141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48299</xdr:rowOff>
    </xdr:from>
    <xdr:ext cx="762000" cy="259045"/>
    <xdr:sp macro="" textlink="">
      <xdr:nvSpPr>
        <xdr:cNvPr id="209" name="テキスト ボックス 208"/>
        <xdr:cNvSpPr txBox="1"/>
      </xdr:nvSpPr>
      <xdr:spPr>
        <a:xfrm>
          <a:off x="1066800" y="1393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24935</xdr:rowOff>
    </xdr:from>
    <xdr:to>
      <xdr:col>7</xdr:col>
      <xdr:colOff>203200</xdr:colOff>
      <xdr:row>83</xdr:row>
      <xdr:rowOff>126535</xdr:rowOff>
    </xdr:to>
    <xdr:sp macro="" textlink="">
      <xdr:nvSpPr>
        <xdr:cNvPr id="215" name="円/楕円 214"/>
        <xdr:cNvSpPr/>
      </xdr:nvSpPr>
      <xdr:spPr>
        <a:xfrm>
          <a:off x="4902200" y="142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41462</xdr:rowOff>
    </xdr:from>
    <xdr:ext cx="762000" cy="259045"/>
    <xdr:sp macro="" textlink="">
      <xdr:nvSpPr>
        <xdr:cNvPr id="216" name="人件費・物件費等の状況該当値テキスト"/>
        <xdr:cNvSpPr txBox="1"/>
      </xdr:nvSpPr>
      <xdr:spPr>
        <a:xfrm>
          <a:off x="5041900" y="1410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131,643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94717</xdr:rowOff>
    </xdr:from>
    <xdr:to>
      <xdr:col>6</xdr:col>
      <xdr:colOff>50800</xdr:colOff>
      <xdr:row>87</xdr:row>
      <xdr:rowOff>24867</xdr:rowOff>
    </xdr:to>
    <xdr:sp macro="" textlink="">
      <xdr:nvSpPr>
        <xdr:cNvPr id="217" name="円/楕円 216"/>
        <xdr:cNvSpPr/>
      </xdr:nvSpPr>
      <xdr:spPr>
        <a:xfrm>
          <a:off x="4064000" y="148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9644</xdr:rowOff>
    </xdr:from>
    <xdr:ext cx="736600" cy="259045"/>
    <xdr:sp macro="" textlink="">
      <xdr:nvSpPr>
        <xdr:cNvPr id="218" name="テキスト ボックス 217"/>
        <xdr:cNvSpPr txBox="1"/>
      </xdr:nvSpPr>
      <xdr:spPr>
        <a:xfrm>
          <a:off x="3733800" y="1492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216,370</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144343</xdr:rowOff>
    </xdr:from>
    <xdr:to>
      <xdr:col>4</xdr:col>
      <xdr:colOff>533400</xdr:colOff>
      <xdr:row>89</xdr:row>
      <xdr:rowOff>74493</xdr:rowOff>
    </xdr:to>
    <xdr:sp macro="" textlink="">
      <xdr:nvSpPr>
        <xdr:cNvPr id="219" name="円/楕円 218"/>
        <xdr:cNvSpPr/>
      </xdr:nvSpPr>
      <xdr:spPr>
        <a:xfrm>
          <a:off x="3175000" y="152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59270</xdr:rowOff>
    </xdr:from>
    <xdr:ext cx="762000" cy="259045"/>
    <xdr:sp macro="" textlink="">
      <xdr:nvSpPr>
        <xdr:cNvPr id="220" name="テキスト ボックス 219"/>
        <xdr:cNvSpPr txBox="1"/>
      </xdr:nvSpPr>
      <xdr:spPr>
        <a:xfrm>
          <a:off x="2844800" y="153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273,305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152270</xdr:rowOff>
    </xdr:from>
    <xdr:to>
      <xdr:col>3</xdr:col>
      <xdr:colOff>330200</xdr:colOff>
      <xdr:row>87</xdr:row>
      <xdr:rowOff>82420</xdr:rowOff>
    </xdr:to>
    <xdr:sp macro="" textlink="">
      <xdr:nvSpPr>
        <xdr:cNvPr id="221" name="円/楕円 220"/>
        <xdr:cNvSpPr/>
      </xdr:nvSpPr>
      <xdr:spPr>
        <a:xfrm>
          <a:off x="2286000" y="148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67197</xdr:rowOff>
    </xdr:from>
    <xdr:ext cx="762000" cy="259045"/>
    <xdr:sp macro="" textlink="">
      <xdr:nvSpPr>
        <xdr:cNvPr id="222" name="テキスト ボックス 221"/>
        <xdr:cNvSpPr txBox="1"/>
      </xdr:nvSpPr>
      <xdr:spPr>
        <a:xfrm>
          <a:off x="1955800" y="149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224,718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63040</xdr:rowOff>
    </xdr:from>
    <xdr:to>
      <xdr:col>2</xdr:col>
      <xdr:colOff>127000</xdr:colOff>
      <xdr:row>83</xdr:row>
      <xdr:rowOff>164640</xdr:rowOff>
    </xdr:to>
    <xdr:sp macro="" textlink="">
      <xdr:nvSpPr>
        <xdr:cNvPr id="223" name="円/楕円 222"/>
        <xdr:cNvSpPr/>
      </xdr:nvSpPr>
      <xdr:spPr>
        <a:xfrm>
          <a:off x="1397000" y="142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149417</xdr:rowOff>
    </xdr:from>
    <xdr:ext cx="762000" cy="259045"/>
    <xdr:sp macro="" textlink="">
      <xdr:nvSpPr>
        <xdr:cNvPr id="224" name="テキスト ボックス 223"/>
        <xdr:cNvSpPr txBox="1"/>
      </xdr:nvSpPr>
      <xdr:spPr>
        <a:xfrm>
          <a:off x="1066800" y="1437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本市においては、福島県人事委員会勧告の内容を基に給料表の改定を行っているため、国を上回る改定となっていること、また、職員の年代ごとの給与バランスを図るため、給料表の号給を増設していることから、ラスパイレス指数の上昇要因となってい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3" name="直線コネクタ 252"/>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4"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5" name="直線コネクタ 254"/>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6"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7" name="直線コネクタ 256"/>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21166</xdr:rowOff>
    </xdr:to>
    <xdr:cxnSp macro="">
      <xdr:nvCxnSpPr>
        <xdr:cNvPr id="258" name="直線コネクタ 257"/>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9"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60" name="フローチャート : 判断 259"/>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86</xdr:row>
      <xdr:rowOff>21166</xdr:rowOff>
    </xdr:to>
    <xdr:cxnSp macro="">
      <xdr:nvCxnSpPr>
        <xdr:cNvPr id="261" name="直線コネクタ 260"/>
        <xdr:cNvCxnSpPr/>
      </xdr:nvCxnSpPr>
      <xdr:spPr>
        <a:xfrm>
          <a:off x="15290800" y="1462108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2" name="フローチャート : 判断 261"/>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3" name="テキスト ボックス 262"/>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85</xdr:row>
      <xdr:rowOff>47837</xdr:rowOff>
    </xdr:to>
    <xdr:cxnSp macro="">
      <xdr:nvCxnSpPr>
        <xdr:cNvPr id="264" name="直線コネクタ 263"/>
        <xdr:cNvCxnSpPr/>
      </xdr:nvCxnSpPr>
      <xdr:spPr>
        <a:xfrm>
          <a:off x="14401800" y="145567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5" name="フローチャート : 判断 264"/>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6" name="テキスト ボックス 265"/>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89</xdr:row>
      <xdr:rowOff>126154</xdr:rowOff>
    </xdr:to>
    <xdr:cxnSp macro="">
      <xdr:nvCxnSpPr>
        <xdr:cNvPr id="267" name="直線コネクタ 266"/>
        <xdr:cNvCxnSpPr/>
      </xdr:nvCxnSpPr>
      <xdr:spPr>
        <a:xfrm flipV="1">
          <a:off x="13512800" y="14556739"/>
          <a:ext cx="889000" cy="8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8" name="フローチャート : 判断 267"/>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9" name="テキスト ボックス 268"/>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0" name="フローチャート : 判断 269"/>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1" name="テキスト ボックス 270"/>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7" name="円/楕円 276"/>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8"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9" name="円/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80" name="テキスト ボックス 279"/>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81" name="円/楕円 280"/>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82" name="テキスト ボックス 281"/>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83" name="円/楕円 282"/>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84" name="テキスト ボックス 283"/>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5" name="円/楕円 284"/>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6" name="テキスト ボックス 285"/>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職員の定員管理については、平成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年度から平成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年度までの</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年間で</a:t>
          </a:r>
          <a:r>
            <a:rPr kumimoji="1" lang="en-US" altLang="ja-JP" sz="1200">
              <a:solidFill>
                <a:schemeClr val="dk1"/>
              </a:solidFill>
              <a:effectLst/>
              <a:latin typeface="+mn-ea"/>
              <a:ea typeface="+mn-ea"/>
              <a:cs typeface="+mn-cs"/>
            </a:rPr>
            <a:t>90</a:t>
          </a:r>
          <a:r>
            <a:rPr kumimoji="1" lang="ja-JP" altLang="ja-JP" sz="1200">
              <a:solidFill>
                <a:schemeClr val="dk1"/>
              </a:solidFill>
              <a:effectLst/>
              <a:latin typeface="+mn-ea"/>
              <a:ea typeface="+mn-ea"/>
              <a:cs typeface="+mn-cs"/>
            </a:rPr>
            <a:t>人を削減する</a:t>
          </a:r>
          <a:r>
            <a:rPr kumimoji="1" lang="ja-JP" altLang="en-US" sz="1200">
              <a:solidFill>
                <a:schemeClr val="dk1"/>
              </a:solidFill>
              <a:effectLst/>
              <a:latin typeface="+mn-ea"/>
              <a:ea typeface="+mn-ea"/>
              <a:cs typeface="+mn-cs"/>
            </a:rPr>
            <a:t>職員</a:t>
          </a:r>
          <a:r>
            <a:rPr kumimoji="1" lang="ja-JP" altLang="ja-JP" sz="1200">
              <a:solidFill>
                <a:schemeClr val="dk1"/>
              </a:solidFill>
              <a:effectLst/>
              <a:latin typeface="+mn-ea"/>
              <a:ea typeface="+mn-ea"/>
              <a:cs typeface="+mn-cs"/>
            </a:rPr>
            <a:t>定員適正化計画に基づき、平成</a:t>
          </a:r>
          <a:r>
            <a:rPr kumimoji="1" lang="en-US" altLang="ja-JP" sz="1200">
              <a:solidFill>
                <a:schemeClr val="dk1"/>
              </a:solidFill>
              <a:effectLst/>
              <a:latin typeface="+mn-ea"/>
              <a:ea typeface="+mn-ea"/>
              <a:cs typeface="+mn-cs"/>
            </a:rPr>
            <a:t>22</a:t>
          </a:r>
          <a:r>
            <a:rPr kumimoji="1" lang="ja-JP" altLang="ja-JP" sz="1200">
              <a:solidFill>
                <a:schemeClr val="dk1"/>
              </a:solidFill>
              <a:effectLst/>
              <a:latin typeface="+mn-ea"/>
              <a:ea typeface="+mn-ea"/>
              <a:cs typeface="+mn-cs"/>
            </a:rPr>
            <a:t>年度までの</a:t>
          </a:r>
          <a:r>
            <a:rPr kumimoji="1" lang="en-US" altLang="ja-JP" sz="1200">
              <a:solidFill>
                <a:schemeClr val="dk1"/>
              </a:solidFill>
              <a:effectLst/>
              <a:latin typeface="+mn-ea"/>
              <a:ea typeface="+mn-ea"/>
              <a:cs typeface="+mn-cs"/>
            </a:rPr>
            <a:t>6</a:t>
          </a:r>
          <a:r>
            <a:rPr kumimoji="1" lang="ja-JP" altLang="ja-JP" sz="1200">
              <a:solidFill>
                <a:schemeClr val="dk1"/>
              </a:solidFill>
              <a:effectLst/>
              <a:latin typeface="+mn-ea"/>
              <a:ea typeface="+mn-ea"/>
              <a:cs typeface="+mn-cs"/>
            </a:rPr>
            <a:t>年間で</a:t>
          </a:r>
          <a:r>
            <a:rPr kumimoji="1" lang="en-US" altLang="ja-JP" sz="1200">
              <a:solidFill>
                <a:schemeClr val="dk1"/>
              </a:solidFill>
              <a:effectLst/>
              <a:latin typeface="+mn-ea"/>
              <a:ea typeface="+mn-ea"/>
              <a:cs typeface="+mn-cs"/>
            </a:rPr>
            <a:t>72</a:t>
          </a:r>
          <a:r>
            <a:rPr kumimoji="1" lang="ja-JP" altLang="ja-JP" sz="1200">
              <a:solidFill>
                <a:schemeClr val="dk1"/>
              </a:solidFill>
              <a:effectLst/>
              <a:latin typeface="+mn-ea"/>
              <a:ea typeface="+mn-ea"/>
              <a:cs typeface="+mn-cs"/>
            </a:rPr>
            <a:t>人を削減した。しかし、東日本大震災による復興業務が増加したこと、平成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年度以降に定年退職する職員について、年金の支給開始年齢に達するまでの間、再任用を希望する</a:t>
          </a:r>
          <a:r>
            <a:rPr kumimoji="1" lang="ja-JP" altLang="en-US" sz="1200">
              <a:solidFill>
                <a:schemeClr val="dk1"/>
              </a:solidFill>
              <a:effectLst/>
              <a:latin typeface="+mn-ea"/>
              <a:ea typeface="+mn-ea"/>
              <a:cs typeface="+mn-cs"/>
            </a:rPr>
            <a:t>者</a:t>
          </a:r>
          <a:r>
            <a:rPr kumimoji="1" lang="ja-JP" altLang="ja-JP" sz="1200">
              <a:solidFill>
                <a:schemeClr val="dk1"/>
              </a:solidFill>
              <a:effectLst/>
              <a:latin typeface="+mn-ea"/>
              <a:ea typeface="+mn-ea"/>
              <a:cs typeface="+mn-cs"/>
            </a:rPr>
            <a:t>については再任用するとの方針</a:t>
          </a:r>
          <a:r>
            <a:rPr kumimoji="1" lang="ja-JP" altLang="en-US" sz="1200">
              <a:solidFill>
                <a:schemeClr val="dk1"/>
              </a:solidFill>
              <a:effectLst/>
              <a:latin typeface="+mn-ea"/>
              <a:ea typeface="+mn-ea"/>
              <a:cs typeface="+mn-cs"/>
            </a:rPr>
            <a:t>を決定し</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年度と平成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年度の</a:t>
          </a:r>
          <a:r>
            <a:rPr kumimoji="1" lang="ja-JP" altLang="en-US" sz="1200">
              <a:solidFill>
                <a:schemeClr val="dk1"/>
              </a:solidFill>
              <a:effectLst/>
              <a:latin typeface="+mn-ea"/>
              <a:ea typeface="+mn-ea"/>
              <a:cs typeface="+mn-cs"/>
            </a:rPr>
            <a:t>退職者のうち</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人を再任用したことから、最終的な削減人数は</a:t>
          </a:r>
          <a:r>
            <a:rPr kumimoji="1" lang="en-US" altLang="ja-JP" sz="1200">
              <a:solidFill>
                <a:schemeClr val="dk1"/>
              </a:solidFill>
              <a:effectLst/>
              <a:latin typeface="+mn-ea"/>
              <a:ea typeface="+mn-ea"/>
              <a:cs typeface="+mn-cs"/>
            </a:rPr>
            <a:t>65</a:t>
          </a:r>
          <a:r>
            <a:rPr kumimoji="1" lang="ja-JP" altLang="ja-JP" sz="1200">
              <a:solidFill>
                <a:schemeClr val="dk1"/>
              </a:solidFill>
              <a:effectLst/>
              <a:latin typeface="+mn-ea"/>
              <a:ea typeface="+mn-ea"/>
              <a:cs typeface="+mn-cs"/>
            </a:rPr>
            <a:t>人となった。現在は、平成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月に策定した平成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年度からの</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年間を計画期間とした</a:t>
          </a:r>
          <a:r>
            <a:rPr kumimoji="1" lang="ja-JP" altLang="en-US" sz="1200">
              <a:solidFill>
                <a:schemeClr val="dk1"/>
              </a:solidFill>
              <a:effectLst/>
              <a:latin typeface="+mn-ea"/>
              <a:ea typeface="+mn-ea"/>
              <a:cs typeface="+mn-cs"/>
            </a:rPr>
            <a:t>職員</a:t>
          </a:r>
          <a:r>
            <a:rPr kumimoji="1" lang="ja-JP" altLang="ja-JP" sz="1200">
              <a:solidFill>
                <a:schemeClr val="dk1"/>
              </a:solidFill>
              <a:effectLst/>
              <a:latin typeface="+mn-ea"/>
              <a:ea typeface="+mn-ea"/>
              <a:cs typeface="+mn-cs"/>
            </a:rPr>
            <a:t>定員適正化計画に基づき、</a:t>
          </a:r>
          <a:r>
            <a:rPr kumimoji="1" lang="ja-JP" altLang="en-US" sz="1200">
              <a:solidFill>
                <a:schemeClr val="dk1"/>
              </a:solidFill>
              <a:effectLst/>
              <a:latin typeface="+mn-ea"/>
              <a:ea typeface="+mn-ea"/>
              <a:cs typeface="+mn-cs"/>
            </a:rPr>
            <a:t>計画期間内に</a:t>
          </a:r>
          <a:r>
            <a:rPr kumimoji="1" lang="ja-JP" altLang="ja-JP" sz="1200">
              <a:solidFill>
                <a:schemeClr val="dk1"/>
              </a:solidFill>
              <a:effectLst/>
              <a:latin typeface="+mn-ea"/>
              <a:ea typeface="+mn-ea"/>
              <a:cs typeface="+mn-cs"/>
            </a:rPr>
            <a:t>定年前職員</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ea"/>
              <a:ea typeface="+mn-ea"/>
              <a:cs typeface="+mn-cs"/>
            </a:rPr>
            <a:t>人の削減を目標とし、引き続き職員定員の適正化に取り組んでいる。</a:t>
          </a:r>
          <a:endParaRPr lang="ja-JP" altLang="ja-JP" sz="1200">
            <a:effectLst/>
            <a:latin typeface="+mn-ea"/>
            <a:ea typeface="+mn-ea"/>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65617</xdr:rowOff>
    </xdr:from>
    <xdr:to>
      <xdr:col>24</xdr:col>
      <xdr:colOff>558800</xdr:colOff>
      <xdr:row>60</xdr:row>
      <xdr:rowOff>81704</xdr:rowOff>
    </xdr:to>
    <xdr:cxnSp macro="">
      <xdr:nvCxnSpPr>
        <xdr:cNvPr id="323" name="直線コネクタ 322"/>
        <xdr:cNvCxnSpPr/>
      </xdr:nvCxnSpPr>
      <xdr:spPr>
        <a:xfrm>
          <a:off x="16179800" y="103526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55275</xdr:rowOff>
    </xdr:from>
    <xdr:to>
      <xdr:col>23</xdr:col>
      <xdr:colOff>406400</xdr:colOff>
      <xdr:row>60</xdr:row>
      <xdr:rowOff>65617</xdr:rowOff>
    </xdr:to>
    <xdr:cxnSp macro="">
      <xdr:nvCxnSpPr>
        <xdr:cNvPr id="326" name="直線コネクタ 325"/>
        <xdr:cNvCxnSpPr/>
      </xdr:nvCxnSpPr>
      <xdr:spPr>
        <a:xfrm>
          <a:off x="15290800" y="1034227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40338</xdr:rowOff>
    </xdr:from>
    <xdr:to>
      <xdr:col>22</xdr:col>
      <xdr:colOff>203200</xdr:colOff>
      <xdr:row>60</xdr:row>
      <xdr:rowOff>55275</xdr:rowOff>
    </xdr:to>
    <xdr:cxnSp macro="">
      <xdr:nvCxnSpPr>
        <xdr:cNvPr id="329" name="直線コネクタ 328"/>
        <xdr:cNvCxnSpPr/>
      </xdr:nvCxnSpPr>
      <xdr:spPr>
        <a:xfrm>
          <a:off x="14401800" y="10327338"/>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35741</xdr:rowOff>
    </xdr:from>
    <xdr:to>
      <xdr:col>21</xdr:col>
      <xdr:colOff>0</xdr:colOff>
      <xdr:row>60</xdr:row>
      <xdr:rowOff>40338</xdr:rowOff>
    </xdr:to>
    <xdr:cxnSp macro="">
      <xdr:nvCxnSpPr>
        <xdr:cNvPr id="332" name="直線コネクタ 331"/>
        <xdr:cNvCxnSpPr/>
      </xdr:nvCxnSpPr>
      <xdr:spPr>
        <a:xfrm>
          <a:off x="13512800" y="10322741"/>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30904</xdr:rowOff>
    </xdr:from>
    <xdr:to>
      <xdr:col>24</xdr:col>
      <xdr:colOff>609600</xdr:colOff>
      <xdr:row>60</xdr:row>
      <xdr:rowOff>132504</xdr:rowOff>
    </xdr:to>
    <xdr:sp macro="" textlink="">
      <xdr:nvSpPr>
        <xdr:cNvPr id="342" name="円/楕円 341"/>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47431</xdr:rowOff>
    </xdr:from>
    <xdr:ext cx="762000" cy="259045"/>
    <xdr:sp macro="" textlink="">
      <xdr:nvSpPr>
        <xdr:cNvPr id="343"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14817</xdr:rowOff>
    </xdr:from>
    <xdr:to>
      <xdr:col>23</xdr:col>
      <xdr:colOff>457200</xdr:colOff>
      <xdr:row>60</xdr:row>
      <xdr:rowOff>116417</xdr:rowOff>
    </xdr:to>
    <xdr:sp macro="" textlink="">
      <xdr:nvSpPr>
        <xdr:cNvPr id="344" name="円/楕円 343"/>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126594</xdr:rowOff>
    </xdr:from>
    <xdr:ext cx="736600" cy="259045"/>
    <xdr:sp macro="" textlink="">
      <xdr:nvSpPr>
        <xdr:cNvPr id="345" name="テキスト ボックス 344"/>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4475</xdr:rowOff>
    </xdr:from>
    <xdr:to>
      <xdr:col>22</xdr:col>
      <xdr:colOff>254000</xdr:colOff>
      <xdr:row>60</xdr:row>
      <xdr:rowOff>106075</xdr:rowOff>
    </xdr:to>
    <xdr:sp macro="" textlink="">
      <xdr:nvSpPr>
        <xdr:cNvPr id="346" name="円/楕円 345"/>
        <xdr:cNvSpPr/>
      </xdr:nvSpPr>
      <xdr:spPr>
        <a:xfrm>
          <a:off x="15240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116252</xdr:rowOff>
    </xdr:from>
    <xdr:ext cx="762000" cy="259045"/>
    <xdr:sp macro="" textlink="">
      <xdr:nvSpPr>
        <xdr:cNvPr id="347" name="テキスト ボックス 346"/>
        <xdr:cNvSpPr txBox="1"/>
      </xdr:nvSpPr>
      <xdr:spPr>
        <a:xfrm>
          <a:off x="14909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160988</xdr:rowOff>
    </xdr:from>
    <xdr:to>
      <xdr:col>21</xdr:col>
      <xdr:colOff>50800</xdr:colOff>
      <xdr:row>60</xdr:row>
      <xdr:rowOff>91138</xdr:rowOff>
    </xdr:to>
    <xdr:sp macro="" textlink="">
      <xdr:nvSpPr>
        <xdr:cNvPr id="348" name="円/楕円 347"/>
        <xdr:cNvSpPr/>
      </xdr:nvSpPr>
      <xdr:spPr>
        <a:xfrm>
          <a:off x="14351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101315</xdr:rowOff>
    </xdr:from>
    <xdr:ext cx="762000" cy="259045"/>
    <xdr:sp macro="" textlink="">
      <xdr:nvSpPr>
        <xdr:cNvPr id="349" name="テキスト ボックス 348"/>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156391</xdr:rowOff>
    </xdr:from>
    <xdr:to>
      <xdr:col>19</xdr:col>
      <xdr:colOff>533400</xdr:colOff>
      <xdr:row>60</xdr:row>
      <xdr:rowOff>86541</xdr:rowOff>
    </xdr:to>
    <xdr:sp macro="" textlink="">
      <xdr:nvSpPr>
        <xdr:cNvPr id="350" name="円/楕円 349"/>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96718</xdr:rowOff>
    </xdr:from>
    <xdr:ext cx="762000" cy="259045"/>
    <xdr:sp macro="" textlink="">
      <xdr:nvSpPr>
        <xdr:cNvPr id="351" name="テキスト ボックス 350"/>
        <xdr:cNvSpPr txBox="1"/>
      </xdr:nvSpPr>
      <xdr:spPr>
        <a:xfrm>
          <a:off x="13131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実質公債費比率は</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前年度から</a:t>
          </a:r>
          <a:r>
            <a:rPr kumimoji="1" lang="en-US" altLang="ja-JP" sz="1200">
              <a:solidFill>
                <a:schemeClr val="dk1"/>
              </a:solidFill>
              <a:effectLst/>
              <a:latin typeface="+mn-ea"/>
              <a:ea typeface="+mn-ea"/>
              <a:cs typeface="+mn-cs"/>
            </a:rPr>
            <a:t>0.8</a:t>
          </a:r>
          <a:r>
            <a:rPr kumimoji="1" lang="ja-JP" altLang="en-US" sz="1200">
              <a:solidFill>
                <a:schemeClr val="dk1"/>
              </a:solidFill>
              <a:effectLst/>
              <a:latin typeface="+mn-ea"/>
              <a:ea typeface="+mn-ea"/>
              <a:cs typeface="+mn-cs"/>
            </a:rPr>
            <a:t>ポイント改善し、</a:t>
          </a:r>
          <a:r>
            <a:rPr kumimoji="1" lang="ja-JP" altLang="ja-JP" sz="1200">
              <a:solidFill>
                <a:schemeClr val="dk1"/>
              </a:solidFill>
              <a:effectLst/>
              <a:latin typeface="+mn-ea"/>
              <a:ea typeface="+mn-ea"/>
              <a:cs typeface="+mn-cs"/>
            </a:rPr>
            <a:t>類似団体平均を</a:t>
          </a:r>
          <a:r>
            <a:rPr kumimoji="1" lang="en-US" altLang="ja-JP" sz="1200">
              <a:solidFill>
                <a:schemeClr val="dk1"/>
              </a:solidFill>
              <a:effectLst/>
              <a:latin typeface="+mn-ea"/>
              <a:ea typeface="+mn-ea"/>
              <a:cs typeface="+mn-cs"/>
            </a:rPr>
            <a:t>1.2</a:t>
          </a:r>
          <a:r>
            <a:rPr kumimoji="1" lang="ja-JP" altLang="en-US" sz="1200">
              <a:solidFill>
                <a:schemeClr val="dk1"/>
              </a:solidFill>
              <a:effectLst/>
              <a:latin typeface="+mn-ea"/>
              <a:ea typeface="+mn-ea"/>
              <a:cs typeface="+mn-cs"/>
            </a:rPr>
            <a:t>ポイント下回った。その要因は、公債費の減少である。</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今後は、復興関連の大型事業や学校施設耐震化など、これまでに借入を行った市債の元金償還が順次開始されることにより、指標が徐々に上昇する見込みであるが、市債の借入にあたっては、交付税措置が手厚い地方債を厳選することで、実質的な公債費負担を極力抑制し、健全な指標の維持に努める。</a:t>
          </a:r>
          <a:endParaRPr kumimoji="1" lang="ja-JP" altLang="en-US" sz="12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155956</xdr:rowOff>
    </xdr:to>
    <xdr:cxnSp macro="">
      <xdr:nvCxnSpPr>
        <xdr:cNvPr id="383" name="直線コネクタ 382"/>
        <xdr:cNvCxnSpPr/>
      </xdr:nvCxnSpPr>
      <xdr:spPr>
        <a:xfrm flipV="1">
          <a:off x="16179800" y="693674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61722</xdr:rowOff>
    </xdr:to>
    <xdr:cxnSp macro="">
      <xdr:nvCxnSpPr>
        <xdr:cNvPr id="386" name="直線コネクタ 385"/>
        <xdr:cNvCxnSpPr/>
      </xdr:nvCxnSpPr>
      <xdr:spPr>
        <a:xfrm flipV="1">
          <a:off x="15290800" y="701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119634</xdr:rowOff>
    </xdr:to>
    <xdr:cxnSp macro="">
      <xdr:nvCxnSpPr>
        <xdr:cNvPr id="389" name="直線コネクタ 388"/>
        <xdr:cNvCxnSpPr/>
      </xdr:nvCxnSpPr>
      <xdr:spPr>
        <a:xfrm flipV="1">
          <a:off x="14401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119634</xdr:rowOff>
    </xdr:to>
    <xdr:cxnSp macro="">
      <xdr:nvCxnSpPr>
        <xdr:cNvPr id="392" name="直線コネクタ 391"/>
        <xdr:cNvCxnSpPr/>
      </xdr:nvCxnSpPr>
      <xdr:spPr>
        <a:xfrm>
          <a:off x="13512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2" name="円/楕円 40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3"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404" name="円/楕円 403"/>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405" name="テキスト ボックス 404"/>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6" name="円/楕円 405"/>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407" name="テキスト ボックス 406"/>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8" name="円/楕円 407"/>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9" name="テキスト ボックス 40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10" name="円/楕円 409"/>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11" name="テキスト ボックス 410"/>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46800" bIns="46800" rtlCol="0" anchor="t"/>
        <a:lstStyle/>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将来負担比率は、前年度から</a:t>
          </a:r>
          <a:r>
            <a:rPr kumimoji="1" lang="en-US" altLang="ja-JP" sz="1200">
              <a:solidFill>
                <a:schemeClr val="dk1"/>
              </a:solidFill>
              <a:effectLst/>
              <a:latin typeface="+mn-ea"/>
              <a:ea typeface="+mn-ea"/>
              <a:cs typeface="+mn-cs"/>
            </a:rPr>
            <a:t>16.2</a:t>
          </a:r>
          <a:r>
            <a:rPr kumimoji="1" lang="ja-JP" altLang="en-US" sz="1200">
              <a:solidFill>
                <a:schemeClr val="dk1"/>
              </a:solidFill>
              <a:effectLst/>
              <a:latin typeface="+mn-ea"/>
              <a:ea typeface="+mn-ea"/>
              <a:cs typeface="+mn-cs"/>
            </a:rPr>
            <a:t>ポイント改善し、類似団体平均を</a:t>
          </a:r>
          <a:r>
            <a:rPr kumimoji="1" lang="en-US" altLang="ja-JP" sz="1200">
              <a:solidFill>
                <a:schemeClr val="dk1"/>
              </a:solidFill>
              <a:effectLst/>
              <a:latin typeface="+mn-ea"/>
              <a:ea typeface="+mn-ea"/>
              <a:cs typeface="+mn-cs"/>
            </a:rPr>
            <a:t>19.7</a:t>
          </a:r>
          <a:r>
            <a:rPr kumimoji="1" lang="ja-JP" altLang="en-US" sz="1200">
              <a:solidFill>
                <a:schemeClr val="dk1"/>
              </a:solidFill>
              <a:effectLst/>
              <a:latin typeface="+mn-ea"/>
              <a:ea typeface="+mn-ea"/>
              <a:cs typeface="+mn-cs"/>
            </a:rPr>
            <a:t>ポイント下回った。その要因は、これまで発行した地方債の基準財政需要額算入割合が大きいことや、充当可能基金残高が増となったことなどによるものである。</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今後は、復興関連の大型事業を実施したことによる地方債現在高の増加や、充当可能基金残高の減少などにより指標</a:t>
          </a:r>
          <a:r>
            <a:rPr kumimoji="1" lang="ja-JP" altLang="ja-JP" sz="1200">
              <a:solidFill>
                <a:schemeClr val="dk1"/>
              </a:solidFill>
              <a:effectLst/>
              <a:latin typeface="+mn-ea"/>
              <a:ea typeface="+mn-ea"/>
              <a:cs typeface="+mn-cs"/>
            </a:rPr>
            <a:t>が上昇する見込みである</a:t>
          </a:r>
          <a:r>
            <a:rPr kumimoji="1" lang="ja-JP" altLang="en-US" sz="1200">
              <a:solidFill>
                <a:schemeClr val="dk1"/>
              </a:solidFill>
              <a:effectLst/>
              <a:latin typeface="+mn-ea"/>
              <a:ea typeface="+mn-ea"/>
              <a:cs typeface="+mn-cs"/>
            </a:rPr>
            <a:t>が、健全な指標を維持できるものと見込んでいる。</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73321</xdr:rowOff>
    </xdr:from>
    <xdr:to>
      <xdr:col>24</xdr:col>
      <xdr:colOff>558800</xdr:colOff>
      <xdr:row>15</xdr:row>
      <xdr:rowOff>32173</xdr:rowOff>
    </xdr:to>
    <xdr:cxnSp macro="">
      <xdr:nvCxnSpPr>
        <xdr:cNvPr id="445" name="直線コネクタ 444"/>
        <xdr:cNvCxnSpPr/>
      </xdr:nvCxnSpPr>
      <xdr:spPr>
        <a:xfrm flipV="1">
          <a:off x="16179800" y="2473621"/>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32173</xdr:rowOff>
    </xdr:from>
    <xdr:to>
      <xdr:col>23</xdr:col>
      <xdr:colOff>406400</xdr:colOff>
      <xdr:row>15</xdr:row>
      <xdr:rowOff>50673</xdr:rowOff>
    </xdr:to>
    <xdr:cxnSp macro="">
      <xdr:nvCxnSpPr>
        <xdr:cNvPr id="448" name="直線コネクタ 447"/>
        <xdr:cNvCxnSpPr/>
      </xdr:nvCxnSpPr>
      <xdr:spPr>
        <a:xfrm flipV="1">
          <a:off x="15290800" y="260392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50673</xdr:rowOff>
    </xdr:from>
    <xdr:to>
      <xdr:col>22</xdr:col>
      <xdr:colOff>203200</xdr:colOff>
      <xdr:row>15</xdr:row>
      <xdr:rowOff>102955</xdr:rowOff>
    </xdr:to>
    <xdr:cxnSp macro="">
      <xdr:nvCxnSpPr>
        <xdr:cNvPr id="451" name="直線コネクタ 450"/>
        <xdr:cNvCxnSpPr/>
      </xdr:nvCxnSpPr>
      <xdr:spPr>
        <a:xfrm flipV="1">
          <a:off x="14401800" y="262242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102955</xdr:rowOff>
    </xdr:from>
    <xdr:to>
      <xdr:col>21</xdr:col>
      <xdr:colOff>0</xdr:colOff>
      <xdr:row>16</xdr:row>
      <xdr:rowOff>12742</xdr:rowOff>
    </xdr:to>
    <xdr:cxnSp macro="">
      <xdr:nvCxnSpPr>
        <xdr:cNvPr id="454" name="直線コネクタ 453"/>
        <xdr:cNvCxnSpPr/>
      </xdr:nvCxnSpPr>
      <xdr:spPr>
        <a:xfrm flipV="1">
          <a:off x="13512800" y="2674705"/>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22521</xdr:rowOff>
    </xdr:from>
    <xdr:to>
      <xdr:col>24</xdr:col>
      <xdr:colOff>609600</xdr:colOff>
      <xdr:row>14</xdr:row>
      <xdr:rowOff>124121</xdr:rowOff>
    </xdr:to>
    <xdr:sp macro="" textlink="">
      <xdr:nvSpPr>
        <xdr:cNvPr id="464" name="円/楕円 463"/>
        <xdr:cNvSpPr/>
      </xdr:nvSpPr>
      <xdr:spPr>
        <a:xfrm>
          <a:off x="16967200" y="24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115248</xdr:rowOff>
    </xdr:from>
    <xdr:ext cx="762000" cy="259045"/>
    <xdr:sp macro="" textlink="">
      <xdr:nvSpPr>
        <xdr:cNvPr id="465" name="将来負担の状況該当値テキスト"/>
        <xdr:cNvSpPr txBox="1"/>
      </xdr:nvSpPr>
      <xdr:spPr>
        <a:xfrm>
          <a:off x="17106900" y="234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152823</xdr:rowOff>
    </xdr:from>
    <xdr:to>
      <xdr:col>23</xdr:col>
      <xdr:colOff>457200</xdr:colOff>
      <xdr:row>15</xdr:row>
      <xdr:rowOff>82973</xdr:rowOff>
    </xdr:to>
    <xdr:sp macro="" textlink="">
      <xdr:nvSpPr>
        <xdr:cNvPr id="466" name="円/楕円 465"/>
        <xdr:cNvSpPr/>
      </xdr:nvSpPr>
      <xdr:spPr>
        <a:xfrm>
          <a:off x="16129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93150</xdr:rowOff>
    </xdr:from>
    <xdr:ext cx="736600" cy="259045"/>
    <xdr:sp macro="" textlink="">
      <xdr:nvSpPr>
        <xdr:cNvPr id="467" name="テキスト ボックス 466"/>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171323</xdr:rowOff>
    </xdr:from>
    <xdr:to>
      <xdr:col>22</xdr:col>
      <xdr:colOff>254000</xdr:colOff>
      <xdr:row>15</xdr:row>
      <xdr:rowOff>101473</xdr:rowOff>
    </xdr:to>
    <xdr:sp macro="" textlink="">
      <xdr:nvSpPr>
        <xdr:cNvPr id="468" name="円/楕円 467"/>
        <xdr:cNvSpPr/>
      </xdr:nvSpPr>
      <xdr:spPr>
        <a:xfrm>
          <a:off x="15240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111650</xdr:rowOff>
    </xdr:from>
    <xdr:ext cx="762000" cy="259045"/>
    <xdr:sp macro="" textlink="">
      <xdr:nvSpPr>
        <xdr:cNvPr id="469" name="テキスト ボックス 468"/>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52155</xdr:rowOff>
    </xdr:from>
    <xdr:to>
      <xdr:col>21</xdr:col>
      <xdr:colOff>50800</xdr:colOff>
      <xdr:row>15</xdr:row>
      <xdr:rowOff>153755</xdr:rowOff>
    </xdr:to>
    <xdr:sp macro="" textlink="">
      <xdr:nvSpPr>
        <xdr:cNvPr id="470" name="円/楕円 469"/>
        <xdr:cNvSpPr/>
      </xdr:nvSpPr>
      <xdr:spPr>
        <a:xfrm>
          <a:off x="14351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163932</xdr:rowOff>
    </xdr:from>
    <xdr:ext cx="762000" cy="259045"/>
    <xdr:sp macro="" textlink="">
      <xdr:nvSpPr>
        <xdr:cNvPr id="471" name="テキスト ボックス 470"/>
        <xdr:cNvSpPr txBox="1"/>
      </xdr:nvSpPr>
      <xdr:spPr>
        <a:xfrm>
          <a:off x="14020800" y="239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133392</xdr:rowOff>
    </xdr:from>
    <xdr:to>
      <xdr:col>19</xdr:col>
      <xdr:colOff>533400</xdr:colOff>
      <xdr:row>16</xdr:row>
      <xdr:rowOff>63542</xdr:rowOff>
    </xdr:to>
    <xdr:sp macro="" textlink="">
      <xdr:nvSpPr>
        <xdr:cNvPr id="472" name="円/楕円 471"/>
        <xdr:cNvSpPr/>
      </xdr:nvSpPr>
      <xdr:spPr>
        <a:xfrm>
          <a:off x="13462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73719</xdr:rowOff>
    </xdr:from>
    <xdr:ext cx="762000" cy="259045"/>
    <xdr:sp macro="" textlink="">
      <xdr:nvSpPr>
        <xdr:cNvPr id="473" name="テキスト ボックス 472"/>
        <xdr:cNvSpPr txBox="1"/>
      </xdr:nvSpPr>
      <xdr:spPr>
        <a:xfrm>
          <a:off x="13131800" y="24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77,638
77,304
279.43
44,778,150
42,635,956
1,141,383
18,785,453
36,278,340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人件費に係る経常収支比率は、前年度から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ポイント上昇したものの、類似団体平均を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ポイント下回り、全国平均より低い水準である。これは、平成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月の市町村合併を機に、簡素で効率的な組織を構築するため、平成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年度までの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年間を計画期間とする職員定員適正化計画を策定し、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人の削減目標を立て、最終的に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人の削減を行ったためである。</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現在は、平成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年間を計画期間とした新たな職員定員適正化計画に基づき、計画期間内に定年前職員</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人の削減を目標とするとともに、ワークライフバランスを保つための職場環境改善に努めている。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85090</xdr:rowOff>
    </xdr:to>
    <xdr:cxnSp macro="">
      <xdr:nvCxnSpPr>
        <xdr:cNvPr id="66" name="直線コネクタ 65"/>
        <xdr:cNvCxnSpPr/>
      </xdr:nvCxnSpPr>
      <xdr:spPr>
        <a:xfrm>
          <a:off x="3987800" y="6024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123190</xdr:rowOff>
    </xdr:to>
    <xdr:cxnSp macro="">
      <xdr:nvCxnSpPr>
        <xdr:cNvPr id="69" name="直線コネクタ 68"/>
        <xdr:cNvCxnSpPr/>
      </xdr:nvCxnSpPr>
      <xdr:spPr>
        <a:xfrm flipV="1">
          <a:off x="3098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35</xdr:row>
      <xdr:rowOff>161290</xdr:rowOff>
    </xdr:to>
    <xdr:cxnSp macro="">
      <xdr:nvCxnSpPr>
        <xdr:cNvPr id="72" name="直線コネクタ 71"/>
        <xdr:cNvCxnSpPr/>
      </xdr:nvCxnSpPr>
      <xdr:spPr>
        <a:xfrm flipV="1">
          <a:off x="2209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161290</xdr:rowOff>
    </xdr:to>
    <xdr:cxnSp macro="">
      <xdr:nvCxnSpPr>
        <xdr:cNvPr id="75" name="直線コネクタ 74"/>
        <xdr:cNvCxnSpPr/>
      </xdr:nvCxnSpPr>
      <xdr:spPr>
        <a:xfrm>
          <a:off x="1320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eaLnBrk="1" fontAlgn="auto" latinLnBrk="0" hangingPunct="1">
            <a:lnSpc>
              <a:spcPts val="1400"/>
            </a:lnSpc>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物件費</a:t>
          </a:r>
          <a:r>
            <a:rPr kumimoji="1" lang="ja-JP" altLang="en-US" sz="1200">
              <a:solidFill>
                <a:schemeClr val="dk1"/>
              </a:solidFill>
              <a:effectLst/>
              <a:latin typeface="+mj-ea"/>
              <a:ea typeface="+mj-ea"/>
              <a:cs typeface="+mn-cs"/>
            </a:rPr>
            <a:t>に係る経常収支比率は、前年度から</a:t>
          </a:r>
          <a:r>
            <a:rPr kumimoji="1" lang="en-US" altLang="ja-JP" sz="1200">
              <a:solidFill>
                <a:schemeClr val="dk1"/>
              </a:solidFill>
              <a:effectLst/>
              <a:latin typeface="+mj-ea"/>
              <a:ea typeface="+mj-ea"/>
              <a:cs typeface="+mn-cs"/>
            </a:rPr>
            <a:t>1.2</a:t>
          </a:r>
          <a:r>
            <a:rPr kumimoji="1" lang="ja-JP" altLang="en-US" sz="1200">
              <a:solidFill>
                <a:schemeClr val="dk1"/>
              </a:solidFill>
              <a:effectLst/>
              <a:latin typeface="+mj-ea"/>
              <a:ea typeface="+mj-ea"/>
              <a:cs typeface="+mn-cs"/>
            </a:rPr>
            <a:t>ポイント上昇し、</a:t>
          </a:r>
          <a:r>
            <a:rPr kumimoji="1" lang="ja-JP" altLang="ja-JP" sz="1200">
              <a:solidFill>
                <a:schemeClr val="dk1"/>
              </a:solidFill>
              <a:effectLst/>
              <a:latin typeface="+mj-ea"/>
              <a:ea typeface="+mj-ea"/>
              <a:cs typeface="+mn-cs"/>
            </a:rPr>
            <a:t>類似団体平均を</a:t>
          </a:r>
          <a:r>
            <a:rPr kumimoji="1" lang="en-US" altLang="ja-JP" sz="1200">
              <a:solidFill>
                <a:schemeClr val="dk1"/>
              </a:solidFill>
              <a:effectLst/>
              <a:latin typeface="+mj-ea"/>
              <a:ea typeface="+mj-ea"/>
              <a:cs typeface="+mn-cs"/>
            </a:rPr>
            <a:t>2.6</a:t>
          </a:r>
          <a:r>
            <a:rPr kumimoji="1" lang="ja-JP" altLang="en-US" sz="1200">
              <a:solidFill>
                <a:schemeClr val="dk1"/>
              </a:solidFill>
              <a:effectLst/>
              <a:latin typeface="+mj-ea"/>
              <a:ea typeface="+mj-ea"/>
              <a:cs typeface="+mn-cs"/>
            </a:rPr>
            <a:t>ポイント</a:t>
          </a:r>
          <a:r>
            <a:rPr kumimoji="1" lang="ja-JP" altLang="ja-JP" sz="1200">
              <a:solidFill>
                <a:schemeClr val="dk1"/>
              </a:solidFill>
              <a:effectLst/>
              <a:latin typeface="+mj-ea"/>
              <a:ea typeface="+mj-ea"/>
              <a:cs typeface="+mn-cs"/>
            </a:rPr>
            <a:t>上回</a:t>
          </a:r>
          <a:r>
            <a:rPr kumimoji="1" lang="ja-JP" altLang="en-US" sz="1200">
              <a:solidFill>
                <a:schemeClr val="dk1"/>
              </a:solidFill>
              <a:effectLst/>
              <a:latin typeface="+mj-ea"/>
              <a:ea typeface="+mj-ea"/>
              <a:cs typeface="+mn-cs"/>
            </a:rPr>
            <a:t>り、全国平均より高い水準である。これ</a:t>
          </a:r>
          <a:r>
            <a:rPr kumimoji="1" lang="ja-JP" altLang="ja-JP" sz="1200">
              <a:solidFill>
                <a:schemeClr val="dk1"/>
              </a:solidFill>
              <a:effectLst/>
              <a:latin typeface="+mj-ea"/>
              <a:ea typeface="+mj-ea"/>
              <a:cs typeface="+mn-cs"/>
            </a:rPr>
            <a:t>は、</a:t>
          </a:r>
          <a:r>
            <a:rPr kumimoji="1" lang="ja-JP" altLang="en-US" sz="1200">
              <a:solidFill>
                <a:schemeClr val="dk1"/>
              </a:solidFill>
              <a:effectLst/>
              <a:latin typeface="+mj-ea"/>
              <a:ea typeface="+mj-ea"/>
              <a:cs typeface="+mn-cs"/>
            </a:rPr>
            <a:t>嘱託職員等の処遇改善により保育所、こども園等の賃金が増となったことなどによるものである。</a:t>
          </a:r>
          <a:endParaRPr lang="ja-JP" altLang="ja-JP" sz="1200">
            <a:effectLst/>
            <a:latin typeface="+mj-ea"/>
            <a:ea typeface="+mj-ea"/>
          </a:endParaRPr>
        </a:p>
        <a:p>
          <a:pPr eaLnBrk="1" fontAlgn="auto" latinLnBrk="0" hangingPunct="1">
            <a:lnSpc>
              <a:spcPts val="1400"/>
            </a:lnSpc>
          </a:pPr>
          <a:r>
            <a:rPr kumimoji="1" lang="ja-JP" altLang="en-US" sz="1200">
              <a:solidFill>
                <a:schemeClr val="dk1"/>
              </a:solidFill>
              <a:effectLst/>
              <a:latin typeface="+mj-ea"/>
              <a:ea typeface="+mj-ea"/>
              <a:cs typeface="+mn-cs"/>
            </a:rPr>
            <a:t>　全国的な動向ではあるが、国においてトップランナー方式として窓口業務等の包括委託を進めている中で、地方公共団体における物件費の割合が今後増加していくことが見込まれる。</a:t>
          </a:r>
          <a:endParaRPr lang="ja-JP" altLang="ja-JP" sz="12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97609</xdr:rowOff>
    </xdr:from>
    <xdr:to>
      <xdr:col>24</xdr:col>
      <xdr:colOff>31750</xdr:colOff>
      <xdr:row>17</xdr:row>
      <xdr:rowOff>4536</xdr:rowOff>
    </xdr:to>
    <xdr:cxnSp macro="">
      <xdr:nvCxnSpPr>
        <xdr:cNvPr id="129" name="直線コネクタ 128"/>
        <xdr:cNvCxnSpPr/>
      </xdr:nvCxnSpPr>
      <xdr:spPr>
        <a:xfrm>
          <a:off x="15671800" y="284080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97609</xdr:rowOff>
    </xdr:from>
    <xdr:to>
      <xdr:col>22</xdr:col>
      <xdr:colOff>565150</xdr:colOff>
      <xdr:row>16</xdr:row>
      <xdr:rowOff>110671</xdr:rowOff>
    </xdr:to>
    <xdr:cxnSp macro="">
      <xdr:nvCxnSpPr>
        <xdr:cNvPr id="132" name="直線コネクタ 131"/>
        <xdr:cNvCxnSpPr/>
      </xdr:nvCxnSpPr>
      <xdr:spPr>
        <a:xfrm flipV="1">
          <a:off x="14782800" y="284080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110671</xdr:rowOff>
    </xdr:to>
    <xdr:cxnSp macro="">
      <xdr:nvCxnSpPr>
        <xdr:cNvPr id="135" name="直線コネクタ 134"/>
        <xdr:cNvCxnSpPr/>
      </xdr:nvCxnSpPr>
      <xdr:spPr>
        <a:xfrm>
          <a:off x="13893800" y="2801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58420</xdr:rowOff>
    </xdr:to>
    <xdr:cxnSp macro="">
      <xdr:nvCxnSpPr>
        <xdr:cNvPr id="138" name="直線コネクタ 137"/>
        <xdr:cNvCxnSpPr/>
      </xdr:nvCxnSpPr>
      <xdr:spPr>
        <a:xfrm>
          <a:off x="13004800" y="2788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46809</xdr:rowOff>
    </xdr:from>
    <xdr:to>
      <xdr:col>22</xdr:col>
      <xdr:colOff>615950</xdr:colOff>
      <xdr:row>16</xdr:row>
      <xdr:rowOff>148409</xdr:rowOff>
    </xdr:to>
    <xdr:sp macro="" textlink="">
      <xdr:nvSpPr>
        <xdr:cNvPr id="150" name="円/楕円 149"/>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133186</xdr:rowOff>
    </xdr:from>
    <xdr:ext cx="736600" cy="259045"/>
    <xdr:sp macro="" textlink="">
      <xdr:nvSpPr>
        <xdr:cNvPr id="151" name="テキスト ボックス 150"/>
        <xdr:cNvSpPr txBox="1"/>
      </xdr:nvSpPr>
      <xdr:spPr>
        <a:xfrm>
          <a:off x="15290800" y="287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4" name="円/楕円 153"/>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5" name="テキスト ボックス 154"/>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6" name="円/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扶助費に係る経常収支比率</a:t>
          </a:r>
          <a:r>
            <a:rPr kumimoji="1" lang="ja-JP" altLang="en-US" sz="1200">
              <a:solidFill>
                <a:schemeClr val="dk1"/>
              </a:solidFill>
              <a:effectLst/>
              <a:latin typeface="+mn-ea"/>
              <a:ea typeface="+mn-ea"/>
              <a:cs typeface="+mn-cs"/>
            </a:rPr>
            <a:t>は、前年度から</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ポイント上昇し、</a:t>
          </a:r>
          <a:r>
            <a:rPr kumimoji="1" lang="ja-JP" altLang="ja-JP" sz="1200">
              <a:solidFill>
                <a:schemeClr val="dk1"/>
              </a:solidFill>
              <a:effectLst/>
              <a:latin typeface="+mn-ea"/>
              <a:ea typeface="+mn-ea"/>
              <a:cs typeface="+mn-cs"/>
            </a:rPr>
            <a:t>類似団体平均と同</a:t>
          </a:r>
          <a:r>
            <a:rPr kumimoji="1" lang="ja-JP" altLang="en-US" sz="1200">
              <a:solidFill>
                <a:schemeClr val="dk1"/>
              </a:solidFill>
              <a:effectLst/>
              <a:latin typeface="+mn-ea"/>
              <a:ea typeface="+mn-ea"/>
              <a:cs typeface="+mn-cs"/>
            </a:rPr>
            <a:t>水準</a:t>
          </a:r>
          <a:r>
            <a:rPr kumimoji="1" lang="ja-JP" altLang="ja-JP" sz="1200">
              <a:solidFill>
                <a:schemeClr val="dk1"/>
              </a:solidFill>
              <a:effectLst/>
              <a:latin typeface="+mn-ea"/>
              <a:ea typeface="+mn-ea"/>
              <a:cs typeface="+mn-cs"/>
            </a:rPr>
            <a:t>にある</a:t>
          </a:r>
          <a:r>
            <a:rPr kumimoji="1" lang="ja-JP" altLang="en-US" sz="1200">
              <a:solidFill>
                <a:schemeClr val="dk1"/>
              </a:solidFill>
              <a:effectLst/>
              <a:latin typeface="+mn-ea"/>
              <a:ea typeface="+mn-ea"/>
              <a:cs typeface="+mn-cs"/>
            </a:rPr>
            <a:t>が、全国平均より低い水準である</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扶助費に係る経常経費は前年度から減額となったものの、経常一般財源等の減額によりほぼ横ばいとなった。</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国の制度設計や社会保障財源の状況に大きく左右されるが、今後は増加傾向が見込まれるため、市</a:t>
          </a:r>
          <a:r>
            <a:rPr kumimoji="1" lang="ja-JP" altLang="ja-JP" sz="1200">
              <a:solidFill>
                <a:schemeClr val="dk1"/>
              </a:solidFill>
              <a:effectLst/>
              <a:latin typeface="+mn-ea"/>
              <a:ea typeface="+mn-ea"/>
              <a:cs typeface="+mn-cs"/>
            </a:rPr>
            <a:t>単独扶助費</a:t>
          </a:r>
          <a:r>
            <a:rPr kumimoji="1" lang="ja-JP" altLang="en-US" sz="1200">
              <a:solidFill>
                <a:schemeClr val="dk1"/>
              </a:solidFill>
              <a:effectLst/>
              <a:latin typeface="+mn-ea"/>
              <a:ea typeface="+mn-ea"/>
              <a:cs typeface="+mn-cs"/>
            </a:rPr>
            <a:t>については、継続して効率化</a:t>
          </a:r>
          <a:r>
            <a:rPr kumimoji="1" lang="ja-JP" altLang="ja-JP" sz="1200">
              <a:solidFill>
                <a:schemeClr val="dk1"/>
              </a:solidFill>
              <a:effectLst/>
              <a:latin typeface="+mn-ea"/>
              <a:ea typeface="+mn-ea"/>
              <a:cs typeface="+mn-cs"/>
            </a:rPr>
            <a:t>に努める。</a:t>
          </a:r>
          <a:endParaRPr kumimoji="1" lang="en-US" altLang="ja-JP" sz="1200">
            <a:solidFill>
              <a:schemeClr val="dk1"/>
            </a:solidFill>
            <a:effectLst/>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xdr:rowOff>
    </xdr:from>
    <xdr:to>
      <xdr:col>7</xdr:col>
      <xdr:colOff>15875</xdr:colOff>
      <xdr:row>55</xdr:row>
      <xdr:rowOff>16510</xdr:rowOff>
    </xdr:to>
    <xdr:cxnSp macro="">
      <xdr:nvCxnSpPr>
        <xdr:cNvPr id="190" name="直線コネクタ 189"/>
        <xdr:cNvCxnSpPr/>
      </xdr:nvCxnSpPr>
      <xdr:spPr>
        <a:xfrm>
          <a:off x="3987800" y="9438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55</xdr:row>
      <xdr:rowOff>8890</xdr:rowOff>
    </xdr:to>
    <xdr:cxnSp macro="">
      <xdr:nvCxnSpPr>
        <xdr:cNvPr id="193" name="直線コネクタ 192"/>
        <xdr:cNvCxnSpPr/>
      </xdr:nvCxnSpPr>
      <xdr:spPr>
        <a:xfrm>
          <a:off x="3098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149860</xdr:rowOff>
    </xdr:to>
    <xdr:cxnSp macro="">
      <xdr:nvCxnSpPr>
        <xdr:cNvPr id="196" name="直線コネクタ 195"/>
        <xdr:cNvCxnSpPr/>
      </xdr:nvCxnSpPr>
      <xdr:spPr>
        <a:xfrm>
          <a:off x="2209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119380</xdr:rowOff>
    </xdr:from>
    <xdr:to>
      <xdr:col>3</xdr:col>
      <xdr:colOff>142875</xdr:colOff>
      <xdr:row>54</xdr:row>
      <xdr:rowOff>127000</xdr:rowOff>
    </xdr:to>
    <xdr:cxnSp macro="">
      <xdr:nvCxnSpPr>
        <xdr:cNvPr id="199" name="直線コネクタ 198"/>
        <xdr:cNvCxnSpPr/>
      </xdr:nvCxnSpPr>
      <xdr:spPr>
        <a:xfrm>
          <a:off x="1320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9" name="円/楕円 208"/>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10"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129540</xdr:rowOff>
    </xdr:from>
    <xdr:to>
      <xdr:col>5</xdr:col>
      <xdr:colOff>600075</xdr:colOff>
      <xdr:row>55</xdr:row>
      <xdr:rowOff>59690</xdr:rowOff>
    </xdr:to>
    <xdr:sp macro="" textlink="">
      <xdr:nvSpPr>
        <xdr:cNvPr id="211" name="円/楕円 210"/>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212" name="テキスト ボックス 211"/>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13" name="円/楕円 212"/>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14" name="テキスト ボックス 213"/>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7" name="円/楕円 216"/>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8907</xdr:rowOff>
    </xdr:from>
    <xdr:ext cx="762000" cy="259045"/>
    <xdr:sp macro="" textlink="">
      <xdr:nvSpPr>
        <xdr:cNvPr id="218" name="テキスト ボックス 217"/>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その他の経常収支比率は</a:t>
          </a:r>
          <a:r>
            <a:rPr kumimoji="1" lang="ja-JP" altLang="en-US" sz="1200">
              <a:solidFill>
                <a:schemeClr val="dk1"/>
              </a:solidFill>
              <a:effectLst/>
              <a:latin typeface="+mn-ea"/>
              <a:ea typeface="+mn-ea"/>
              <a:cs typeface="+mn-cs"/>
            </a:rPr>
            <a:t>、前年度から</a:t>
          </a:r>
          <a:r>
            <a:rPr kumimoji="1" lang="en-US" altLang="ja-JP" sz="1200">
              <a:solidFill>
                <a:schemeClr val="dk1"/>
              </a:solidFill>
              <a:effectLst/>
              <a:latin typeface="+mn-ea"/>
              <a:ea typeface="+mn-ea"/>
              <a:cs typeface="+mn-cs"/>
            </a:rPr>
            <a:t>1.6</a:t>
          </a:r>
          <a:r>
            <a:rPr kumimoji="1" lang="ja-JP" altLang="en-US" sz="1200">
              <a:solidFill>
                <a:schemeClr val="dk1"/>
              </a:solidFill>
              <a:effectLst/>
              <a:latin typeface="+mn-ea"/>
              <a:ea typeface="+mn-ea"/>
              <a:cs typeface="+mn-cs"/>
            </a:rPr>
            <a:t>ポイント上昇し、</a:t>
          </a:r>
          <a:r>
            <a:rPr kumimoji="1" lang="ja-JP" altLang="ja-JP" sz="1200">
              <a:solidFill>
                <a:schemeClr val="dk1"/>
              </a:solidFill>
              <a:effectLst/>
              <a:latin typeface="+mn-ea"/>
              <a:ea typeface="+mn-ea"/>
              <a:cs typeface="+mn-cs"/>
            </a:rPr>
            <a:t>類似団体平均</a:t>
          </a:r>
          <a:r>
            <a:rPr kumimoji="1" lang="ja-JP" altLang="en-US" sz="1200">
              <a:solidFill>
                <a:schemeClr val="dk1"/>
              </a:solidFill>
              <a:effectLst/>
              <a:latin typeface="+mn-ea"/>
              <a:ea typeface="+mn-ea"/>
              <a:cs typeface="+mn-cs"/>
            </a:rPr>
            <a:t>を</a:t>
          </a:r>
          <a:r>
            <a:rPr kumimoji="1" lang="en-US" altLang="ja-JP" sz="1200">
              <a:solidFill>
                <a:schemeClr val="dk1"/>
              </a:solidFill>
              <a:effectLst/>
              <a:latin typeface="+mn-ea"/>
              <a:ea typeface="+mn-ea"/>
              <a:cs typeface="+mn-cs"/>
            </a:rPr>
            <a:t>1.3</a:t>
          </a:r>
          <a:r>
            <a:rPr kumimoji="1" lang="ja-JP" altLang="en-US" sz="1200">
              <a:solidFill>
                <a:schemeClr val="dk1"/>
              </a:solidFill>
              <a:effectLst/>
              <a:latin typeface="+mn-ea"/>
              <a:ea typeface="+mn-ea"/>
              <a:cs typeface="+mn-cs"/>
            </a:rPr>
            <a:t>ポイント上回り、全国平均より高い水準である</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これは、</a:t>
          </a:r>
          <a:r>
            <a:rPr kumimoji="1" lang="ja-JP" altLang="ja-JP" sz="1200">
              <a:solidFill>
                <a:schemeClr val="dk1"/>
              </a:solidFill>
              <a:effectLst/>
              <a:latin typeface="+mn-ea"/>
              <a:ea typeface="+mn-ea"/>
              <a:cs typeface="+mn-cs"/>
            </a:rPr>
            <a:t>下水道事業や農業集落排水事業に係る繰出金</a:t>
          </a:r>
          <a:r>
            <a:rPr kumimoji="1" lang="ja-JP" altLang="en-US" sz="1200">
              <a:solidFill>
                <a:schemeClr val="dk1"/>
              </a:solidFill>
              <a:effectLst/>
              <a:latin typeface="+mn-ea"/>
              <a:ea typeface="+mn-ea"/>
              <a:cs typeface="+mn-cs"/>
            </a:rPr>
            <a:t>が増加したことなどによるものである。</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今後は、下水道事業などの地方公営企業法適用を見据え、使用料の見直しや</a:t>
          </a:r>
          <a:r>
            <a:rPr kumimoji="1" lang="ja-JP" altLang="ja-JP" sz="1200">
              <a:solidFill>
                <a:schemeClr val="dk1"/>
              </a:solidFill>
              <a:effectLst/>
              <a:latin typeface="+mn-ea"/>
              <a:ea typeface="+mn-ea"/>
              <a:cs typeface="+mn-cs"/>
            </a:rPr>
            <a:t>維持管理経費の節減など、公営企業としての独立採算性を重視し</a:t>
          </a:r>
          <a:r>
            <a:rPr kumimoji="1" lang="ja-JP" altLang="en-US" sz="1200">
              <a:solidFill>
                <a:schemeClr val="dk1"/>
              </a:solidFill>
              <a:effectLst/>
              <a:latin typeface="+mn-ea"/>
              <a:ea typeface="+mn-ea"/>
              <a:cs typeface="+mn-cs"/>
            </a:rPr>
            <a:t>繰出金の抑制に努める。</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維持補修費については、市公共施設等総合管理計画に基づき、計画的な公共施設の維持に努める。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mn-ea"/>
            <a:ea typeface="+mn-ea"/>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58</xdr:row>
      <xdr:rowOff>5080</xdr:rowOff>
    </xdr:to>
    <xdr:cxnSp macro="">
      <xdr:nvCxnSpPr>
        <xdr:cNvPr id="251" name="直線コネクタ 250"/>
        <xdr:cNvCxnSpPr/>
      </xdr:nvCxnSpPr>
      <xdr:spPr>
        <a:xfrm>
          <a:off x="15671800" y="9827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57</xdr:row>
      <xdr:rowOff>54610</xdr:rowOff>
    </xdr:to>
    <xdr:cxnSp macro="">
      <xdr:nvCxnSpPr>
        <xdr:cNvPr id="254" name="直線コネクタ 253"/>
        <xdr:cNvCxnSpPr/>
      </xdr:nvCxnSpPr>
      <xdr:spPr>
        <a:xfrm>
          <a:off x="14782800" y="96367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73660</xdr:rowOff>
    </xdr:to>
    <xdr:cxnSp macro="">
      <xdr:nvCxnSpPr>
        <xdr:cNvPr id="257" name="直線コネクタ 256"/>
        <xdr:cNvCxnSpPr/>
      </xdr:nvCxnSpPr>
      <xdr:spPr>
        <a:xfrm flipV="1">
          <a:off x="13893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73660</xdr:rowOff>
    </xdr:to>
    <xdr:cxnSp macro="">
      <xdr:nvCxnSpPr>
        <xdr:cNvPr id="260" name="直線コネクタ 259"/>
        <xdr:cNvCxnSpPr/>
      </xdr:nvCxnSpPr>
      <xdr:spPr>
        <a:xfrm>
          <a:off x="13004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0" name="円/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73" name="テキスト ボックス 27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baseline="0">
              <a:solidFill>
                <a:schemeClr val="dk1"/>
              </a:solidFill>
              <a:effectLst/>
              <a:latin typeface="+mn-ea"/>
              <a:ea typeface="+mn-ea"/>
              <a:cs typeface="+mn-cs"/>
            </a:rPr>
            <a:t>補助費等に係る経常収支比率は</a:t>
          </a:r>
          <a:r>
            <a:rPr kumimoji="1" lang="ja-JP" altLang="en-US" sz="1200" baseline="0">
              <a:solidFill>
                <a:schemeClr val="dk1"/>
              </a:solidFill>
              <a:effectLst/>
              <a:latin typeface="+mn-ea"/>
              <a:ea typeface="+mn-ea"/>
              <a:cs typeface="+mn-cs"/>
            </a:rPr>
            <a:t>、前年度から</a:t>
          </a:r>
          <a:r>
            <a:rPr kumimoji="1" lang="en-US" altLang="ja-JP" sz="1200" baseline="0">
              <a:solidFill>
                <a:schemeClr val="dk1"/>
              </a:solidFill>
              <a:effectLst/>
              <a:latin typeface="+mn-ea"/>
              <a:ea typeface="+mn-ea"/>
              <a:cs typeface="+mn-cs"/>
            </a:rPr>
            <a:t>0.1</a:t>
          </a:r>
          <a:r>
            <a:rPr kumimoji="1" lang="ja-JP" altLang="en-US" sz="1200" baseline="0">
              <a:solidFill>
                <a:schemeClr val="dk1"/>
              </a:solidFill>
              <a:effectLst/>
              <a:latin typeface="+mn-ea"/>
              <a:ea typeface="+mn-ea"/>
              <a:cs typeface="+mn-cs"/>
            </a:rPr>
            <a:t>ポイント上昇し、</a:t>
          </a:r>
          <a:r>
            <a:rPr kumimoji="1" lang="ja-JP" altLang="ja-JP" sz="1200" baseline="0">
              <a:solidFill>
                <a:schemeClr val="dk1"/>
              </a:solidFill>
              <a:effectLst/>
              <a:latin typeface="+mn-ea"/>
              <a:ea typeface="+mn-ea"/>
              <a:cs typeface="+mn-cs"/>
            </a:rPr>
            <a:t>類似団体平均</a:t>
          </a:r>
          <a:r>
            <a:rPr kumimoji="1" lang="ja-JP" altLang="en-US" sz="1200" baseline="0">
              <a:solidFill>
                <a:schemeClr val="dk1"/>
              </a:solidFill>
              <a:effectLst/>
              <a:latin typeface="+mn-ea"/>
              <a:ea typeface="+mn-ea"/>
              <a:cs typeface="+mn-cs"/>
            </a:rPr>
            <a:t>を</a:t>
          </a:r>
          <a:r>
            <a:rPr kumimoji="1" lang="en-US" altLang="ja-JP" sz="1200" baseline="0">
              <a:solidFill>
                <a:schemeClr val="dk1"/>
              </a:solidFill>
              <a:effectLst/>
              <a:latin typeface="+mn-ea"/>
              <a:ea typeface="+mn-ea"/>
              <a:cs typeface="+mn-cs"/>
            </a:rPr>
            <a:t>1.7</a:t>
          </a:r>
          <a:r>
            <a:rPr kumimoji="1" lang="ja-JP" altLang="en-US" sz="1200" baseline="0">
              <a:solidFill>
                <a:schemeClr val="dk1"/>
              </a:solidFill>
              <a:effectLst/>
              <a:latin typeface="+mn-ea"/>
              <a:ea typeface="+mn-ea"/>
              <a:cs typeface="+mn-cs"/>
            </a:rPr>
            <a:t>ポイント上回り、全国平均より高い水準である。補助費等に係る経常経費は前年度から減額となったものの、経常一般財源等の減額によりほぼ横ばいとなった。　</a:t>
          </a:r>
          <a:endParaRPr kumimoji="1" lang="en-US" altLang="ja-JP" sz="1200" baseline="0">
            <a:solidFill>
              <a:schemeClr val="dk1"/>
            </a:solidFill>
            <a:effectLst/>
            <a:latin typeface="+mn-ea"/>
            <a:ea typeface="+mn-ea"/>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aseline="0">
              <a:solidFill>
                <a:schemeClr val="dk1"/>
              </a:solidFill>
              <a:effectLst/>
              <a:latin typeface="+mn-ea"/>
              <a:ea typeface="+mn-ea"/>
              <a:cs typeface="+mn-cs"/>
            </a:rPr>
            <a:t>　補助費等は、一部事務組合に対する分担金等が大きな割合を占めるため、その事業進捗を注視するとともに、その他の各種団体への補助金については、費用対効果を見極め、</a:t>
          </a:r>
          <a:r>
            <a:rPr kumimoji="1" lang="ja-JP" altLang="ja-JP" sz="1200" baseline="0">
              <a:solidFill>
                <a:schemeClr val="dk1"/>
              </a:solidFill>
              <a:effectLst/>
              <a:latin typeface="+mn-ea"/>
              <a:ea typeface="+mn-ea"/>
              <a:cs typeface="+mn-cs"/>
            </a:rPr>
            <a:t>目的を達成した補助金の廃止や終期設定</a:t>
          </a:r>
          <a:r>
            <a:rPr kumimoji="1" lang="ja-JP" altLang="en-US" sz="1200" baseline="0">
              <a:solidFill>
                <a:schemeClr val="dk1"/>
              </a:solidFill>
              <a:effectLst/>
              <a:latin typeface="+mn-ea"/>
              <a:ea typeface="+mn-ea"/>
              <a:cs typeface="+mn-cs"/>
            </a:rPr>
            <a:t>などの検討を進めていく。</a:t>
          </a:r>
          <a:endParaRPr lang="ja-JP" altLang="ja-JP" sz="1200" baseline="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149860</xdr:rowOff>
    </xdr:from>
    <xdr:to>
      <xdr:col>24</xdr:col>
      <xdr:colOff>31750</xdr:colOff>
      <xdr:row>37</xdr:row>
      <xdr:rowOff>155575</xdr:rowOff>
    </xdr:to>
    <xdr:cxnSp macro="">
      <xdr:nvCxnSpPr>
        <xdr:cNvPr id="307" name="直線コネクタ 306"/>
        <xdr:cNvCxnSpPr/>
      </xdr:nvCxnSpPr>
      <xdr:spPr>
        <a:xfrm>
          <a:off x="15671800" y="64935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144145</xdr:rowOff>
    </xdr:from>
    <xdr:to>
      <xdr:col>22</xdr:col>
      <xdr:colOff>565150</xdr:colOff>
      <xdr:row>37</xdr:row>
      <xdr:rowOff>149860</xdr:rowOff>
    </xdr:to>
    <xdr:cxnSp macro="">
      <xdr:nvCxnSpPr>
        <xdr:cNvPr id="310" name="直線コネクタ 309"/>
        <xdr:cNvCxnSpPr/>
      </xdr:nvCxnSpPr>
      <xdr:spPr>
        <a:xfrm>
          <a:off x="14782800" y="64877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144145</xdr:rowOff>
    </xdr:from>
    <xdr:to>
      <xdr:col>21</xdr:col>
      <xdr:colOff>361950</xdr:colOff>
      <xdr:row>37</xdr:row>
      <xdr:rowOff>167005</xdr:rowOff>
    </xdr:to>
    <xdr:cxnSp macro="">
      <xdr:nvCxnSpPr>
        <xdr:cNvPr id="313" name="直線コネクタ 312"/>
        <xdr:cNvCxnSpPr/>
      </xdr:nvCxnSpPr>
      <xdr:spPr>
        <a:xfrm flipV="1">
          <a:off x="13893800" y="6487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167005</xdr:rowOff>
    </xdr:from>
    <xdr:to>
      <xdr:col>20</xdr:col>
      <xdr:colOff>158750</xdr:colOff>
      <xdr:row>38</xdr:row>
      <xdr:rowOff>29845</xdr:rowOff>
    </xdr:to>
    <xdr:cxnSp macro="">
      <xdr:nvCxnSpPr>
        <xdr:cNvPr id="316" name="直線コネクタ 315"/>
        <xdr:cNvCxnSpPr/>
      </xdr:nvCxnSpPr>
      <xdr:spPr>
        <a:xfrm flipV="1">
          <a:off x="13004800" y="6510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104775</xdr:rowOff>
    </xdr:from>
    <xdr:to>
      <xdr:col>24</xdr:col>
      <xdr:colOff>82550</xdr:colOff>
      <xdr:row>38</xdr:row>
      <xdr:rowOff>34925</xdr:rowOff>
    </xdr:to>
    <xdr:sp macro="" textlink="">
      <xdr:nvSpPr>
        <xdr:cNvPr id="326" name="円/楕円 325"/>
        <xdr:cNvSpPr/>
      </xdr:nvSpPr>
      <xdr:spPr>
        <a:xfrm>
          <a:off x="164592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76852</xdr:rowOff>
    </xdr:from>
    <xdr:ext cx="762000" cy="259045"/>
    <xdr:sp macro="" textlink="">
      <xdr:nvSpPr>
        <xdr:cNvPr id="327" name="補助費等該当値テキスト"/>
        <xdr:cNvSpPr txBox="1"/>
      </xdr:nvSpPr>
      <xdr:spPr>
        <a:xfrm>
          <a:off x="165989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99060</xdr:rowOff>
    </xdr:from>
    <xdr:to>
      <xdr:col>22</xdr:col>
      <xdr:colOff>615950</xdr:colOff>
      <xdr:row>38</xdr:row>
      <xdr:rowOff>29210</xdr:rowOff>
    </xdr:to>
    <xdr:sp macro="" textlink="">
      <xdr:nvSpPr>
        <xdr:cNvPr id="328" name="円/楕円 327"/>
        <xdr:cNvSpPr/>
      </xdr:nvSpPr>
      <xdr:spPr>
        <a:xfrm>
          <a:off x="15621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13987</xdr:rowOff>
    </xdr:from>
    <xdr:ext cx="736600" cy="259045"/>
    <xdr:sp macro="" textlink="">
      <xdr:nvSpPr>
        <xdr:cNvPr id="329" name="テキスト ボックス 328"/>
        <xdr:cNvSpPr txBox="1"/>
      </xdr:nvSpPr>
      <xdr:spPr>
        <a:xfrm>
          <a:off x="15290800" y="652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93345</xdr:rowOff>
    </xdr:from>
    <xdr:to>
      <xdr:col>21</xdr:col>
      <xdr:colOff>412750</xdr:colOff>
      <xdr:row>38</xdr:row>
      <xdr:rowOff>23495</xdr:rowOff>
    </xdr:to>
    <xdr:sp macro="" textlink="">
      <xdr:nvSpPr>
        <xdr:cNvPr id="330" name="円/楕円 329"/>
        <xdr:cNvSpPr/>
      </xdr:nvSpPr>
      <xdr:spPr>
        <a:xfrm>
          <a:off x="14732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8272</xdr:rowOff>
    </xdr:from>
    <xdr:ext cx="762000" cy="259045"/>
    <xdr:sp macro="" textlink="">
      <xdr:nvSpPr>
        <xdr:cNvPr id="331" name="テキスト ボックス 330"/>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116205</xdr:rowOff>
    </xdr:from>
    <xdr:to>
      <xdr:col>20</xdr:col>
      <xdr:colOff>209550</xdr:colOff>
      <xdr:row>38</xdr:row>
      <xdr:rowOff>46355</xdr:rowOff>
    </xdr:to>
    <xdr:sp macro="" textlink="">
      <xdr:nvSpPr>
        <xdr:cNvPr id="332" name="円/楕円 331"/>
        <xdr:cNvSpPr/>
      </xdr:nvSpPr>
      <xdr:spPr>
        <a:xfrm>
          <a:off x="13843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33" name="テキスト ボックス 332"/>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150495</xdr:rowOff>
    </xdr:from>
    <xdr:to>
      <xdr:col>19</xdr:col>
      <xdr:colOff>6350</xdr:colOff>
      <xdr:row>38</xdr:row>
      <xdr:rowOff>80645</xdr:rowOff>
    </xdr:to>
    <xdr:sp macro="" textlink="">
      <xdr:nvSpPr>
        <xdr:cNvPr id="334" name="円/楕円 333"/>
        <xdr:cNvSpPr/>
      </xdr:nvSpPr>
      <xdr:spPr>
        <a:xfrm>
          <a:off x="12954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65422</xdr:rowOff>
    </xdr:from>
    <xdr:ext cx="762000" cy="259045"/>
    <xdr:sp macro="" textlink="">
      <xdr:nvSpPr>
        <xdr:cNvPr id="335" name="テキスト ボックス 334"/>
        <xdr:cNvSpPr txBox="1"/>
      </xdr:nvSpPr>
      <xdr:spPr>
        <a:xfrm>
          <a:off x="12623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公債費は</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前年度から</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ポイント改善し、</a:t>
          </a:r>
          <a:r>
            <a:rPr kumimoji="1" lang="ja-JP" altLang="ja-JP" sz="1200">
              <a:solidFill>
                <a:schemeClr val="dk1"/>
              </a:solidFill>
              <a:effectLst/>
              <a:latin typeface="+mn-ea"/>
              <a:ea typeface="+mn-ea"/>
              <a:cs typeface="+mn-cs"/>
            </a:rPr>
            <a:t>類似団体平均を</a:t>
          </a:r>
          <a:r>
            <a:rPr kumimoji="1" lang="en-US" altLang="ja-JP" sz="1200">
              <a:solidFill>
                <a:schemeClr val="dk1"/>
              </a:solidFill>
              <a:effectLst/>
              <a:latin typeface="+mn-ea"/>
              <a:ea typeface="+mn-ea"/>
              <a:cs typeface="+mn-cs"/>
            </a:rPr>
            <a:t>3.4</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下回り、全国平均より低い水準である</a:t>
          </a:r>
          <a:r>
            <a:rPr kumimoji="1" lang="ja-JP" altLang="ja-JP" sz="1200">
              <a:solidFill>
                <a:schemeClr val="dk1"/>
              </a:solidFill>
              <a:effectLst/>
              <a:latin typeface="+mn-ea"/>
              <a:ea typeface="+mn-ea"/>
              <a:cs typeface="+mn-cs"/>
            </a:rPr>
            <a:t>。</a:t>
          </a:r>
          <a:endParaRPr kumimoji="1" lang="ja-JP" altLang="en-US"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今後は、復興関連の大型事業や学校施設耐震化など、これまでに借入を行った市債の元金償還が順次開始されることにより、公債費が徐々に上昇する見込みであるが、市債の借入にあたっては、交付税措置が手厚い地方債を厳選することで、実質的な公債費負担の抑制に努める。</a:t>
          </a:r>
          <a:endParaRPr kumimoji="0" lang="en-US" altLang="ja-JP" sz="1200">
            <a:solidFill>
              <a:schemeClr val="dk1"/>
            </a:solidFill>
            <a:effectLst/>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71482</xdr:rowOff>
    </xdr:from>
    <xdr:to>
      <xdr:col>7</xdr:col>
      <xdr:colOff>15875</xdr:colOff>
      <xdr:row>76</xdr:row>
      <xdr:rowOff>78014</xdr:rowOff>
    </xdr:to>
    <xdr:cxnSp macro="">
      <xdr:nvCxnSpPr>
        <xdr:cNvPr id="370" name="直線コネクタ 369"/>
        <xdr:cNvCxnSpPr/>
      </xdr:nvCxnSpPr>
      <xdr:spPr>
        <a:xfrm flipV="1">
          <a:off x="3987800" y="131016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78014</xdr:rowOff>
    </xdr:from>
    <xdr:to>
      <xdr:col>5</xdr:col>
      <xdr:colOff>549275</xdr:colOff>
      <xdr:row>77</xdr:row>
      <xdr:rowOff>24130</xdr:rowOff>
    </xdr:to>
    <xdr:cxnSp macro="">
      <xdr:nvCxnSpPr>
        <xdr:cNvPr id="373" name="直線コネクタ 372"/>
        <xdr:cNvCxnSpPr/>
      </xdr:nvCxnSpPr>
      <xdr:spPr>
        <a:xfrm flipV="1">
          <a:off x="3098800" y="1310821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135164</xdr:rowOff>
    </xdr:to>
    <xdr:cxnSp macro="">
      <xdr:nvCxnSpPr>
        <xdr:cNvPr id="376" name="直線コネクタ 375"/>
        <xdr:cNvCxnSpPr/>
      </xdr:nvCxnSpPr>
      <xdr:spPr>
        <a:xfrm flipV="1">
          <a:off x="2209800" y="1322578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17599</xdr:rowOff>
    </xdr:from>
    <xdr:to>
      <xdr:col>3</xdr:col>
      <xdr:colOff>142875</xdr:colOff>
      <xdr:row>77</xdr:row>
      <xdr:rowOff>135164</xdr:rowOff>
    </xdr:to>
    <xdr:cxnSp macro="">
      <xdr:nvCxnSpPr>
        <xdr:cNvPr id="379" name="直線コネクタ 378"/>
        <xdr:cNvCxnSpPr/>
      </xdr:nvCxnSpPr>
      <xdr:spPr>
        <a:xfrm>
          <a:off x="1320800" y="1321924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20682</xdr:rowOff>
    </xdr:from>
    <xdr:to>
      <xdr:col>7</xdr:col>
      <xdr:colOff>66675</xdr:colOff>
      <xdr:row>76</xdr:row>
      <xdr:rowOff>122282</xdr:rowOff>
    </xdr:to>
    <xdr:sp macro="" textlink="">
      <xdr:nvSpPr>
        <xdr:cNvPr id="389" name="円/楕円 388"/>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37210</xdr:rowOff>
    </xdr:from>
    <xdr:ext cx="762000" cy="259045"/>
    <xdr:sp macro="" textlink="">
      <xdr:nvSpPr>
        <xdr:cNvPr id="390"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27214</xdr:rowOff>
    </xdr:from>
    <xdr:to>
      <xdr:col>5</xdr:col>
      <xdr:colOff>600075</xdr:colOff>
      <xdr:row>76</xdr:row>
      <xdr:rowOff>128814</xdr:rowOff>
    </xdr:to>
    <xdr:sp macro="" textlink="">
      <xdr:nvSpPr>
        <xdr:cNvPr id="391" name="円/楕円 390"/>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138992</xdr:rowOff>
    </xdr:from>
    <xdr:ext cx="736600" cy="259045"/>
    <xdr:sp macro="" textlink="">
      <xdr:nvSpPr>
        <xdr:cNvPr id="392" name="テキスト ボックス 391"/>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3" name="円/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4" name="テキスト ボックス 39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84364</xdr:rowOff>
    </xdr:from>
    <xdr:to>
      <xdr:col>3</xdr:col>
      <xdr:colOff>193675</xdr:colOff>
      <xdr:row>78</xdr:row>
      <xdr:rowOff>14514</xdr:rowOff>
    </xdr:to>
    <xdr:sp macro="" textlink="">
      <xdr:nvSpPr>
        <xdr:cNvPr id="395" name="円/楕円 394"/>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170741</xdr:rowOff>
    </xdr:from>
    <xdr:ext cx="762000" cy="259045"/>
    <xdr:sp macro="" textlink="">
      <xdr:nvSpPr>
        <xdr:cNvPr id="396" name="テキスト ボックス 395"/>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138249</xdr:rowOff>
    </xdr:from>
    <xdr:to>
      <xdr:col>1</xdr:col>
      <xdr:colOff>676275</xdr:colOff>
      <xdr:row>77</xdr:row>
      <xdr:rowOff>68399</xdr:rowOff>
    </xdr:to>
    <xdr:sp macro="" textlink="">
      <xdr:nvSpPr>
        <xdr:cNvPr id="397" name="円/楕円 396"/>
        <xdr:cNvSpPr/>
      </xdr:nvSpPr>
      <xdr:spPr>
        <a:xfrm>
          <a:off x="1270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78576</xdr:rowOff>
    </xdr:from>
    <xdr:ext cx="762000" cy="259045"/>
    <xdr:sp macro="" textlink="">
      <xdr:nvSpPr>
        <xdr:cNvPr id="398" name="テキスト ボックス 397"/>
        <xdr:cNvSpPr txBox="1"/>
      </xdr:nvSpPr>
      <xdr:spPr>
        <a:xfrm>
          <a:off x="939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公債費以外の経常収支比率は</a:t>
          </a:r>
          <a:r>
            <a:rPr kumimoji="1" lang="ja-JP" altLang="en-US" sz="1200">
              <a:solidFill>
                <a:schemeClr val="dk1"/>
              </a:solidFill>
              <a:effectLst/>
              <a:latin typeface="+mn-ea"/>
              <a:ea typeface="+mn-ea"/>
              <a:cs typeface="+mn-cs"/>
            </a:rPr>
            <a:t>、前年度から</a:t>
          </a:r>
          <a:r>
            <a:rPr kumimoji="1" lang="en-US" altLang="ja-JP" sz="1200">
              <a:solidFill>
                <a:schemeClr val="dk1"/>
              </a:solidFill>
              <a:effectLst/>
              <a:latin typeface="+mn-ea"/>
              <a:ea typeface="+mn-ea"/>
              <a:cs typeface="+mn-cs"/>
            </a:rPr>
            <a:t>3.8</a:t>
          </a:r>
          <a:r>
            <a:rPr kumimoji="1" lang="ja-JP" altLang="en-US" sz="1200">
              <a:solidFill>
                <a:schemeClr val="dk1"/>
              </a:solidFill>
              <a:effectLst/>
              <a:latin typeface="+mn-ea"/>
              <a:ea typeface="+mn-ea"/>
              <a:cs typeface="+mn-cs"/>
            </a:rPr>
            <a:t>ポイント上昇し、</a:t>
          </a:r>
          <a:r>
            <a:rPr kumimoji="1" lang="ja-JP" altLang="ja-JP" sz="1200">
              <a:solidFill>
                <a:schemeClr val="dk1"/>
              </a:solidFill>
              <a:effectLst/>
              <a:latin typeface="+mn-ea"/>
              <a:ea typeface="+mn-ea"/>
              <a:cs typeface="+mn-cs"/>
            </a:rPr>
            <a:t>類似団体平均</a:t>
          </a:r>
          <a:r>
            <a:rPr kumimoji="1" lang="ja-JP" altLang="en-US" sz="1200">
              <a:solidFill>
                <a:schemeClr val="dk1"/>
              </a:solidFill>
              <a:effectLst/>
              <a:latin typeface="+mn-ea"/>
              <a:ea typeface="+mn-ea"/>
              <a:cs typeface="+mn-cs"/>
            </a:rPr>
            <a:t>を</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ポイント上回り、全国平均とほぼ同水準である。</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今後も引き続き、費用対効果を見極め、より一層の効率化を図ることで経常経費の抑制に努める。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また、市公共施設等総合管理計画に基づき、計画的な公共施設の維持に努める。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62992</xdr:rowOff>
    </xdr:from>
    <xdr:to>
      <xdr:col>24</xdr:col>
      <xdr:colOff>31750</xdr:colOff>
      <xdr:row>77</xdr:row>
      <xdr:rowOff>65278</xdr:rowOff>
    </xdr:to>
    <xdr:cxnSp macro="">
      <xdr:nvCxnSpPr>
        <xdr:cNvPr id="429" name="直線コネクタ 428"/>
        <xdr:cNvCxnSpPr/>
      </xdr:nvCxnSpPr>
      <xdr:spPr>
        <a:xfrm>
          <a:off x="15671800" y="130931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76</xdr:row>
      <xdr:rowOff>62992</xdr:rowOff>
    </xdr:to>
    <xdr:cxnSp macro="">
      <xdr:nvCxnSpPr>
        <xdr:cNvPr id="432" name="直線コネクタ 431"/>
        <xdr:cNvCxnSpPr/>
      </xdr:nvCxnSpPr>
      <xdr:spPr>
        <a:xfrm>
          <a:off x="14782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76</xdr:row>
      <xdr:rowOff>8128</xdr:rowOff>
    </xdr:to>
    <xdr:cxnSp macro="">
      <xdr:nvCxnSpPr>
        <xdr:cNvPr id="435" name="直線コネクタ 434"/>
        <xdr:cNvCxnSpPr/>
      </xdr:nvCxnSpPr>
      <xdr:spPr>
        <a:xfrm flipV="1">
          <a:off x="13893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152146</xdr:rowOff>
    </xdr:from>
    <xdr:to>
      <xdr:col>20</xdr:col>
      <xdr:colOff>158750</xdr:colOff>
      <xdr:row>76</xdr:row>
      <xdr:rowOff>8128</xdr:rowOff>
    </xdr:to>
    <xdr:cxnSp macro="">
      <xdr:nvCxnSpPr>
        <xdr:cNvPr id="438" name="直線コネクタ 437"/>
        <xdr:cNvCxnSpPr/>
      </xdr:nvCxnSpPr>
      <xdr:spPr>
        <a:xfrm>
          <a:off x="13004800" y="13010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48" name="円/楕円 447"/>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158005</xdr:rowOff>
    </xdr:from>
    <xdr:ext cx="762000" cy="259045"/>
    <xdr:sp macro="" textlink="">
      <xdr:nvSpPr>
        <xdr:cNvPr id="449"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xdr:rowOff>
    </xdr:from>
    <xdr:to>
      <xdr:col>22</xdr:col>
      <xdr:colOff>615950</xdr:colOff>
      <xdr:row>76</xdr:row>
      <xdr:rowOff>113792</xdr:rowOff>
    </xdr:to>
    <xdr:sp macro="" textlink="">
      <xdr:nvSpPr>
        <xdr:cNvPr id="450" name="円/楕円 449"/>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98569</xdr:rowOff>
    </xdr:from>
    <xdr:ext cx="736600" cy="259045"/>
    <xdr:sp macro="" textlink="">
      <xdr:nvSpPr>
        <xdr:cNvPr id="451" name="テキスト ボックス 450"/>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52" name="円/楕円 451"/>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53" name="テキスト ボックス 452"/>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54" name="円/楕円 453"/>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55" name="テキスト ボックス 454"/>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56" name="円/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福島県須賀川市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140580</xdr:rowOff>
    </xdr:from>
    <xdr:to>
      <xdr:col>4</xdr:col>
      <xdr:colOff>1117600</xdr:colOff>
      <xdr:row>17</xdr:row>
      <xdr:rowOff>154590</xdr:rowOff>
    </xdr:to>
    <xdr:cxnSp macro="">
      <xdr:nvCxnSpPr>
        <xdr:cNvPr id="52" name="直線コネクタ 51"/>
        <xdr:cNvCxnSpPr/>
      </xdr:nvCxnSpPr>
      <xdr:spPr bwMode="auto">
        <a:xfrm>
          <a:off x="5003800" y="3102855"/>
          <a:ext cx="6477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126456</xdr:rowOff>
    </xdr:from>
    <xdr:to>
      <xdr:col>4</xdr:col>
      <xdr:colOff>469900</xdr:colOff>
      <xdr:row>17</xdr:row>
      <xdr:rowOff>140580</xdr:rowOff>
    </xdr:to>
    <xdr:cxnSp macro="">
      <xdr:nvCxnSpPr>
        <xdr:cNvPr id="55" name="直線コネクタ 54"/>
        <xdr:cNvCxnSpPr/>
      </xdr:nvCxnSpPr>
      <xdr:spPr bwMode="auto">
        <a:xfrm>
          <a:off x="4305300" y="3088731"/>
          <a:ext cx="698500" cy="1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126456</xdr:rowOff>
    </xdr:from>
    <xdr:to>
      <xdr:col>3</xdr:col>
      <xdr:colOff>904875</xdr:colOff>
      <xdr:row>18</xdr:row>
      <xdr:rowOff>1036</xdr:rowOff>
    </xdr:to>
    <xdr:cxnSp macro="">
      <xdr:nvCxnSpPr>
        <xdr:cNvPr id="58" name="直線コネクタ 57"/>
        <xdr:cNvCxnSpPr/>
      </xdr:nvCxnSpPr>
      <xdr:spPr bwMode="auto">
        <a:xfrm flipV="1">
          <a:off x="3606800" y="3088731"/>
          <a:ext cx="6985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144025</xdr:rowOff>
    </xdr:from>
    <xdr:to>
      <xdr:col>3</xdr:col>
      <xdr:colOff>206375</xdr:colOff>
      <xdr:row>18</xdr:row>
      <xdr:rowOff>1036</xdr:rowOff>
    </xdr:to>
    <xdr:cxnSp macro="">
      <xdr:nvCxnSpPr>
        <xdr:cNvPr id="61" name="直線コネクタ 60"/>
        <xdr:cNvCxnSpPr/>
      </xdr:nvCxnSpPr>
      <xdr:spPr bwMode="auto">
        <a:xfrm>
          <a:off x="2908300" y="3106300"/>
          <a:ext cx="698500" cy="2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103790</xdr:rowOff>
    </xdr:from>
    <xdr:to>
      <xdr:col>5</xdr:col>
      <xdr:colOff>34925</xdr:colOff>
      <xdr:row>18</xdr:row>
      <xdr:rowOff>33940</xdr:rowOff>
    </xdr:to>
    <xdr:sp macro="" textlink="">
      <xdr:nvSpPr>
        <xdr:cNvPr id="71" name="円/楕円 70"/>
        <xdr:cNvSpPr/>
      </xdr:nvSpPr>
      <xdr:spPr bwMode="auto">
        <a:xfrm>
          <a:off x="5600700" y="306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75867</xdr:rowOff>
    </xdr:from>
    <xdr:ext cx="762000" cy="259045"/>
    <xdr:sp macro="" textlink="">
      <xdr:nvSpPr>
        <xdr:cNvPr id="72" name="人口1人当たり決算額の推移該当値テキスト130"/>
        <xdr:cNvSpPr txBox="1"/>
      </xdr:nvSpPr>
      <xdr:spPr>
        <a:xfrm>
          <a:off x="5740400" y="30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89780</xdr:rowOff>
    </xdr:from>
    <xdr:to>
      <xdr:col>4</xdr:col>
      <xdr:colOff>520700</xdr:colOff>
      <xdr:row>18</xdr:row>
      <xdr:rowOff>19930</xdr:rowOff>
    </xdr:to>
    <xdr:sp macro="" textlink="">
      <xdr:nvSpPr>
        <xdr:cNvPr id="73" name="円/楕円 72"/>
        <xdr:cNvSpPr/>
      </xdr:nvSpPr>
      <xdr:spPr bwMode="auto">
        <a:xfrm>
          <a:off x="4953000" y="305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4707</xdr:rowOff>
    </xdr:from>
    <xdr:ext cx="736600" cy="259045"/>
    <xdr:sp macro="" textlink="">
      <xdr:nvSpPr>
        <xdr:cNvPr id="74" name="テキスト ボックス 73"/>
        <xdr:cNvSpPr txBox="1"/>
      </xdr:nvSpPr>
      <xdr:spPr>
        <a:xfrm>
          <a:off x="4622800" y="313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75656</xdr:rowOff>
    </xdr:from>
    <xdr:to>
      <xdr:col>3</xdr:col>
      <xdr:colOff>955675</xdr:colOff>
      <xdr:row>18</xdr:row>
      <xdr:rowOff>5806</xdr:rowOff>
    </xdr:to>
    <xdr:sp macro="" textlink="">
      <xdr:nvSpPr>
        <xdr:cNvPr id="75" name="円/楕円 74"/>
        <xdr:cNvSpPr/>
      </xdr:nvSpPr>
      <xdr:spPr bwMode="auto">
        <a:xfrm>
          <a:off x="4254500" y="30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162033</xdr:rowOff>
    </xdr:from>
    <xdr:ext cx="762000" cy="259045"/>
    <xdr:sp macro="" textlink="">
      <xdr:nvSpPr>
        <xdr:cNvPr id="76" name="テキスト ボックス 75"/>
        <xdr:cNvSpPr txBox="1"/>
      </xdr:nvSpPr>
      <xdr:spPr>
        <a:xfrm>
          <a:off x="3924300" y="31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121686</xdr:rowOff>
    </xdr:from>
    <xdr:to>
      <xdr:col>3</xdr:col>
      <xdr:colOff>257175</xdr:colOff>
      <xdr:row>18</xdr:row>
      <xdr:rowOff>51836</xdr:rowOff>
    </xdr:to>
    <xdr:sp macro="" textlink="">
      <xdr:nvSpPr>
        <xdr:cNvPr id="77" name="円/楕円 76"/>
        <xdr:cNvSpPr/>
      </xdr:nvSpPr>
      <xdr:spPr bwMode="auto">
        <a:xfrm>
          <a:off x="3556000" y="308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36613</xdr:rowOff>
    </xdr:from>
    <xdr:ext cx="762000" cy="259045"/>
    <xdr:sp macro="" textlink="">
      <xdr:nvSpPr>
        <xdr:cNvPr id="78" name="テキスト ボックス 77"/>
        <xdr:cNvSpPr txBox="1"/>
      </xdr:nvSpPr>
      <xdr:spPr>
        <a:xfrm>
          <a:off x="3225800" y="317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93225</xdr:rowOff>
    </xdr:from>
    <xdr:to>
      <xdr:col>2</xdr:col>
      <xdr:colOff>692150</xdr:colOff>
      <xdr:row>18</xdr:row>
      <xdr:rowOff>23375</xdr:rowOff>
    </xdr:to>
    <xdr:sp macro="" textlink="">
      <xdr:nvSpPr>
        <xdr:cNvPr id="79" name="円/楕円 78"/>
        <xdr:cNvSpPr/>
      </xdr:nvSpPr>
      <xdr:spPr bwMode="auto">
        <a:xfrm>
          <a:off x="2857500" y="305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8152</xdr:rowOff>
    </xdr:from>
    <xdr:ext cx="762000" cy="259045"/>
    <xdr:sp macro="" textlink="">
      <xdr:nvSpPr>
        <xdr:cNvPr id="80" name="テキスト ボックス 79"/>
        <xdr:cNvSpPr txBox="1"/>
      </xdr:nvSpPr>
      <xdr:spPr>
        <a:xfrm>
          <a:off x="2527300" y="31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41435</xdr:rowOff>
    </xdr:from>
    <xdr:to>
      <xdr:col>4</xdr:col>
      <xdr:colOff>1117600</xdr:colOff>
      <xdr:row>37</xdr:row>
      <xdr:rowOff>45824</xdr:rowOff>
    </xdr:to>
    <xdr:cxnSp macro="">
      <xdr:nvCxnSpPr>
        <xdr:cNvPr id="112" name="直線コネクタ 111"/>
        <xdr:cNvCxnSpPr/>
      </xdr:nvCxnSpPr>
      <xdr:spPr bwMode="auto">
        <a:xfrm>
          <a:off x="5003800" y="7166135"/>
          <a:ext cx="647700" cy="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138590</xdr:rowOff>
    </xdr:from>
    <xdr:to>
      <xdr:col>4</xdr:col>
      <xdr:colOff>469900</xdr:colOff>
      <xdr:row>37</xdr:row>
      <xdr:rowOff>41435</xdr:rowOff>
    </xdr:to>
    <xdr:cxnSp macro="">
      <xdr:nvCxnSpPr>
        <xdr:cNvPr id="115" name="直線コネクタ 114"/>
        <xdr:cNvCxnSpPr/>
      </xdr:nvCxnSpPr>
      <xdr:spPr bwMode="auto">
        <a:xfrm>
          <a:off x="4305300" y="7091840"/>
          <a:ext cx="6985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117147</xdr:rowOff>
    </xdr:from>
    <xdr:to>
      <xdr:col>3</xdr:col>
      <xdr:colOff>904875</xdr:colOff>
      <xdr:row>36</xdr:row>
      <xdr:rowOff>138590</xdr:rowOff>
    </xdr:to>
    <xdr:cxnSp macro="">
      <xdr:nvCxnSpPr>
        <xdr:cNvPr id="118" name="直線コネクタ 117"/>
        <xdr:cNvCxnSpPr/>
      </xdr:nvCxnSpPr>
      <xdr:spPr bwMode="auto">
        <a:xfrm>
          <a:off x="3606800" y="7070397"/>
          <a:ext cx="698500" cy="21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114016</xdr:rowOff>
    </xdr:from>
    <xdr:to>
      <xdr:col>3</xdr:col>
      <xdr:colOff>206375</xdr:colOff>
      <xdr:row>36</xdr:row>
      <xdr:rowOff>117147</xdr:rowOff>
    </xdr:to>
    <xdr:cxnSp macro="">
      <xdr:nvCxnSpPr>
        <xdr:cNvPr id="121" name="直線コネクタ 120"/>
        <xdr:cNvCxnSpPr/>
      </xdr:nvCxnSpPr>
      <xdr:spPr bwMode="auto">
        <a:xfrm>
          <a:off x="2908300" y="7067266"/>
          <a:ext cx="698500" cy="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166474</xdr:rowOff>
    </xdr:from>
    <xdr:to>
      <xdr:col>5</xdr:col>
      <xdr:colOff>34925</xdr:colOff>
      <xdr:row>37</xdr:row>
      <xdr:rowOff>96624</xdr:rowOff>
    </xdr:to>
    <xdr:sp macro="" textlink="">
      <xdr:nvSpPr>
        <xdr:cNvPr id="131" name="円/楕円 130"/>
        <xdr:cNvSpPr/>
      </xdr:nvSpPr>
      <xdr:spPr bwMode="auto">
        <a:xfrm>
          <a:off x="5600700" y="71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138551</xdr:rowOff>
    </xdr:from>
    <xdr:ext cx="762000" cy="259045"/>
    <xdr:sp macro="" textlink="">
      <xdr:nvSpPr>
        <xdr:cNvPr id="132" name="人口1人当たり決算額の推移該当値テキスト445"/>
        <xdr:cNvSpPr txBox="1"/>
      </xdr:nvSpPr>
      <xdr:spPr>
        <a:xfrm>
          <a:off x="5740400" y="70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13,551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162085</xdr:rowOff>
    </xdr:from>
    <xdr:to>
      <xdr:col>4</xdr:col>
      <xdr:colOff>520700</xdr:colOff>
      <xdr:row>37</xdr:row>
      <xdr:rowOff>92235</xdr:rowOff>
    </xdr:to>
    <xdr:sp macro="" textlink="">
      <xdr:nvSpPr>
        <xdr:cNvPr id="133" name="円/楕円 132"/>
        <xdr:cNvSpPr/>
      </xdr:nvSpPr>
      <xdr:spPr bwMode="auto">
        <a:xfrm>
          <a:off x="4953000" y="711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77012</xdr:rowOff>
    </xdr:from>
    <xdr:ext cx="736600" cy="259045"/>
    <xdr:sp macro="" textlink="">
      <xdr:nvSpPr>
        <xdr:cNvPr id="134" name="テキスト ボックス 133"/>
        <xdr:cNvSpPr txBox="1"/>
      </xdr:nvSpPr>
      <xdr:spPr>
        <a:xfrm>
          <a:off x="4622800" y="720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87790</xdr:rowOff>
    </xdr:from>
    <xdr:to>
      <xdr:col>3</xdr:col>
      <xdr:colOff>955675</xdr:colOff>
      <xdr:row>37</xdr:row>
      <xdr:rowOff>17940</xdr:rowOff>
    </xdr:to>
    <xdr:sp macro="" textlink="">
      <xdr:nvSpPr>
        <xdr:cNvPr id="135" name="円/楕円 134"/>
        <xdr:cNvSpPr/>
      </xdr:nvSpPr>
      <xdr:spPr bwMode="auto">
        <a:xfrm>
          <a:off x="4254500" y="704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199567</xdr:rowOff>
    </xdr:from>
    <xdr:ext cx="762000" cy="259045"/>
    <xdr:sp macro="" textlink="">
      <xdr:nvSpPr>
        <xdr:cNvPr id="136" name="テキスト ボックス 135"/>
        <xdr:cNvSpPr txBox="1"/>
      </xdr:nvSpPr>
      <xdr:spPr>
        <a:xfrm>
          <a:off x="3924300" y="680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66347</xdr:rowOff>
    </xdr:from>
    <xdr:to>
      <xdr:col>3</xdr:col>
      <xdr:colOff>257175</xdr:colOff>
      <xdr:row>36</xdr:row>
      <xdr:rowOff>167947</xdr:rowOff>
    </xdr:to>
    <xdr:sp macro="" textlink="">
      <xdr:nvSpPr>
        <xdr:cNvPr id="137" name="円/楕円 136"/>
        <xdr:cNvSpPr/>
      </xdr:nvSpPr>
      <xdr:spPr bwMode="auto">
        <a:xfrm>
          <a:off x="3556000" y="701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178124</xdr:rowOff>
    </xdr:from>
    <xdr:ext cx="762000" cy="259045"/>
    <xdr:sp macro="" textlink="">
      <xdr:nvSpPr>
        <xdr:cNvPr id="138" name="テキスト ボックス 137"/>
        <xdr:cNvSpPr txBox="1"/>
      </xdr:nvSpPr>
      <xdr:spPr>
        <a:xfrm>
          <a:off x="3225800" y="678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63216</xdr:rowOff>
    </xdr:from>
    <xdr:to>
      <xdr:col>2</xdr:col>
      <xdr:colOff>692150</xdr:colOff>
      <xdr:row>36</xdr:row>
      <xdr:rowOff>164816</xdr:rowOff>
    </xdr:to>
    <xdr:sp macro="" textlink="">
      <xdr:nvSpPr>
        <xdr:cNvPr id="139" name="円/楕円 138"/>
        <xdr:cNvSpPr/>
      </xdr:nvSpPr>
      <xdr:spPr bwMode="auto">
        <a:xfrm>
          <a:off x="2857500" y="701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149593</xdr:rowOff>
    </xdr:from>
    <xdr:ext cx="762000" cy="259045"/>
    <xdr:sp macro="" textlink="">
      <xdr:nvSpPr>
        <xdr:cNvPr id="140" name="テキスト ボックス 139"/>
        <xdr:cNvSpPr txBox="1"/>
      </xdr:nvSpPr>
      <xdr:spPr>
        <a:xfrm>
          <a:off x="2527300" y="710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77,638
77,304
279.43
44,778,150
42,635,956
1,141,383
18,785,453
36,278,340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54223</xdr:rowOff>
    </xdr:from>
    <xdr:to>
      <xdr:col>6</xdr:col>
      <xdr:colOff>511175</xdr:colOff>
      <xdr:row>37</xdr:row>
      <xdr:rowOff>97028</xdr:rowOff>
    </xdr:to>
    <xdr:cxnSp macro="">
      <xdr:nvCxnSpPr>
        <xdr:cNvPr id="61" name="直線コネクタ 60"/>
        <xdr:cNvCxnSpPr/>
      </xdr:nvCxnSpPr>
      <xdr:spPr>
        <a:xfrm>
          <a:off x="3797300" y="6397873"/>
          <a:ext cx="8382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21933</xdr:rowOff>
    </xdr:from>
    <xdr:to>
      <xdr:col>5</xdr:col>
      <xdr:colOff>358775</xdr:colOff>
      <xdr:row>37</xdr:row>
      <xdr:rowOff>54223</xdr:rowOff>
    </xdr:to>
    <xdr:cxnSp macro="">
      <xdr:nvCxnSpPr>
        <xdr:cNvPr id="64" name="直線コネクタ 63"/>
        <xdr:cNvCxnSpPr/>
      </xdr:nvCxnSpPr>
      <xdr:spPr>
        <a:xfrm>
          <a:off x="2908300" y="6365583"/>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21933</xdr:rowOff>
    </xdr:from>
    <xdr:to>
      <xdr:col>4</xdr:col>
      <xdr:colOff>155575</xdr:colOff>
      <xdr:row>37</xdr:row>
      <xdr:rowOff>73749</xdr:rowOff>
    </xdr:to>
    <xdr:cxnSp macro="">
      <xdr:nvCxnSpPr>
        <xdr:cNvPr id="67" name="直線コネクタ 66"/>
        <xdr:cNvCxnSpPr/>
      </xdr:nvCxnSpPr>
      <xdr:spPr>
        <a:xfrm flipV="1">
          <a:off x="2019300" y="636558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43212</xdr:rowOff>
    </xdr:from>
    <xdr:to>
      <xdr:col>2</xdr:col>
      <xdr:colOff>638175</xdr:colOff>
      <xdr:row>37</xdr:row>
      <xdr:rowOff>73749</xdr:rowOff>
    </xdr:to>
    <xdr:cxnSp macro="">
      <xdr:nvCxnSpPr>
        <xdr:cNvPr id="70" name="直線コネクタ 69"/>
        <xdr:cNvCxnSpPr/>
      </xdr:nvCxnSpPr>
      <xdr:spPr>
        <a:xfrm>
          <a:off x="1130300" y="6386862"/>
          <a:ext cx="889000" cy="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46228</xdr:rowOff>
    </xdr:from>
    <xdr:to>
      <xdr:col>6</xdr:col>
      <xdr:colOff>561975</xdr:colOff>
      <xdr:row>37</xdr:row>
      <xdr:rowOff>147828</xdr:rowOff>
    </xdr:to>
    <xdr:sp macro="" textlink="">
      <xdr:nvSpPr>
        <xdr:cNvPr id="80" name="円/楕円 79"/>
        <xdr:cNvSpPr/>
      </xdr:nvSpPr>
      <xdr:spPr>
        <a:xfrm>
          <a:off x="4584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24655</xdr:rowOff>
    </xdr:from>
    <xdr:ext cx="534377" cy="259045"/>
    <xdr:sp macro="" textlink="">
      <xdr:nvSpPr>
        <xdr:cNvPr id="81" name="人件費該当値テキスト"/>
        <xdr:cNvSpPr txBox="1"/>
      </xdr:nvSpPr>
      <xdr:spPr>
        <a:xfrm>
          <a:off x="4686300" y="63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3423</xdr:rowOff>
    </xdr:from>
    <xdr:to>
      <xdr:col>5</xdr:col>
      <xdr:colOff>409575</xdr:colOff>
      <xdr:row>37</xdr:row>
      <xdr:rowOff>105023</xdr:rowOff>
    </xdr:to>
    <xdr:sp macro="" textlink="">
      <xdr:nvSpPr>
        <xdr:cNvPr id="82" name="円/楕円 81"/>
        <xdr:cNvSpPr/>
      </xdr:nvSpPr>
      <xdr:spPr>
        <a:xfrm>
          <a:off x="3746500" y="63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96150</xdr:rowOff>
    </xdr:from>
    <xdr:ext cx="534377" cy="259045"/>
    <xdr:sp macro="" textlink="">
      <xdr:nvSpPr>
        <xdr:cNvPr id="83" name="テキスト ボックス 82"/>
        <xdr:cNvSpPr txBox="1"/>
      </xdr:nvSpPr>
      <xdr:spPr>
        <a:xfrm>
          <a:off x="3530111" y="64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142583</xdr:rowOff>
    </xdr:from>
    <xdr:to>
      <xdr:col>4</xdr:col>
      <xdr:colOff>206375</xdr:colOff>
      <xdr:row>37</xdr:row>
      <xdr:rowOff>72733</xdr:rowOff>
    </xdr:to>
    <xdr:sp macro="" textlink="">
      <xdr:nvSpPr>
        <xdr:cNvPr id="84" name="円/楕円 83"/>
        <xdr:cNvSpPr/>
      </xdr:nvSpPr>
      <xdr:spPr>
        <a:xfrm>
          <a:off x="2857500" y="63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63860</xdr:rowOff>
    </xdr:from>
    <xdr:ext cx="534377" cy="259045"/>
    <xdr:sp macro="" textlink="">
      <xdr:nvSpPr>
        <xdr:cNvPr id="85" name="テキスト ボックス 84"/>
        <xdr:cNvSpPr txBox="1"/>
      </xdr:nvSpPr>
      <xdr:spPr>
        <a:xfrm>
          <a:off x="2641111" y="64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22949</xdr:rowOff>
    </xdr:from>
    <xdr:to>
      <xdr:col>3</xdr:col>
      <xdr:colOff>3175</xdr:colOff>
      <xdr:row>37</xdr:row>
      <xdr:rowOff>124549</xdr:rowOff>
    </xdr:to>
    <xdr:sp macro="" textlink="">
      <xdr:nvSpPr>
        <xdr:cNvPr id="86" name="円/楕円 85"/>
        <xdr:cNvSpPr/>
      </xdr:nvSpPr>
      <xdr:spPr>
        <a:xfrm>
          <a:off x="1968500" y="63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115676</xdr:rowOff>
    </xdr:from>
    <xdr:ext cx="534377" cy="259045"/>
    <xdr:sp macro="" textlink="">
      <xdr:nvSpPr>
        <xdr:cNvPr id="87" name="テキスト ボックス 86"/>
        <xdr:cNvSpPr txBox="1"/>
      </xdr:nvSpPr>
      <xdr:spPr>
        <a:xfrm>
          <a:off x="1752111" y="64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163862</xdr:rowOff>
    </xdr:from>
    <xdr:to>
      <xdr:col>1</xdr:col>
      <xdr:colOff>485775</xdr:colOff>
      <xdr:row>37</xdr:row>
      <xdr:rowOff>94012</xdr:rowOff>
    </xdr:to>
    <xdr:sp macro="" textlink="">
      <xdr:nvSpPr>
        <xdr:cNvPr id="88" name="円/楕円 87"/>
        <xdr:cNvSpPr/>
      </xdr:nvSpPr>
      <xdr:spPr>
        <a:xfrm>
          <a:off x="1079500" y="63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85139</xdr:rowOff>
    </xdr:from>
    <xdr:ext cx="534377" cy="259045"/>
    <xdr:sp macro="" textlink="">
      <xdr:nvSpPr>
        <xdr:cNvPr id="89" name="テキスト ボックス 88"/>
        <xdr:cNvSpPr txBox="1"/>
      </xdr:nvSpPr>
      <xdr:spPr>
        <a:xfrm>
          <a:off x="863111" y="64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84432</xdr:rowOff>
    </xdr:from>
    <xdr:to>
      <xdr:col>6</xdr:col>
      <xdr:colOff>510540</xdr:colOff>
      <xdr:row>57</xdr:row>
      <xdr:rowOff>134709</xdr:rowOff>
    </xdr:to>
    <xdr:cxnSp macro="">
      <xdr:nvCxnSpPr>
        <xdr:cNvPr id="113" name="直線コネクタ 112"/>
        <xdr:cNvCxnSpPr/>
      </xdr:nvCxnSpPr>
      <xdr:spPr>
        <a:xfrm flipV="1">
          <a:off x="4633595" y="9342732"/>
          <a:ext cx="1270" cy="564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138536</xdr:rowOff>
    </xdr:from>
    <xdr:ext cx="534377" cy="259045"/>
    <xdr:sp macro="" textlink="">
      <xdr:nvSpPr>
        <xdr:cNvPr id="114" name="物件費最小値テキスト"/>
        <xdr:cNvSpPr txBox="1"/>
      </xdr:nvSpPr>
      <xdr:spPr>
        <a:xfrm>
          <a:off x="4686300" y="99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57</xdr:row>
      <xdr:rowOff>134709</xdr:rowOff>
    </xdr:from>
    <xdr:to>
      <xdr:col>6</xdr:col>
      <xdr:colOff>600075</xdr:colOff>
      <xdr:row>57</xdr:row>
      <xdr:rowOff>134709</xdr:rowOff>
    </xdr:to>
    <xdr:cxnSp macro="">
      <xdr:nvCxnSpPr>
        <xdr:cNvPr id="115" name="直線コネクタ 114"/>
        <xdr:cNvCxnSpPr/>
      </xdr:nvCxnSpPr>
      <xdr:spPr>
        <a:xfrm>
          <a:off x="4546600" y="990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31109</xdr:rowOff>
    </xdr:from>
    <xdr:ext cx="599010" cy="259045"/>
    <xdr:sp macro="" textlink="">
      <xdr:nvSpPr>
        <xdr:cNvPr id="116" name="物件費最大値テキスト"/>
        <xdr:cNvSpPr txBox="1"/>
      </xdr:nvSpPr>
      <xdr:spPr>
        <a:xfrm>
          <a:off x="4686300" y="911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54</xdr:row>
      <xdr:rowOff>84432</xdr:rowOff>
    </xdr:from>
    <xdr:to>
      <xdr:col>6</xdr:col>
      <xdr:colOff>600075</xdr:colOff>
      <xdr:row>54</xdr:row>
      <xdr:rowOff>84432</xdr:rowOff>
    </xdr:to>
    <xdr:cxnSp macro="">
      <xdr:nvCxnSpPr>
        <xdr:cNvPr id="117" name="直線コネクタ 116"/>
        <xdr:cNvCxnSpPr/>
      </xdr:nvCxnSpPr>
      <xdr:spPr>
        <a:xfrm>
          <a:off x="4546600" y="934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42332</xdr:rowOff>
    </xdr:from>
    <xdr:to>
      <xdr:col>6</xdr:col>
      <xdr:colOff>511175</xdr:colOff>
      <xdr:row>55</xdr:row>
      <xdr:rowOff>167330</xdr:rowOff>
    </xdr:to>
    <xdr:cxnSp macro="">
      <xdr:nvCxnSpPr>
        <xdr:cNvPr id="118" name="直線コネクタ 117"/>
        <xdr:cNvCxnSpPr/>
      </xdr:nvCxnSpPr>
      <xdr:spPr>
        <a:xfrm>
          <a:off x="3797300" y="8957732"/>
          <a:ext cx="838200" cy="6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25105</xdr:rowOff>
    </xdr:from>
    <xdr:ext cx="534377" cy="259045"/>
    <xdr:sp macro="" textlink="">
      <xdr:nvSpPr>
        <xdr:cNvPr id="119" name="物件費平均値テキスト"/>
        <xdr:cNvSpPr txBox="1"/>
      </xdr:nvSpPr>
      <xdr:spPr>
        <a:xfrm>
          <a:off x="4686300" y="96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46678</xdr:rowOff>
    </xdr:from>
    <xdr:to>
      <xdr:col>6</xdr:col>
      <xdr:colOff>561975</xdr:colOff>
      <xdr:row>56</xdr:row>
      <xdr:rowOff>148278</xdr:rowOff>
    </xdr:to>
    <xdr:sp macro="" textlink="">
      <xdr:nvSpPr>
        <xdr:cNvPr id="120" name="フローチャート : 判断 119"/>
        <xdr:cNvSpPr/>
      </xdr:nvSpPr>
      <xdr:spPr>
        <a:xfrm>
          <a:off x="4584700" y="96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49</xdr:row>
      <xdr:rowOff>126433</xdr:rowOff>
    </xdr:from>
    <xdr:to>
      <xdr:col>5</xdr:col>
      <xdr:colOff>358775</xdr:colOff>
      <xdr:row>52</xdr:row>
      <xdr:rowOff>42332</xdr:rowOff>
    </xdr:to>
    <xdr:cxnSp macro="">
      <xdr:nvCxnSpPr>
        <xdr:cNvPr id="121" name="直線コネクタ 120"/>
        <xdr:cNvCxnSpPr/>
      </xdr:nvCxnSpPr>
      <xdr:spPr>
        <a:xfrm>
          <a:off x="2908300" y="8527483"/>
          <a:ext cx="889000" cy="4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123465</xdr:rowOff>
    </xdr:from>
    <xdr:to>
      <xdr:col>5</xdr:col>
      <xdr:colOff>409575</xdr:colOff>
      <xdr:row>56</xdr:row>
      <xdr:rowOff>53615</xdr:rowOff>
    </xdr:to>
    <xdr:sp macro="" textlink="">
      <xdr:nvSpPr>
        <xdr:cNvPr id="122" name="フローチャート : 判断 121"/>
        <xdr:cNvSpPr/>
      </xdr:nvSpPr>
      <xdr:spPr>
        <a:xfrm>
          <a:off x="3746500" y="95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44742</xdr:rowOff>
    </xdr:from>
    <xdr:ext cx="534377" cy="259045"/>
    <xdr:sp macro="" textlink="">
      <xdr:nvSpPr>
        <xdr:cNvPr id="123" name="テキスト ボックス 122"/>
        <xdr:cNvSpPr txBox="1"/>
      </xdr:nvSpPr>
      <xdr:spPr>
        <a:xfrm>
          <a:off x="3530111" y="96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49</xdr:row>
      <xdr:rowOff>126433</xdr:rowOff>
    </xdr:from>
    <xdr:to>
      <xdr:col>4</xdr:col>
      <xdr:colOff>155575</xdr:colOff>
      <xdr:row>51</xdr:row>
      <xdr:rowOff>159817</xdr:rowOff>
    </xdr:to>
    <xdr:cxnSp macro="">
      <xdr:nvCxnSpPr>
        <xdr:cNvPr id="124" name="直線コネクタ 123"/>
        <xdr:cNvCxnSpPr/>
      </xdr:nvCxnSpPr>
      <xdr:spPr>
        <a:xfrm flipV="1">
          <a:off x="2019300" y="8527483"/>
          <a:ext cx="889000" cy="3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73942</xdr:rowOff>
    </xdr:from>
    <xdr:to>
      <xdr:col>4</xdr:col>
      <xdr:colOff>206375</xdr:colOff>
      <xdr:row>57</xdr:row>
      <xdr:rowOff>4092</xdr:rowOff>
    </xdr:to>
    <xdr:sp macro="" textlink="">
      <xdr:nvSpPr>
        <xdr:cNvPr id="125" name="フローチャート : 判断 124"/>
        <xdr:cNvSpPr/>
      </xdr:nvSpPr>
      <xdr:spPr>
        <a:xfrm>
          <a:off x="2857500" y="96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166669</xdr:rowOff>
    </xdr:from>
    <xdr:ext cx="534377" cy="259045"/>
    <xdr:sp macro="" textlink="">
      <xdr:nvSpPr>
        <xdr:cNvPr id="126" name="テキスト ボックス 125"/>
        <xdr:cNvSpPr txBox="1"/>
      </xdr:nvSpPr>
      <xdr:spPr>
        <a:xfrm>
          <a:off x="2641111" y="97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159817</xdr:rowOff>
    </xdr:from>
    <xdr:to>
      <xdr:col>2</xdr:col>
      <xdr:colOff>638175</xdr:colOff>
      <xdr:row>55</xdr:row>
      <xdr:rowOff>130153</xdr:rowOff>
    </xdr:to>
    <xdr:cxnSp macro="">
      <xdr:nvCxnSpPr>
        <xdr:cNvPr id="127" name="直線コネクタ 126"/>
        <xdr:cNvCxnSpPr/>
      </xdr:nvCxnSpPr>
      <xdr:spPr>
        <a:xfrm flipV="1">
          <a:off x="1130300" y="8903767"/>
          <a:ext cx="889000" cy="6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70368</xdr:rowOff>
    </xdr:from>
    <xdr:to>
      <xdr:col>3</xdr:col>
      <xdr:colOff>3175</xdr:colOff>
      <xdr:row>57</xdr:row>
      <xdr:rowOff>518</xdr:rowOff>
    </xdr:to>
    <xdr:sp macro="" textlink="">
      <xdr:nvSpPr>
        <xdr:cNvPr id="128" name="フローチャート : 判断 127"/>
        <xdr:cNvSpPr/>
      </xdr:nvSpPr>
      <xdr:spPr>
        <a:xfrm>
          <a:off x="1968500" y="967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163095</xdr:rowOff>
    </xdr:from>
    <xdr:ext cx="534377" cy="259045"/>
    <xdr:sp macro="" textlink="">
      <xdr:nvSpPr>
        <xdr:cNvPr id="129" name="テキスト ボックス 128"/>
        <xdr:cNvSpPr txBox="1"/>
      </xdr:nvSpPr>
      <xdr:spPr>
        <a:xfrm>
          <a:off x="1752111" y="976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96207</xdr:rowOff>
    </xdr:from>
    <xdr:to>
      <xdr:col>1</xdr:col>
      <xdr:colOff>485775</xdr:colOff>
      <xdr:row>57</xdr:row>
      <xdr:rowOff>26357</xdr:rowOff>
    </xdr:to>
    <xdr:sp macro="" textlink="">
      <xdr:nvSpPr>
        <xdr:cNvPr id="130" name="フローチャート : 判断 129"/>
        <xdr:cNvSpPr/>
      </xdr:nvSpPr>
      <xdr:spPr>
        <a:xfrm>
          <a:off x="1079500" y="96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17484</xdr:rowOff>
    </xdr:from>
    <xdr:ext cx="534377" cy="259045"/>
    <xdr:sp macro="" textlink="">
      <xdr:nvSpPr>
        <xdr:cNvPr id="131" name="テキスト ボックス 130"/>
        <xdr:cNvSpPr txBox="1"/>
      </xdr:nvSpPr>
      <xdr:spPr>
        <a:xfrm>
          <a:off x="863111" y="97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116530</xdr:rowOff>
    </xdr:from>
    <xdr:to>
      <xdr:col>6</xdr:col>
      <xdr:colOff>561975</xdr:colOff>
      <xdr:row>56</xdr:row>
      <xdr:rowOff>46680</xdr:rowOff>
    </xdr:to>
    <xdr:sp macro="" textlink="">
      <xdr:nvSpPr>
        <xdr:cNvPr id="137" name="円/楕円 136"/>
        <xdr:cNvSpPr/>
      </xdr:nvSpPr>
      <xdr:spPr>
        <a:xfrm>
          <a:off x="4584700" y="95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139407</xdr:rowOff>
    </xdr:from>
    <xdr:ext cx="534377" cy="259045"/>
    <xdr:sp macro="" textlink="">
      <xdr:nvSpPr>
        <xdr:cNvPr id="138" name="物件費該当値テキスト"/>
        <xdr:cNvSpPr txBox="1"/>
      </xdr:nvSpPr>
      <xdr:spPr>
        <a:xfrm>
          <a:off x="4686300" y="93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73,874</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162982</xdr:rowOff>
    </xdr:from>
    <xdr:to>
      <xdr:col>5</xdr:col>
      <xdr:colOff>409575</xdr:colOff>
      <xdr:row>52</xdr:row>
      <xdr:rowOff>93132</xdr:rowOff>
    </xdr:to>
    <xdr:sp macro="" textlink="">
      <xdr:nvSpPr>
        <xdr:cNvPr id="139" name="円/楕円 138"/>
        <xdr:cNvSpPr/>
      </xdr:nvSpPr>
      <xdr:spPr>
        <a:xfrm>
          <a:off x="3746500" y="89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109659</xdr:rowOff>
    </xdr:from>
    <xdr:ext cx="599010" cy="259045"/>
    <xdr:sp macro="" textlink="">
      <xdr:nvSpPr>
        <xdr:cNvPr id="140" name="テキスト ボックス 139"/>
        <xdr:cNvSpPr txBox="1"/>
      </xdr:nvSpPr>
      <xdr:spPr>
        <a:xfrm>
          <a:off x="3497794" y="86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157,778</a:t>
          </a:r>
          <a:endParaRPr kumimoji="1" lang="ja-JP" altLang="en-US" sz="1000" b="1">
            <a:solidFill>
              <a:srgbClr val="FF0000"/>
            </a:solidFill>
            <a:latin typeface="ＭＳ Ｐゴシック"/>
          </a:endParaRPr>
        </a:p>
      </xdr:txBody>
    </xdr:sp>
    <xdr:clientData/>
  </xdr:oneCellAnchor>
  <xdr:twoCellAnchor>
    <xdr:from>
      <xdr:col>4</xdr:col>
      <xdr:colOff>104775</xdr:colOff>
      <xdr:row>49</xdr:row>
      <xdr:rowOff>75633</xdr:rowOff>
    </xdr:from>
    <xdr:to>
      <xdr:col>4</xdr:col>
      <xdr:colOff>206375</xdr:colOff>
      <xdr:row>50</xdr:row>
      <xdr:rowOff>5783</xdr:rowOff>
    </xdr:to>
    <xdr:sp macro="" textlink="">
      <xdr:nvSpPr>
        <xdr:cNvPr id="141" name="円/楕円 140"/>
        <xdr:cNvSpPr/>
      </xdr:nvSpPr>
      <xdr:spPr>
        <a:xfrm>
          <a:off x="2857500" y="84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22310</xdr:rowOff>
    </xdr:from>
    <xdr:ext cx="599010" cy="259045"/>
    <xdr:sp macro="" textlink="">
      <xdr:nvSpPr>
        <xdr:cNvPr id="142" name="テキスト ボックス 141"/>
        <xdr:cNvSpPr txBox="1"/>
      </xdr:nvSpPr>
      <xdr:spPr>
        <a:xfrm>
          <a:off x="2608794" y="825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214,241</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109017</xdr:rowOff>
    </xdr:from>
    <xdr:to>
      <xdr:col>3</xdr:col>
      <xdr:colOff>3175</xdr:colOff>
      <xdr:row>52</xdr:row>
      <xdr:rowOff>39167</xdr:rowOff>
    </xdr:to>
    <xdr:sp macro="" textlink="">
      <xdr:nvSpPr>
        <xdr:cNvPr id="143" name="円/楕円 142"/>
        <xdr:cNvSpPr/>
      </xdr:nvSpPr>
      <xdr:spPr>
        <a:xfrm>
          <a:off x="1968500" y="885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55694</xdr:rowOff>
    </xdr:from>
    <xdr:ext cx="599010" cy="259045"/>
    <xdr:sp macro="" textlink="">
      <xdr:nvSpPr>
        <xdr:cNvPr id="144" name="テキスト ボックス 143"/>
        <xdr:cNvSpPr txBox="1"/>
      </xdr:nvSpPr>
      <xdr:spPr>
        <a:xfrm>
          <a:off x="1719794" y="862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164,860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79353</xdr:rowOff>
    </xdr:from>
    <xdr:to>
      <xdr:col>1</xdr:col>
      <xdr:colOff>485775</xdr:colOff>
      <xdr:row>56</xdr:row>
      <xdr:rowOff>9503</xdr:rowOff>
    </xdr:to>
    <xdr:sp macro="" textlink="">
      <xdr:nvSpPr>
        <xdr:cNvPr id="145" name="円/楕円 144"/>
        <xdr:cNvSpPr/>
      </xdr:nvSpPr>
      <xdr:spPr>
        <a:xfrm>
          <a:off x="1079500" y="95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26030</xdr:rowOff>
    </xdr:from>
    <xdr:ext cx="534377" cy="259045"/>
    <xdr:sp macro="" textlink="">
      <xdr:nvSpPr>
        <xdr:cNvPr id="146" name="テキスト ボックス 145"/>
        <xdr:cNvSpPr txBox="1"/>
      </xdr:nvSpPr>
      <xdr:spPr>
        <a:xfrm>
          <a:off x="863111" y="92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2" name="直線コネクタ 171"/>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3"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4" name="直線コネクタ 173"/>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5"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6" name="直線コネクタ 175"/>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60637</xdr:rowOff>
    </xdr:from>
    <xdr:to>
      <xdr:col>6</xdr:col>
      <xdr:colOff>511175</xdr:colOff>
      <xdr:row>78</xdr:row>
      <xdr:rowOff>62499</xdr:rowOff>
    </xdr:to>
    <xdr:cxnSp macro="">
      <xdr:nvCxnSpPr>
        <xdr:cNvPr id="177" name="直線コネクタ 176"/>
        <xdr:cNvCxnSpPr/>
      </xdr:nvCxnSpPr>
      <xdr:spPr>
        <a:xfrm flipV="1">
          <a:off x="3797300" y="13433737"/>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78"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79" name="フローチャート : 判断 178"/>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62499</xdr:rowOff>
    </xdr:from>
    <xdr:to>
      <xdr:col>5</xdr:col>
      <xdr:colOff>358775</xdr:colOff>
      <xdr:row>78</xdr:row>
      <xdr:rowOff>73994</xdr:rowOff>
    </xdr:to>
    <xdr:cxnSp macro="">
      <xdr:nvCxnSpPr>
        <xdr:cNvPr id="180" name="直線コネクタ 179"/>
        <xdr:cNvCxnSpPr/>
      </xdr:nvCxnSpPr>
      <xdr:spPr>
        <a:xfrm flipV="1">
          <a:off x="2908300" y="13435599"/>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1" name="フローチャート : 判断 180"/>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2" name="テキスト ボックス 181"/>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1169</xdr:rowOff>
    </xdr:from>
    <xdr:to>
      <xdr:col>4</xdr:col>
      <xdr:colOff>155575</xdr:colOff>
      <xdr:row>78</xdr:row>
      <xdr:rowOff>73994</xdr:rowOff>
    </xdr:to>
    <xdr:cxnSp macro="">
      <xdr:nvCxnSpPr>
        <xdr:cNvPr id="183" name="直線コネクタ 182"/>
        <xdr:cNvCxnSpPr/>
      </xdr:nvCxnSpPr>
      <xdr:spPr>
        <a:xfrm>
          <a:off x="2019300" y="13374269"/>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4" name="フローチャート : 判断 183"/>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5" name="テキスト ボックス 184"/>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1169</xdr:rowOff>
    </xdr:from>
    <xdr:to>
      <xdr:col>2</xdr:col>
      <xdr:colOff>638175</xdr:colOff>
      <xdr:row>78</xdr:row>
      <xdr:rowOff>94568</xdr:rowOff>
    </xdr:to>
    <xdr:cxnSp macro="">
      <xdr:nvCxnSpPr>
        <xdr:cNvPr id="186" name="直線コネクタ 185"/>
        <xdr:cNvCxnSpPr/>
      </xdr:nvCxnSpPr>
      <xdr:spPr>
        <a:xfrm flipV="1">
          <a:off x="1130300" y="13374269"/>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7" name="フローチャート : 判断 186"/>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88" name="テキスト ボックス 187"/>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89" name="フローチャート : 判断 188"/>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0" name="テキスト ボックス 189"/>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9837</xdr:rowOff>
    </xdr:from>
    <xdr:to>
      <xdr:col>6</xdr:col>
      <xdr:colOff>561975</xdr:colOff>
      <xdr:row>78</xdr:row>
      <xdr:rowOff>111437</xdr:rowOff>
    </xdr:to>
    <xdr:sp macro="" textlink="">
      <xdr:nvSpPr>
        <xdr:cNvPr id="196" name="円/楕円 195"/>
        <xdr:cNvSpPr/>
      </xdr:nvSpPr>
      <xdr:spPr>
        <a:xfrm>
          <a:off x="4584700" y="133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159714</xdr:rowOff>
    </xdr:from>
    <xdr:ext cx="469744" cy="259045"/>
    <xdr:sp macro="" textlink="">
      <xdr:nvSpPr>
        <xdr:cNvPr id="197" name="維持補修費該当値テキスト"/>
        <xdr:cNvSpPr txBox="1"/>
      </xdr:nvSpPr>
      <xdr:spPr>
        <a:xfrm>
          <a:off x="4686300" y="133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11699</xdr:rowOff>
    </xdr:from>
    <xdr:to>
      <xdr:col>5</xdr:col>
      <xdr:colOff>409575</xdr:colOff>
      <xdr:row>78</xdr:row>
      <xdr:rowOff>113299</xdr:rowOff>
    </xdr:to>
    <xdr:sp macro="" textlink="">
      <xdr:nvSpPr>
        <xdr:cNvPr id="198" name="円/楕円 197"/>
        <xdr:cNvSpPr/>
      </xdr:nvSpPr>
      <xdr:spPr>
        <a:xfrm>
          <a:off x="3746500" y="133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129826</xdr:rowOff>
    </xdr:from>
    <xdr:ext cx="469744" cy="259045"/>
    <xdr:sp macro="" textlink="">
      <xdr:nvSpPr>
        <xdr:cNvPr id="199" name="テキスト ボックス 198"/>
        <xdr:cNvSpPr txBox="1"/>
      </xdr:nvSpPr>
      <xdr:spPr>
        <a:xfrm>
          <a:off x="3562427" y="131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23194</xdr:rowOff>
    </xdr:from>
    <xdr:to>
      <xdr:col>4</xdr:col>
      <xdr:colOff>206375</xdr:colOff>
      <xdr:row>78</xdr:row>
      <xdr:rowOff>124794</xdr:rowOff>
    </xdr:to>
    <xdr:sp macro="" textlink="">
      <xdr:nvSpPr>
        <xdr:cNvPr id="200" name="円/楕円 199"/>
        <xdr:cNvSpPr/>
      </xdr:nvSpPr>
      <xdr:spPr>
        <a:xfrm>
          <a:off x="2857500" y="13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141321</xdr:rowOff>
    </xdr:from>
    <xdr:ext cx="469744" cy="259045"/>
    <xdr:sp macro="" textlink="">
      <xdr:nvSpPr>
        <xdr:cNvPr id="201" name="テキスト ボックス 200"/>
        <xdr:cNvSpPr txBox="1"/>
      </xdr:nvSpPr>
      <xdr:spPr>
        <a:xfrm>
          <a:off x="2673427" y="1317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121819</xdr:rowOff>
    </xdr:from>
    <xdr:to>
      <xdr:col>3</xdr:col>
      <xdr:colOff>3175</xdr:colOff>
      <xdr:row>78</xdr:row>
      <xdr:rowOff>51969</xdr:rowOff>
    </xdr:to>
    <xdr:sp macro="" textlink="">
      <xdr:nvSpPr>
        <xdr:cNvPr id="202" name="円/楕円 201"/>
        <xdr:cNvSpPr/>
      </xdr:nvSpPr>
      <xdr:spPr>
        <a:xfrm>
          <a:off x="1968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68496</xdr:rowOff>
    </xdr:from>
    <xdr:ext cx="469744" cy="259045"/>
    <xdr:sp macro="" textlink="">
      <xdr:nvSpPr>
        <xdr:cNvPr id="203" name="テキスト ボックス 202"/>
        <xdr:cNvSpPr txBox="1"/>
      </xdr:nvSpPr>
      <xdr:spPr>
        <a:xfrm>
          <a:off x="1784427"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43768</xdr:rowOff>
    </xdr:from>
    <xdr:to>
      <xdr:col>1</xdr:col>
      <xdr:colOff>485775</xdr:colOff>
      <xdr:row>78</xdr:row>
      <xdr:rowOff>145368</xdr:rowOff>
    </xdr:to>
    <xdr:sp macro="" textlink="">
      <xdr:nvSpPr>
        <xdr:cNvPr id="204" name="円/楕円 203"/>
        <xdr:cNvSpPr/>
      </xdr:nvSpPr>
      <xdr:spPr>
        <a:xfrm>
          <a:off x="1079500" y="134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161895</xdr:rowOff>
    </xdr:from>
    <xdr:ext cx="469744" cy="259045"/>
    <xdr:sp macro="" textlink="">
      <xdr:nvSpPr>
        <xdr:cNvPr id="205" name="テキスト ボックス 204"/>
        <xdr:cNvSpPr txBox="1"/>
      </xdr:nvSpPr>
      <xdr:spPr>
        <a:xfrm>
          <a:off x="895427" y="1319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2" name="直線コネクタ 231"/>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3"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4" name="直線コネクタ 233"/>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5"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6" name="直線コネクタ 235"/>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149546</xdr:rowOff>
    </xdr:from>
    <xdr:to>
      <xdr:col>6</xdr:col>
      <xdr:colOff>511175</xdr:colOff>
      <xdr:row>98</xdr:row>
      <xdr:rowOff>47983</xdr:rowOff>
    </xdr:to>
    <xdr:cxnSp macro="">
      <xdr:nvCxnSpPr>
        <xdr:cNvPr id="237" name="直線コネクタ 236"/>
        <xdr:cNvCxnSpPr/>
      </xdr:nvCxnSpPr>
      <xdr:spPr>
        <a:xfrm flipV="1">
          <a:off x="3797300" y="16780196"/>
          <a:ext cx="8382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38"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39" name="フローチャート : 判断 238"/>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47983</xdr:rowOff>
    </xdr:from>
    <xdr:to>
      <xdr:col>5</xdr:col>
      <xdr:colOff>358775</xdr:colOff>
      <xdr:row>98</xdr:row>
      <xdr:rowOff>102095</xdr:rowOff>
    </xdr:to>
    <xdr:cxnSp macro="">
      <xdr:nvCxnSpPr>
        <xdr:cNvPr id="240" name="直線コネクタ 239"/>
        <xdr:cNvCxnSpPr/>
      </xdr:nvCxnSpPr>
      <xdr:spPr>
        <a:xfrm flipV="1">
          <a:off x="2908300" y="16850083"/>
          <a:ext cx="889000" cy="5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1" name="フローチャート : 判断 240"/>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2" name="テキスト ボックス 241"/>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102095</xdr:rowOff>
    </xdr:from>
    <xdr:to>
      <xdr:col>4</xdr:col>
      <xdr:colOff>155575</xdr:colOff>
      <xdr:row>99</xdr:row>
      <xdr:rowOff>19816</xdr:rowOff>
    </xdr:to>
    <xdr:cxnSp macro="">
      <xdr:nvCxnSpPr>
        <xdr:cNvPr id="243" name="直線コネクタ 242"/>
        <xdr:cNvCxnSpPr/>
      </xdr:nvCxnSpPr>
      <xdr:spPr>
        <a:xfrm flipV="1">
          <a:off x="2019300" y="16904195"/>
          <a:ext cx="889000" cy="8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4" name="フローチャート : 判断 243"/>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5" name="テキスト ボックス 244"/>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19816</xdr:rowOff>
    </xdr:from>
    <xdr:to>
      <xdr:col>2</xdr:col>
      <xdr:colOff>638175</xdr:colOff>
      <xdr:row>99</xdr:row>
      <xdr:rowOff>41827</xdr:rowOff>
    </xdr:to>
    <xdr:cxnSp macro="">
      <xdr:nvCxnSpPr>
        <xdr:cNvPr id="246" name="直線コネクタ 245"/>
        <xdr:cNvCxnSpPr/>
      </xdr:nvCxnSpPr>
      <xdr:spPr>
        <a:xfrm flipV="1">
          <a:off x="1130300" y="16993366"/>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47" name="フローチャート : 判断 246"/>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48" name="テキスト ボックス 247"/>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49" name="フローチャート : 判断 248"/>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0" name="テキスト ボックス 249"/>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98746</xdr:rowOff>
    </xdr:from>
    <xdr:to>
      <xdr:col>6</xdr:col>
      <xdr:colOff>561975</xdr:colOff>
      <xdr:row>98</xdr:row>
      <xdr:rowOff>28896</xdr:rowOff>
    </xdr:to>
    <xdr:sp macro="" textlink="">
      <xdr:nvSpPr>
        <xdr:cNvPr id="256" name="円/楕円 255"/>
        <xdr:cNvSpPr/>
      </xdr:nvSpPr>
      <xdr:spPr>
        <a:xfrm>
          <a:off x="4584700" y="16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77173</xdr:rowOff>
    </xdr:from>
    <xdr:ext cx="534377" cy="259045"/>
    <xdr:sp macro="" textlink="">
      <xdr:nvSpPr>
        <xdr:cNvPr id="257" name="扶助費該当値テキスト"/>
        <xdr:cNvSpPr txBox="1"/>
      </xdr:nvSpPr>
      <xdr:spPr>
        <a:xfrm>
          <a:off x="4686300" y="167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168633</xdr:rowOff>
    </xdr:from>
    <xdr:to>
      <xdr:col>5</xdr:col>
      <xdr:colOff>409575</xdr:colOff>
      <xdr:row>98</xdr:row>
      <xdr:rowOff>98783</xdr:rowOff>
    </xdr:to>
    <xdr:sp macro="" textlink="">
      <xdr:nvSpPr>
        <xdr:cNvPr id="258" name="円/楕円 257"/>
        <xdr:cNvSpPr/>
      </xdr:nvSpPr>
      <xdr:spPr>
        <a:xfrm>
          <a:off x="3746500" y="167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89910</xdr:rowOff>
    </xdr:from>
    <xdr:ext cx="534377" cy="259045"/>
    <xdr:sp macro="" textlink="">
      <xdr:nvSpPr>
        <xdr:cNvPr id="259" name="テキスト ボックス 258"/>
        <xdr:cNvSpPr txBox="1"/>
      </xdr:nvSpPr>
      <xdr:spPr>
        <a:xfrm>
          <a:off x="3530111" y="168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51295</xdr:rowOff>
    </xdr:from>
    <xdr:to>
      <xdr:col>4</xdr:col>
      <xdr:colOff>206375</xdr:colOff>
      <xdr:row>98</xdr:row>
      <xdr:rowOff>152895</xdr:rowOff>
    </xdr:to>
    <xdr:sp macro="" textlink="">
      <xdr:nvSpPr>
        <xdr:cNvPr id="260" name="円/楕円 259"/>
        <xdr:cNvSpPr/>
      </xdr:nvSpPr>
      <xdr:spPr>
        <a:xfrm>
          <a:off x="2857500" y="168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144022</xdr:rowOff>
    </xdr:from>
    <xdr:ext cx="534377" cy="259045"/>
    <xdr:sp macro="" textlink="">
      <xdr:nvSpPr>
        <xdr:cNvPr id="261" name="テキスト ボックス 260"/>
        <xdr:cNvSpPr txBox="1"/>
      </xdr:nvSpPr>
      <xdr:spPr>
        <a:xfrm>
          <a:off x="2641111" y="1694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140466</xdr:rowOff>
    </xdr:from>
    <xdr:to>
      <xdr:col>3</xdr:col>
      <xdr:colOff>3175</xdr:colOff>
      <xdr:row>99</xdr:row>
      <xdr:rowOff>70616</xdr:rowOff>
    </xdr:to>
    <xdr:sp macro="" textlink="">
      <xdr:nvSpPr>
        <xdr:cNvPr id="262" name="円/楕円 261"/>
        <xdr:cNvSpPr/>
      </xdr:nvSpPr>
      <xdr:spPr>
        <a:xfrm>
          <a:off x="1968500" y="16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61743</xdr:rowOff>
    </xdr:from>
    <xdr:ext cx="534377" cy="259045"/>
    <xdr:sp macro="" textlink="">
      <xdr:nvSpPr>
        <xdr:cNvPr id="263" name="テキスト ボックス 262"/>
        <xdr:cNvSpPr txBox="1"/>
      </xdr:nvSpPr>
      <xdr:spPr>
        <a:xfrm>
          <a:off x="1752111" y="170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162477</xdr:rowOff>
    </xdr:from>
    <xdr:to>
      <xdr:col>1</xdr:col>
      <xdr:colOff>485775</xdr:colOff>
      <xdr:row>99</xdr:row>
      <xdr:rowOff>92627</xdr:rowOff>
    </xdr:to>
    <xdr:sp macro="" textlink="">
      <xdr:nvSpPr>
        <xdr:cNvPr id="264" name="円/楕円 263"/>
        <xdr:cNvSpPr/>
      </xdr:nvSpPr>
      <xdr:spPr>
        <a:xfrm>
          <a:off x="1079500" y="169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83754</xdr:rowOff>
    </xdr:from>
    <xdr:ext cx="534377" cy="259045"/>
    <xdr:sp macro="" textlink="">
      <xdr:nvSpPr>
        <xdr:cNvPr id="265" name="テキスト ボックス 264"/>
        <xdr:cNvSpPr txBox="1"/>
      </xdr:nvSpPr>
      <xdr:spPr>
        <a:xfrm>
          <a:off x="863111" y="170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89" name="直線コネクタ 288"/>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0"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1" name="直線コネクタ 290"/>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2"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3" name="直線コネクタ 292"/>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142303</xdr:rowOff>
    </xdr:from>
    <xdr:to>
      <xdr:col>15</xdr:col>
      <xdr:colOff>180975</xdr:colOff>
      <xdr:row>35</xdr:row>
      <xdr:rowOff>169228</xdr:rowOff>
    </xdr:to>
    <xdr:cxnSp macro="">
      <xdr:nvCxnSpPr>
        <xdr:cNvPr id="294" name="直線コネクタ 293"/>
        <xdr:cNvCxnSpPr/>
      </xdr:nvCxnSpPr>
      <xdr:spPr>
        <a:xfrm flipV="1">
          <a:off x="9639300" y="6143053"/>
          <a:ext cx="8382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5"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6" name="フローチャート : 判断 295"/>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169228</xdr:rowOff>
    </xdr:from>
    <xdr:to>
      <xdr:col>14</xdr:col>
      <xdr:colOff>28575</xdr:colOff>
      <xdr:row>36</xdr:row>
      <xdr:rowOff>7442</xdr:rowOff>
    </xdr:to>
    <xdr:cxnSp macro="">
      <xdr:nvCxnSpPr>
        <xdr:cNvPr id="297" name="直線コネクタ 296"/>
        <xdr:cNvCxnSpPr/>
      </xdr:nvCxnSpPr>
      <xdr:spPr>
        <a:xfrm flipV="1">
          <a:off x="8750300" y="6169978"/>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8" name="フローチャート : 判断 297"/>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9" name="テキスト ボックス 298"/>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7442</xdr:rowOff>
    </xdr:from>
    <xdr:to>
      <xdr:col>12</xdr:col>
      <xdr:colOff>511175</xdr:colOff>
      <xdr:row>36</xdr:row>
      <xdr:rowOff>31064</xdr:rowOff>
    </xdr:to>
    <xdr:cxnSp macro="">
      <xdr:nvCxnSpPr>
        <xdr:cNvPr id="300" name="直線コネクタ 299"/>
        <xdr:cNvCxnSpPr/>
      </xdr:nvCxnSpPr>
      <xdr:spPr>
        <a:xfrm flipV="1">
          <a:off x="7861300" y="617964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1" name="フローチャート : 判断 300"/>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2" name="テキスト ボックス 301"/>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1067</xdr:rowOff>
    </xdr:from>
    <xdr:to>
      <xdr:col>11</xdr:col>
      <xdr:colOff>307975</xdr:colOff>
      <xdr:row>36</xdr:row>
      <xdr:rowOff>31064</xdr:rowOff>
    </xdr:to>
    <xdr:cxnSp macro="">
      <xdr:nvCxnSpPr>
        <xdr:cNvPr id="303" name="直線コネクタ 302"/>
        <xdr:cNvCxnSpPr/>
      </xdr:nvCxnSpPr>
      <xdr:spPr>
        <a:xfrm>
          <a:off x="6972300" y="6173267"/>
          <a:ext cx="889000" cy="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4" name="フローチャート : 判断 303"/>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5" name="テキスト ボックス 304"/>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6" name="フローチャート : 判断 305"/>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7" name="テキスト ボックス 306"/>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91503</xdr:rowOff>
    </xdr:from>
    <xdr:to>
      <xdr:col>15</xdr:col>
      <xdr:colOff>231775</xdr:colOff>
      <xdr:row>36</xdr:row>
      <xdr:rowOff>21653</xdr:rowOff>
    </xdr:to>
    <xdr:sp macro="" textlink="">
      <xdr:nvSpPr>
        <xdr:cNvPr id="313" name="円/楕円 312"/>
        <xdr:cNvSpPr/>
      </xdr:nvSpPr>
      <xdr:spPr>
        <a:xfrm>
          <a:off x="10426700" y="60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69930</xdr:rowOff>
    </xdr:from>
    <xdr:ext cx="534377" cy="259045"/>
    <xdr:sp macro="" textlink="">
      <xdr:nvSpPr>
        <xdr:cNvPr id="314" name="補助費等該当値テキスト"/>
        <xdr:cNvSpPr txBox="1"/>
      </xdr:nvSpPr>
      <xdr:spPr>
        <a:xfrm>
          <a:off x="10528300" y="60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118428</xdr:rowOff>
    </xdr:from>
    <xdr:to>
      <xdr:col>14</xdr:col>
      <xdr:colOff>79375</xdr:colOff>
      <xdr:row>36</xdr:row>
      <xdr:rowOff>48578</xdr:rowOff>
    </xdr:to>
    <xdr:sp macro="" textlink="">
      <xdr:nvSpPr>
        <xdr:cNvPr id="315" name="円/楕円 314"/>
        <xdr:cNvSpPr/>
      </xdr:nvSpPr>
      <xdr:spPr>
        <a:xfrm>
          <a:off x="9588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39705</xdr:rowOff>
    </xdr:from>
    <xdr:ext cx="534377" cy="259045"/>
    <xdr:sp macro="" textlink="">
      <xdr:nvSpPr>
        <xdr:cNvPr id="316" name="テキスト ボックス 315"/>
        <xdr:cNvSpPr txBox="1"/>
      </xdr:nvSpPr>
      <xdr:spPr>
        <a:xfrm>
          <a:off x="9372111" y="621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128092</xdr:rowOff>
    </xdr:from>
    <xdr:to>
      <xdr:col>12</xdr:col>
      <xdr:colOff>561975</xdr:colOff>
      <xdr:row>36</xdr:row>
      <xdr:rowOff>58242</xdr:rowOff>
    </xdr:to>
    <xdr:sp macro="" textlink="">
      <xdr:nvSpPr>
        <xdr:cNvPr id="317" name="円/楕円 316"/>
        <xdr:cNvSpPr/>
      </xdr:nvSpPr>
      <xdr:spPr>
        <a:xfrm>
          <a:off x="8699500" y="61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74769</xdr:rowOff>
    </xdr:from>
    <xdr:ext cx="534377" cy="259045"/>
    <xdr:sp macro="" textlink="">
      <xdr:nvSpPr>
        <xdr:cNvPr id="318" name="テキスト ボックス 317"/>
        <xdr:cNvSpPr txBox="1"/>
      </xdr:nvSpPr>
      <xdr:spPr>
        <a:xfrm>
          <a:off x="8483111" y="59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151714</xdr:rowOff>
    </xdr:from>
    <xdr:to>
      <xdr:col>11</xdr:col>
      <xdr:colOff>358775</xdr:colOff>
      <xdr:row>36</xdr:row>
      <xdr:rowOff>81864</xdr:rowOff>
    </xdr:to>
    <xdr:sp macro="" textlink="">
      <xdr:nvSpPr>
        <xdr:cNvPr id="319" name="円/楕円 318"/>
        <xdr:cNvSpPr/>
      </xdr:nvSpPr>
      <xdr:spPr>
        <a:xfrm>
          <a:off x="7810500" y="61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72991</xdr:rowOff>
    </xdr:from>
    <xdr:ext cx="534377" cy="259045"/>
    <xdr:sp macro="" textlink="">
      <xdr:nvSpPr>
        <xdr:cNvPr id="320" name="テキスト ボックス 319"/>
        <xdr:cNvSpPr txBox="1"/>
      </xdr:nvSpPr>
      <xdr:spPr>
        <a:xfrm>
          <a:off x="7594111" y="62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121717</xdr:rowOff>
    </xdr:from>
    <xdr:to>
      <xdr:col>10</xdr:col>
      <xdr:colOff>155575</xdr:colOff>
      <xdr:row>36</xdr:row>
      <xdr:rowOff>51867</xdr:rowOff>
    </xdr:to>
    <xdr:sp macro="" textlink="">
      <xdr:nvSpPr>
        <xdr:cNvPr id="321" name="円/楕円 320"/>
        <xdr:cNvSpPr/>
      </xdr:nvSpPr>
      <xdr:spPr>
        <a:xfrm>
          <a:off x="6921500" y="61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68394</xdr:rowOff>
    </xdr:from>
    <xdr:ext cx="534377" cy="259045"/>
    <xdr:sp macro="" textlink="">
      <xdr:nvSpPr>
        <xdr:cNvPr id="322" name="テキスト ボックス 321"/>
        <xdr:cNvSpPr txBox="1"/>
      </xdr:nvSpPr>
      <xdr:spPr>
        <a:xfrm>
          <a:off x="6705111" y="58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6" name="直線コネクタ 345"/>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7"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8" name="直線コネクタ 347"/>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49"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0" name="直線コネクタ 349"/>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81735</xdr:rowOff>
    </xdr:from>
    <xdr:to>
      <xdr:col>15</xdr:col>
      <xdr:colOff>180975</xdr:colOff>
      <xdr:row>55</xdr:row>
      <xdr:rowOff>105219</xdr:rowOff>
    </xdr:to>
    <xdr:cxnSp macro="">
      <xdr:nvCxnSpPr>
        <xdr:cNvPr id="351" name="直線コネクタ 350"/>
        <xdr:cNvCxnSpPr/>
      </xdr:nvCxnSpPr>
      <xdr:spPr>
        <a:xfrm flipV="1">
          <a:off x="9639300" y="9340035"/>
          <a:ext cx="838200" cy="1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2"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3" name="フローチャート : 判断 352"/>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81422</xdr:rowOff>
    </xdr:from>
    <xdr:to>
      <xdr:col>14</xdr:col>
      <xdr:colOff>28575</xdr:colOff>
      <xdr:row>55</xdr:row>
      <xdr:rowOff>105219</xdr:rowOff>
    </xdr:to>
    <xdr:cxnSp macro="">
      <xdr:nvCxnSpPr>
        <xdr:cNvPr id="354" name="直線コネクタ 353"/>
        <xdr:cNvCxnSpPr/>
      </xdr:nvCxnSpPr>
      <xdr:spPr>
        <a:xfrm>
          <a:off x="8750300" y="9339722"/>
          <a:ext cx="889000" cy="19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5" name="フローチャート : 判断 354"/>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6" name="テキスト ボックス 355"/>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81422</xdr:rowOff>
    </xdr:from>
    <xdr:to>
      <xdr:col>12</xdr:col>
      <xdr:colOff>511175</xdr:colOff>
      <xdr:row>56</xdr:row>
      <xdr:rowOff>38781</xdr:rowOff>
    </xdr:to>
    <xdr:cxnSp macro="">
      <xdr:nvCxnSpPr>
        <xdr:cNvPr id="357" name="直線コネクタ 356"/>
        <xdr:cNvCxnSpPr/>
      </xdr:nvCxnSpPr>
      <xdr:spPr>
        <a:xfrm flipV="1">
          <a:off x="7861300" y="9339722"/>
          <a:ext cx="889000" cy="30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8" name="フローチャート : 判断 357"/>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59" name="テキスト ボックス 358"/>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38781</xdr:rowOff>
    </xdr:from>
    <xdr:to>
      <xdr:col>11</xdr:col>
      <xdr:colOff>307975</xdr:colOff>
      <xdr:row>57</xdr:row>
      <xdr:rowOff>96746</xdr:rowOff>
    </xdr:to>
    <xdr:cxnSp macro="">
      <xdr:nvCxnSpPr>
        <xdr:cNvPr id="360" name="直線コネクタ 359"/>
        <xdr:cNvCxnSpPr/>
      </xdr:nvCxnSpPr>
      <xdr:spPr>
        <a:xfrm flipV="1">
          <a:off x="6972300" y="9639981"/>
          <a:ext cx="889000" cy="22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1" name="フローチャート : 判断 360"/>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2" name="テキスト ボックス 361"/>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3" name="フローチャート : 判断 362"/>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4" name="テキスト ボックス 363"/>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30935</xdr:rowOff>
    </xdr:from>
    <xdr:to>
      <xdr:col>15</xdr:col>
      <xdr:colOff>231775</xdr:colOff>
      <xdr:row>54</xdr:row>
      <xdr:rowOff>132535</xdr:rowOff>
    </xdr:to>
    <xdr:sp macro="" textlink="">
      <xdr:nvSpPr>
        <xdr:cNvPr id="370" name="円/楕円 369"/>
        <xdr:cNvSpPr/>
      </xdr:nvSpPr>
      <xdr:spPr>
        <a:xfrm>
          <a:off x="10426700" y="92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53812</xdr:rowOff>
    </xdr:from>
    <xdr:ext cx="599010" cy="259045"/>
    <xdr:sp macro="" textlink="">
      <xdr:nvSpPr>
        <xdr:cNvPr id="371" name="普通建設事業費該当値テキスト"/>
        <xdr:cNvSpPr txBox="1"/>
      </xdr:nvSpPr>
      <xdr:spPr>
        <a:xfrm>
          <a:off x="10528300" y="914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54419</xdr:rowOff>
    </xdr:from>
    <xdr:to>
      <xdr:col>14</xdr:col>
      <xdr:colOff>79375</xdr:colOff>
      <xdr:row>55</xdr:row>
      <xdr:rowOff>156019</xdr:rowOff>
    </xdr:to>
    <xdr:sp macro="" textlink="">
      <xdr:nvSpPr>
        <xdr:cNvPr id="372" name="円/楕円 371"/>
        <xdr:cNvSpPr/>
      </xdr:nvSpPr>
      <xdr:spPr>
        <a:xfrm>
          <a:off x="9588500" y="94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147146</xdr:rowOff>
    </xdr:from>
    <xdr:ext cx="534377" cy="259045"/>
    <xdr:sp macro="" textlink="">
      <xdr:nvSpPr>
        <xdr:cNvPr id="373" name="テキスト ボックス 372"/>
        <xdr:cNvSpPr txBox="1"/>
      </xdr:nvSpPr>
      <xdr:spPr>
        <a:xfrm>
          <a:off x="9372111" y="95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82,025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30622</xdr:rowOff>
    </xdr:from>
    <xdr:to>
      <xdr:col>12</xdr:col>
      <xdr:colOff>561975</xdr:colOff>
      <xdr:row>54</xdr:row>
      <xdr:rowOff>132222</xdr:rowOff>
    </xdr:to>
    <xdr:sp macro="" textlink="">
      <xdr:nvSpPr>
        <xdr:cNvPr id="374" name="円/楕円 373"/>
        <xdr:cNvSpPr/>
      </xdr:nvSpPr>
      <xdr:spPr>
        <a:xfrm>
          <a:off x="8699500" y="92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148749</xdr:rowOff>
    </xdr:from>
    <xdr:ext cx="599010" cy="259045"/>
    <xdr:sp macro="" textlink="">
      <xdr:nvSpPr>
        <xdr:cNvPr id="375" name="テキスト ボックス 374"/>
        <xdr:cNvSpPr txBox="1"/>
      </xdr:nvSpPr>
      <xdr:spPr>
        <a:xfrm>
          <a:off x="8450794" y="90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159431</xdr:rowOff>
    </xdr:from>
    <xdr:to>
      <xdr:col>11</xdr:col>
      <xdr:colOff>358775</xdr:colOff>
      <xdr:row>56</xdr:row>
      <xdr:rowOff>89581</xdr:rowOff>
    </xdr:to>
    <xdr:sp macro="" textlink="">
      <xdr:nvSpPr>
        <xdr:cNvPr id="376" name="円/楕円 375"/>
        <xdr:cNvSpPr/>
      </xdr:nvSpPr>
      <xdr:spPr>
        <a:xfrm>
          <a:off x="7810500" y="958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106108</xdr:rowOff>
    </xdr:from>
    <xdr:ext cx="534377" cy="259045"/>
    <xdr:sp macro="" textlink="">
      <xdr:nvSpPr>
        <xdr:cNvPr id="377" name="テキスト ボックス 376"/>
        <xdr:cNvSpPr txBox="1"/>
      </xdr:nvSpPr>
      <xdr:spPr>
        <a:xfrm>
          <a:off x="7594111" y="93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45946</xdr:rowOff>
    </xdr:from>
    <xdr:to>
      <xdr:col>10</xdr:col>
      <xdr:colOff>155575</xdr:colOff>
      <xdr:row>57</xdr:row>
      <xdr:rowOff>147546</xdr:rowOff>
    </xdr:to>
    <xdr:sp macro="" textlink="">
      <xdr:nvSpPr>
        <xdr:cNvPr id="378" name="円/楕円 377"/>
        <xdr:cNvSpPr/>
      </xdr:nvSpPr>
      <xdr:spPr>
        <a:xfrm>
          <a:off x="6921500" y="981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138673</xdr:rowOff>
    </xdr:from>
    <xdr:ext cx="534377" cy="259045"/>
    <xdr:sp macro="" textlink="">
      <xdr:nvSpPr>
        <xdr:cNvPr id="379" name="テキスト ボックス 378"/>
        <xdr:cNvSpPr txBox="1"/>
      </xdr:nvSpPr>
      <xdr:spPr>
        <a:xfrm>
          <a:off x="6705111" y="991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3" name="直線コネクタ 402"/>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6"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7" name="直線コネクタ 406"/>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64910</xdr:rowOff>
    </xdr:from>
    <xdr:to>
      <xdr:col>15</xdr:col>
      <xdr:colOff>180975</xdr:colOff>
      <xdr:row>75</xdr:row>
      <xdr:rowOff>146596</xdr:rowOff>
    </xdr:to>
    <xdr:cxnSp macro="">
      <xdr:nvCxnSpPr>
        <xdr:cNvPr id="408" name="直線コネクタ 407"/>
        <xdr:cNvCxnSpPr/>
      </xdr:nvCxnSpPr>
      <xdr:spPr>
        <a:xfrm>
          <a:off x="9639300" y="12923660"/>
          <a:ext cx="8382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09"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0" name="フローチャート : 判断 409"/>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115526</xdr:rowOff>
    </xdr:from>
    <xdr:to>
      <xdr:col>14</xdr:col>
      <xdr:colOff>28575</xdr:colOff>
      <xdr:row>75</xdr:row>
      <xdr:rowOff>64910</xdr:rowOff>
    </xdr:to>
    <xdr:cxnSp macro="">
      <xdr:nvCxnSpPr>
        <xdr:cNvPr id="411" name="直線コネクタ 410"/>
        <xdr:cNvCxnSpPr/>
      </xdr:nvCxnSpPr>
      <xdr:spPr>
        <a:xfrm>
          <a:off x="8750300" y="12459926"/>
          <a:ext cx="889000" cy="4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2" name="フローチャート : 判断 411"/>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3" name="テキスト ボックス 412"/>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4" name="フローチャート : 判断 413"/>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5" name="テキスト ボックス 414"/>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95796</xdr:rowOff>
    </xdr:from>
    <xdr:to>
      <xdr:col>15</xdr:col>
      <xdr:colOff>231775</xdr:colOff>
      <xdr:row>76</xdr:row>
      <xdr:rowOff>25946</xdr:rowOff>
    </xdr:to>
    <xdr:sp macro="" textlink="">
      <xdr:nvSpPr>
        <xdr:cNvPr id="421" name="円/楕円 420"/>
        <xdr:cNvSpPr/>
      </xdr:nvSpPr>
      <xdr:spPr>
        <a:xfrm>
          <a:off x="10426700" y="129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118673</xdr:rowOff>
    </xdr:from>
    <xdr:ext cx="534377" cy="259045"/>
    <xdr:sp macro="" textlink="">
      <xdr:nvSpPr>
        <xdr:cNvPr id="422" name="普通建設事業費 （ うち新規整備　）該当値テキスト"/>
        <xdr:cNvSpPr txBox="1"/>
      </xdr:nvSpPr>
      <xdr:spPr>
        <a:xfrm>
          <a:off x="10528300" y="128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14110</xdr:rowOff>
    </xdr:from>
    <xdr:to>
      <xdr:col>14</xdr:col>
      <xdr:colOff>79375</xdr:colOff>
      <xdr:row>75</xdr:row>
      <xdr:rowOff>115710</xdr:rowOff>
    </xdr:to>
    <xdr:sp macro="" textlink="">
      <xdr:nvSpPr>
        <xdr:cNvPr id="423" name="円/楕円 422"/>
        <xdr:cNvSpPr/>
      </xdr:nvSpPr>
      <xdr:spPr>
        <a:xfrm>
          <a:off x="9588500" y="128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106837</xdr:rowOff>
    </xdr:from>
    <xdr:ext cx="534377" cy="259045"/>
    <xdr:sp macro="" textlink="">
      <xdr:nvSpPr>
        <xdr:cNvPr id="424" name="テキスト ボックス 423"/>
        <xdr:cNvSpPr txBox="1"/>
      </xdr:nvSpPr>
      <xdr:spPr>
        <a:xfrm>
          <a:off x="9372111" y="129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34,926</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64726</xdr:rowOff>
    </xdr:from>
    <xdr:to>
      <xdr:col>12</xdr:col>
      <xdr:colOff>561975</xdr:colOff>
      <xdr:row>72</xdr:row>
      <xdr:rowOff>166326</xdr:rowOff>
    </xdr:to>
    <xdr:sp macro="" textlink="">
      <xdr:nvSpPr>
        <xdr:cNvPr id="425" name="円/楕円 424"/>
        <xdr:cNvSpPr/>
      </xdr:nvSpPr>
      <xdr:spPr>
        <a:xfrm>
          <a:off x="8699500" y="124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11403</xdr:rowOff>
    </xdr:from>
    <xdr:ext cx="534377" cy="259045"/>
    <xdr:sp macro="" textlink="">
      <xdr:nvSpPr>
        <xdr:cNvPr id="426" name="テキスト ボックス 425"/>
        <xdr:cNvSpPr txBox="1"/>
      </xdr:nvSpPr>
      <xdr:spPr>
        <a:xfrm>
          <a:off x="8483111" y="121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0" name="直線コネクタ 449"/>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3"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4" name="直線コネクタ 453"/>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98589</xdr:rowOff>
    </xdr:from>
    <xdr:to>
      <xdr:col>15</xdr:col>
      <xdr:colOff>180975</xdr:colOff>
      <xdr:row>96</xdr:row>
      <xdr:rowOff>12928</xdr:rowOff>
    </xdr:to>
    <xdr:cxnSp macro="">
      <xdr:nvCxnSpPr>
        <xdr:cNvPr id="455" name="直線コネクタ 454"/>
        <xdr:cNvCxnSpPr/>
      </xdr:nvCxnSpPr>
      <xdr:spPr>
        <a:xfrm flipV="1">
          <a:off x="9639300" y="16214889"/>
          <a:ext cx="838200" cy="2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6"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7" name="フローチャート : 判断 456"/>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12928</xdr:rowOff>
    </xdr:from>
    <xdr:to>
      <xdr:col>14</xdr:col>
      <xdr:colOff>28575</xdr:colOff>
      <xdr:row>96</xdr:row>
      <xdr:rowOff>87846</xdr:rowOff>
    </xdr:to>
    <xdr:cxnSp macro="">
      <xdr:nvCxnSpPr>
        <xdr:cNvPr id="458" name="直線コネクタ 457"/>
        <xdr:cNvCxnSpPr/>
      </xdr:nvCxnSpPr>
      <xdr:spPr>
        <a:xfrm flipV="1">
          <a:off x="8750300" y="16472128"/>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9" name="フローチャート : 判断 458"/>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0" name="テキスト ボックス 459"/>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47789</xdr:rowOff>
    </xdr:from>
    <xdr:to>
      <xdr:col>15</xdr:col>
      <xdr:colOff>231775</xdr:colOff>
      <xdr:row>94</xdr:row>
      <xdr:rowOff>149389</xdr:rowOff>
    </xdr:to>
    <xdr:sp macro="" textlink="">
      <xdr:nvSpPr>
        <xdr:cNvPr id="468" name="円/楕円 467"/>
        <xdr:cNvSpPr/>
      </xdr:nvSpPr>
      <xdr:spPr>
        <a:xfrm>
          <a:off x="10426700" y="161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70666</xdr:rowOff>
    </xdr:from>
    <xdr:ext cx="534377" cy="259045"/>
    <xdr:sp macro="" textlink="">
      <xdr:nvSpPr>
        <xdr:cNvPr id="469" name="普通建設事業費 （ うち更新整備　）該当値テキスト"/>
        <xdr:cNvSpPr txBox="1"/>
      </xdr:nvSpPr>
      <xdr:spPr>
        <a:xfrm>
          <a:off x="10528300" y="160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133578</xdr:rowOff>
    </xdr:from>
    <xdr:to>
      <xdr:col>14</xdr:col>
      <xdr:colOff>79375</xdr:colOff>
      <xdr:row>96</xdr:row>
      <xdr:rowOff>63728</xdr:rowOff>
    </xdr:to>
    <xdr:sp macro="" textlink="">
      <xdr:nvSpPr>
        <xdr:cNvPr id="470" name="円/楕円 469"/>
        <xdr:cNvSpPr/>
      </xdr:nvSpPr>
      <xdr:spPr>
        <a:xfrm>
          <a:off x="9588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80255</xdr:rowOff>
    </xdr:from>
    <xdr:ext cx="534377" cy="259045"/>
    <xdr:sp macro="" textlink="">
      <xdr:nvSpPr>
        <xdr:cNvPr id="471" name="テキスト ボックス 470"/>
        <xdr:cNvSpPr txBox="1"/>
      </xdr:nvSpPr>
      <xdr:spPr>
        <a:xfrm>
          <a:off x="9372111" y="161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37046</xdr:rowOff>
    </xdr:from>
    <xdr:to>
      <xdr:col>12</xdr:col>
      <xdr:colOff>561975</xdr:colOff>
      <xdr:row>96</xdr:row>
      <xdr:rowOff>138646</xdr:rowOff>
    </xdr:to>
    <xdr:sp macro="" textlink="">
      <xdr:nvSpPr>
        <xdr:cNvPr id="472" name="円/楕円 471"/>
        <xdr:cNvSpPr/>
      </xdr:nvSpPr>
      <xdr:spPr>
        <a:xfrm>
          <a:off x="8699500" y="164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155173</xdr:rowOff>
    </xdr:from>
    <xdr:ext cx="534377" cy="259045"/>
    <xdr:sp macro="" textlink="">
      <xdr:nvSpPr>
        <xdr:cNvPr id="473" name="テキスト ボックス 472"/>
        <xdr:cNvSpPr txBox="1"/>
      </xdr:nvSpPr>
      <xdr:spPr>
        <a:xfrm>
          <a:off x="8483111" y="162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5" name="テキスト ボックス 49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109280</xdr:rowOff>
    </xdr:from>
    <xdr:to>
      <xdr:col>23</xdr:col>
      <xdr:colOff>516889</xdr:colOff>
      <xdr:row>39</xdr:row>
      <xdr:rowOff>98878</xdr:rowOff>
    </xdr:to>
    <xdr:cxnSp macro="">
      <xdr:nvCxnSpPr>
        <xdr:cNvPr id="499" name="直線コネクタ 498"/>
        <xdr:cNvCxnSpPr/>
      </xdr:nvCxnSpPr>
      <xdr:spPr>
        <a:xfrm flipV="1">
          <a:off x="16317595" y="5938580"/>
          <a:ext cx="1269" cy="846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112292</xdr:rowOff>
    </xdr:from>
    <xdr:ext cx="249299" cy="259045"/>
    <xdr:sp macro="" textlink="">
      <xdr:nvSpPr>
        <xdr:cNvPr id="500" name="災害復旧事業費最小値テキスト"/>
        <xdr:cNvSpPr txBox="1"/>
      </xdr:nvSpPr>
      <xdr:spPr>
        <a:xfrm>
          <a:off x="16370300" y="679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55957</xdr:rowOff>
    </xdr:from>
    <xdr:ext cx="534377" cy="259045"/>
    <xdr:sp macro="" textlink="">
      <xdr:nvSpPr>
        <xdr:cNvPr id="502" name="災害復旧事業費最大値テキスト"/>
        <xdr:cNvSpPr txBox="1"/>
      </xdr:nvSpPr>
      <xdr:spPr>
        <a:xfrm>
          <a:off x="16370300" y="57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34</xdr:row>
      <xdr:rowOff>109280</xdr:rowOff>
    </xdr:from>
    <xdr:to>
      <xdr:col>23</xdr:col>
      <xdr:colOff>606425</xdr:colOff>
      <xdr:row>34</xdr:row>
      <xdr:rowOff>109280</xdr:rowOff>
    </xdr:to>
    <xdr:cxnSp macro="">
      <xdr:nvCxnSpPr>
        <xdr:cNvPr id="503" name="直線コネクタ 502"/>
        <xdr:cNvCxnSpPr/>
      </xdr:nvCxnSpPr>
      <xdr:spPr>
        <a:xfrm>
          <a:off x="16230600" y="593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109280</xdr:rowOff>
    </xdr:from>
    <xdr:to>
      <xdr:col>23</xdr:col>
      <xdr:colOff>517525</xdr:colOff>
      <xdr:row>36</xdr:row>
      <xdr:rowOff>66466</xdr:rowOff>
    </xdr:to>
    <xdr:cxnSp macro="">
      <xdr:nvCxnSpPr>
        <xdr:cNvPr id="504" name="直線コネクタ 503"/>
        <xdr:cNvCxnSpPr/>
      </xdr:nvCxnSpPr>
      <xdr:spPr>
        <a:xfrm flipV="1">
          <a:off x="15481300" y="5938580"/>
          <a:ext cx="838200" cy="30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156742</xdr:rowOff>
    </xdr:from>
    <xdr:ext cx="469744" cy="259045"/>
    <xdr:sp macro="" textlink="">
      <xdr:nvSpPr>
        <xdr:cNvPr id="505" name="災害復旧事業費平均値テキスト"/>
        <xdr:cNvSpPr txBox="1"/>
      </xdr:nvSpPr>
      <xdr:spPr>
        <a:xfrm>
          <a:off x="16370300" y="667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6865</xdr:rowOff>
    </xdr:from>
    <xdr:to>
      <xdr:col>23</xdr:col>
      <xdr:colOff>568325</xdr:colOff>
      <xdr:row>39</xdr:row>
      <xdr:rowOff>108465</xdr:rowOff>
    </xdr:to>
    <xdr:sp macro="" textlink="">
      <xdr:nvSpPr>
        <xdr:cNvPr id="506" name="フローチャート : 判断 505"/>
        <xdr:cNvSpPr/>
      </xdr:nvSpPr>
      <xdr:spPr>
        <a:xfrm>
          <a:off x="162687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132564</xdr:rowOff>
    </xdr:from>
    <xdr:to>
      <xdr:col>22</xdr:col>
      <xdr:colOff>365125</xdr:colOff>
      <xdr:row>36</xdr:row>
      <xdr:rowOff>66466</xdr:rowOff>
    </xdr:to>
    <xdr:cxnSp macro="">
      <xdr:nvCxnSpPr>
        <xdr:cNvPr id="507" name="直線コネクタ 506"/>
        <xdr:cNvCxnSpPr/>
      </xdr:nvCxnSpPr>
      <xdr:spPr>
        <a:xfrm>
          <a:off x="14592300" y="5276064"/>
          <a:ext cx="889000" cy="9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119010</xdr:rowOff>
    </xdr:from>
    <xdr:to>
      <xdr:col>22</xdr:col>
      <xdr:colOff>415925</xdr:colOff>
      <xdr:row>39</xdr:row>
      <xdr:rowOff>49160</xdr:rowOff>
    </xdr:to>
    <xdr:sp macro="" textlink="">
      <xdr:nvSpPr>
        <xdr:cNvPr id="508" name="フローチャート : 判断 507"/>
        <xdr:cNvSpPr/>
      </xdr:nvSpPr>
      <xdr:spPr>
        <a:xfrm>
          <a:off x="15430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40287</xdr:rowOff>
    </xdr:from>
    <xdr:ext cx="469744" cy="259045"/>
    <xdr:sp macro="" textlink="">
      <xdr:nvSpPr>
        <xdr:cNvPr id="509" name="テキスト ボックス 508"/>
        <xdr:cNvSpPr txBox="1"/>
      </xdr:nvSpPr>
      <xdr:spPr>
        <a:xfrm>
          <a:off x="15246427"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132564</xdr:rowOff>
    </xdr:from>
    <xdr:to>
      <xdr:col>21</xdr:col>
      <xdr:colOff>161925</xdr:colOff>
      <xdr:row>36</xdr:row>
      <xdr:rowOff>10802</xdr:rowOff>
    </xdr:to>
    <xdr:cxnSp macro="">
      <xdr:nvCxnSpPr>
        <xdr:cNvPr id="510" name="直線コネクタ 509"/>
        <xdr:cNvCxnSpPr/>
      </xdr:nvCxnSpPr>
      <xdr:spPr>
        <a:xfrm flipV="1">
          <a:off x="13703300" y="5276064"/>
          <a:ext cx="889000" cy="9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156027</xdr:rowOff>
    </xdr:from>
    <xdr:to>
      <xdr:col>21</xdr:col>
      <xdr:colOff>212725</xdr:colOff>
      <xdr:row>39</xdr:row>
      <xdr:rowOff>86177</xdr:rowOff>
    </xdr:to>
    <xdr:sp macro="" textlink="">
      <xdr:nvSpPr>
        <xdr:cNvPr id="511" name="フローチャート : 判断 510"/>
        <xdr:cNvSpPr/>
      </xdr:nvSpPr>
      <xdr:spPr>
        <a:xfrm>
          <a:off x="14541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77304</xdr:rowOff>
    </xdr:from>
    <xdr:ext cx="469744" cy="259045"/>
    <xdr:sp macro="" textlink="">
      <xdr:nvSpPr>
        <xdr:cNvPr id="512" name="テキスト ボックス 511"/>
        <xdr:cNvSpPr txBox="1"/>
      </xdr:nvSpPr>
      <xdr:spPr>
        <a:xfrm>
          <a:off x="14357427"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58204</xdr:rowOff>
    </xdr:from>
    <xdr:to>
      <xdr:col>19</xdr:col>
      <xdr:colOff>644525</xdr:colOff>
      <xdr:row>36</xdr:row>
      <xdr:rowOff>10802</xdr:rowOff>
    </xdr:to>
    <xdr:cxnSp macro="">
      <xdr:nvCxnSpPr>
        <xdr:cNvPr id="513" name="直線コネクタ 512"/>
        <xdr:cNvCxnSpPr/>
      </xdr:nvCxnSpPr>
      <xdr:spPr>
        <a:xfrm>
          <a:off x="12814300" y="6058954"/>
          <a:ext cx="889000" cy="1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151308</xdr:rowOff>
    </xdr:from>
    <xdr:to>
      <xdr:col>20</xdr:col>
      <xdr:colOff>9525</xdr:colOff>
      <xdr:row>39</xdr:row>
      <xdr:rowOff>81458</xdr:rowOff>
    </xdr:to>
    <xdr:sp macro="" textlink="">
      <xdr:nvSpPr>
        <xdr:cNvPr id="514" name="フローチャート : 判断 513"/>
        <xdr:cNvSpPr/>
      </xdr:nvSpPr>
      <xdr:spPr>
        <a:xfrm>
          <a:off x="13652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72585</xdr:rowOff>
    </xdr:from>
    <xdr:ext cx="469744" cy="259045"/>
    <xdr:sp macro="" textlink="">
      <xdr:nvSpPr>
        <xdr:cNvPr id="515" name="テキスト ボックス 514"/>
        <xdr:cNvSpPr txBox="1"/>
      </xdr:nvSpPr>
      <xdr:spPr>
        <a:xfrm>
          <a:off x="13468427"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140923</xdr:rowOff>
    </xdr:from>
    <xdr:to>
      <xdr:col>18</xdr:col>
      <xdr:colOff>492125</xdr:colOff>
      <xdr:row>39</xdr:row>
      <xdr:rowOff>71073</xdr:rowOff>
    </xdr:to>
    <xdr:sp macro="" textlink="">
      <xdr:nvSpPr>
        <xdr:cNvPr id="516" name="フローチャート : 判断 515"/>
        <xdr:cNvSpPr/>
      </xdr:nvSpPr>
      <xdr:spPr>
        <a:xfrm>
          <a:off x="12763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62200</xdr:rowOff>
    </xdr:from>
    <xdr:ext cx="469744" cy="259045"/>
    <xdr:sp macro="" textlink="">
      <xdr:nvSpPr>
        <xdr:cNvPr id="517" name="テキスト ボックス 516"/>
        <xdr:cNvSpPr txBox="1"/>
      </xdr:nvSpPr>
      <xdr:spPr>
        <a:xfrm>
          <a:off x="12579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58480</xdr:rowOff>
    </xdr:from>
    <xdr:to>
      <xdr:col>23</xdr:col>
      <xdr:colOff>568325</xdr:colOff>
      <xdr:row>34</xdr:row>
      <xdr:rowOff>160080</xdr:rowOff>
    </xdr:to>
    <xdr:sp macro="" textlink="">
      <xdr:nvSpPr>
        <xdr:cNvPr id="523" name="円/楕円 522"/>
        <xdr:cNvSpPr/>
      </xdr:nvSpPr>
      <xdr:spPr>
        <a:xfrm>
          <a:off x="16268700" y="58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11507</xdr:rowOff>
    </xdr:from>
    <xdr:ext cx="534377" cy="259045"/>
    <xdr:sp macro="" textlink="">
      <xdr:nvSpPr>
        <xdr:cNvPr id="524" name="災害復旧事業費該当値テキスト"/>
        <xdr:cNvSpPr txBox="1"/>
      </xdr:nvSpPr>
      <xdr:spPr>
        <a:xfrm>
          <a:off x="16370300" y="584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15666</xdr:rowOff>
    </xdr:from>
    <xdr:to>
      <xdr:col>22</xdr:col>
      <xdr:colOff>415925</xdr:colOff>
      <xdr:row>36</xdr:row>
      <xdr:rowOff>117266</xdr:rowOff>
    </xdr:to>
    <xdr:sp macro="" textlink="">
      <xdr:nvSpPr>
        <xdr:cNvPr id="525" name="円/楕円 524"/>
        <xdr:cNvSpPr/>
      </xdr:nvSpPr>
      <xdr:spPr>
        <a:xfrm>
          <a:off x="15430500" y="618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133793</xdr:rowOff>
    </xdr:from>
    <xdr:ext cx="534377" cy="259045"/>
    <xdr:sp macro="" textlink="">
      <xdr:nvSpPr>
        <xdr:cNvPr id="526" name="テキスト ボックス 525"/>
        <xdr:cNvSpPr txBox="1"/>
      </xdr:nvSpPr>
      <xdr:spPr>
        <a:xfrm>
          <a:off x="15214111" y="59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33,485</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81764</xdr:rowOff>
    </xdr:from>
    <xdr:to>
      <xdr:col>21</xdr:col>
      <xdr:colOff>212725</xdr:colOff>
      <xdr:row>31</xdr:row>
      <xdr:rowOff>11914</xdr:rowOff>
    </xdr:to>
    <xdr:sp macro="" textlink="">
      <xdr:nvSpPr>
        <xdr:cNvPr id="527" name="円/楕円 526"/>
        <xdr:cNvSpPr/>
      </xdr:nvSpPr>
      <xdr:spPr>
        <a:xfrm>
          <a:off x="14541500" y="52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28441</xdr:rowOff>
    </xdr:from>
    <xdr:ext cx="534377" cy="259045"/>
    <xdr:sp macro="" textlink="">
      <xdr:nvSpPr>
        <xdr:cNvPr id="528" name="テキスト ボックス 527"/>
        <xdr:cNvSpPr txBox="1"/>
      </xdr:nvSpPr>
      <xdr:spPr>
        <a:xfrm>
          <a:off x="14325111" y="50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131452</xdr:rowOff>
    </xdr:from>
    <xdr:to>
      <xdr:col>20</xdr:col>
      <xdr:colOff>9525</xdr:colOff>
      <xdr:row>36</xdr:row>
      <xdr:rowOff>61602</xdr:rowOff>
    </xdr:to>
    <xdr:sp macro="" textlink="">
      <xdr:nvSpPr>
        <xdr:cNvPr id="529" name="円/楕円 528"/>
        <xdr:cNvSpPr/>
      </xdr:nvSpPr>
      <xdr:spPr>
        <a:xfrm>
          <a:off x="13652500" y="61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78129</xdr:rowOff>
    </xdr:from>
    <xdr:ext cx="534377" cy="259045"/>
    <xdr:sp macro="" textlink="">
      <xdr:nvSpPr>
        <xdr:cNvPr id="530" name="テキスト ボックス 529"/>
        <xdr:cNvSpPr txBox="1"/>
      </xdr:nvSpPr>
      <xdr:spPr>
        <a:xfrm>
          <a:off x="13436111" y="59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7404</xdr:rowOff>
    </xdr:from>
    <xdr:to>
      <xdr:col>18</xdr:col>
      <xdr:colOff>492125</xdr:colOff>
      <xdr:row>35</xdr:row>
      <xdr:rowOff>109004</xdr:rowOff>
    </xdr:to>
    <xdr:sp macro="" textlink="">
      <xdr:nvSpPr>
        <xdr:cNvPr id="531" name="円/楕円 530"/>
        <xdr:cNvSpPr/>
      </xdr:nvSpPr>
      <xdr:spPr>
        <a:xfrm>
          <a:off x="12763500" y="60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125531</xdr:rowOff>
    </xdr:from>
    <xdr:ext cx="534377" cy="259045"/>
    <xdr:sp macro="" textlink="">
      <xdr:nvSpPr>
        <xdr:cNvPr id="532" name="テキスト ボックス 531"/>
        <xdr:cNvSpPr txBox="1"/>
      </xdr:nvSpPr>
      <xdr:spPr>
        <a:xfrm>
          <a:off x="12547111" y="578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5" name="直線コネクタ 604"/>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6"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7" name="直線コネクタ 606"/>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8"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9" name="直線コネクタ 608"/>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67983</xdr:rowOff>
    </xdr:from>
    <xdr:to>
      <xdr:col>23</xdr:col>
      <xdr:colOff>517525</xdr:colOff>
      <xdr:row>76</xdr:row>
      <xdr:rowOff>74688</xdr:rowOff>
    </xdr:to>
    <xdr:cxnSp macro="">
      <xdr:nvCxnSpPr>
        <xdr:cNvPr id="610" name="直線コネクタ 609"/>
        <xdr:cNvCxnSpPr/>
      </xdr:nvCxnSpPr>
      <xdr:spPr>
        <a:xfrm>
          <a:off x="15481300" y="13098183"/>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1"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2" name="フローチャート : 判断 611"/>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29654</xdr:rowOff>
    </xdr:from>
    <xdr:to>
      <xdr:col>22</xdr:col>
      <xdr:colOff>365125</xdr:colOff>
      <xdr:row>76</xdr:row>
      <xdr:rowOff>67983</xdr:rowOff>
    </xdr:to>
    <xdr:cxnSp macro="">
      <xdr:nvCxnSpPr>
        <xdr:cNvPr id="613" name="直線コネクタ 612"/>
        <xdr:cNvCxnSpPr/>
      </xdr:nvCxnSpPr>
      <xdr:spPr>
        <a:xfrm>
          <a:off x="14592300" y="1305985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4" name="フローチャート : 判断 613"/>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5" name="テキスト ボックス 614"/>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155550</xdr:rowOff>
    </xdr:from>
    <xdr:to>
      <xdr:col>21</xdr:col>
      <xdr:colOff>161925</xdr:colOff>
      <xdr:row>76</xdr:row>
      <xdr:rowOff>29654</xdr:rowOff>
    </xdr:to>
    <xdr:cxnSp macro="">
      <xdr:nvCxnSpPr>
        <xdr:cNvPr id="616" name="直線コネクタ 615"/>
        <xdr:cNvCxnSpPr/>
      </xdr:nvCxnSpPr>
      <xdr:spPr>
        <a:xfrm>
          <a:off x="13703300" y="13014300"/>
          <a:ext cx="889000" cy="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7" name="フローチャート : 判断 616"/>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8" name="テキスト ボックス 617"/>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155550</xdr:rowOff>
    </xdr:from>
    <xdr:to>
      <xdr:col>19</xdr:col>
      <xdr:colOff>644525</xdr:colOff>
      <xdr:row>76</xdr:row>
      <xdr:rowOff>33858</xdr:rowOff>
    </xdr:to>
    <xdr:cxnSp macro="">
      <xdr:nvCxnSpPr>
        <xdr:cNvPr id="619" name="直線コネクタ 618"/>
        <xdr:cNvCxnSpPr/>
      </xdr:nvCxnSpPr>
      <xdr:spPr>
        <a:xfrm flipV="1">
          <a:off x="12814300" y="1301430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0" name="フローチャート : 判断 619"/>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1" name="テキスト ボックス 620"/>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2" name="フローチャート : 判断 621"/>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3" name="テキスト ボックス 622"/>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23888</xdr:rowOff>
    </xdr:from>
    <xdr:to>
      <xdr:col>23</xdr:col>
      <xdr:colOff>568325</xdr:colOff>
      <xdr:row>76</xdr:row>
      <xdr:rowOff>125488</xdr:rowOff>
    </xdr:to>
    <xdr:sp macro="" textlink="">
      <xdr:nvSpPr>
        <xdr:cNvPr id="629" name="円/楕円 628"/>
        <xdr:cNvSpPr/>
      </xdr:nvSpPr>
      <xdr:spPr>
        <a:xfrm>
          <a:off x="16268700" y="13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2315</xdr:rowOff>
    </xdr:from>
    <xdr:ext cx="534377" cy="259045"/>
    <xdr:sp macro="" textlink="">
      <xdr:nvSpPr>
        <xdr:cNvPr id="630" name="公債費該当値テキスト"/>
        <xdr:cNvSpPr txBox="1"/>
      </xdr:nvSpPr>
      <xdr:spPr>
        <a:xfrm>
          <a:off x="16370300" y="1303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17183</xdr:rowOff>
    </xdr:from>
    <xdr:to>
      <xdr:col>22</xdr:col>
      <xdr:colOff>415925</xdr:colOff>
      <xdr:row>76</xdr:row>
      <xdr:rowOff>118783</xdr:rowOff>
    </xdr:to>
    <xdr:sp macro="" textlink="">
      <xdr:nvSpPr>
        <xdr:cNvPr id="631" name="円/楕円 630"/>
        <xdr:cNvSpPr/>
      </xdr:nvSpPr>
      <xdr:spPr>
        <a:xfrm>
          <a:off x="15430500" y="130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109910</xdr:rowOff>
    </xdr:from>
    <xdr:ext cx="534377" cy="259045"/>
    <xdr:sp macro="" textlink="">
      <xdr:nvSpPr>
        <xdr:cNvPr id="632" name="テキスト ボックス 631"/>
        <xdr:cNvSpPr txBox="1"/>
      </xdr:nvSpPr>
      <xdr:spPr>
        <a:xfrm>
          <a:off x="15214111" y="131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150304</xdr:rowOff>
    </xdr:from>
    <xdr:to>
      <xdr:col>21</xdr:col>
      <xdr:colOff>212725</xdr:colOff>
      <xdr:row>76</xdr:row>
      <xdr:rowOff>80454</xdr:rowOff>
    </xdr:to>
    <xdr:sp macro="" textlink="">
      <xdr:nvSpPr>
        <xdr:cNvPr id="633" name="円/楕円 632"/>
        <xdr:cNvSpPr/>
      </xdr:nvSpPr>
      <xdr:spPr>
        <a:xfrm>
          <a:off x="14541500" y="130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71581</xdr:rowOff>
    </xdr:from>
    <xdr:ext cx="534377" cy="259045"/>
    <xdr:sp macro="" textlink="">
      <xdr:nvSpPr>
        <xdr:cNvPr id="634" name="テキスト ボックス 633"/>
        <xdr:cNvSpPr txBox="1"/>
      </xdr:nvSpPr>
      <xdr:spPr>
        <a:xfrm>
          <a:off x="14325111" y="131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104749</xdr:rowOff>
    </xdr:from>
    <xdr:to>
      <xdr:col>20</xdr:col>
      <xdr:colOff>9525</xdr:colOff>
      <xdr:row>76</xdr:row>
      <xdr:rowOff>34900</xdr:rowOff>
    </xdr:to>
    <xdr:sp macro="" textlink="">
      <xdr:nvSpPr>
        <xdr:cNvPr id="635" name="円/楕円 634"/>
        <xdr:cNvSpPr/>
      </xdr:nvSpPr>
      <xdr:spPr>
        <a:xfrm>
          <a:off x="13652500" y="12963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51426</xdr:rowOff>
    </xdr:from>
    <xdr:ext cx="534377" cy="259045"/>
    <xdr:sp macro="" textlink="">
      <xdr:nvSpPr>
        <xdr:cNvPr id="636" name="テキスト ボックス 635"/>
        <xdr:cNvSpPr txBox="1"/>
      </xdr:nvSpPr>
      <xdr:spPr>
        <a:xfrm>
          <a:off x="13436111" y="127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154508</xdr:rowOff>
    </xdr:from>
    <xdr:to>
      <xdr:col>18</xdr:col>
      <xdr:colOff>492125</xdr:colOff>
      <xdr:row>76</xdr:row>
      <xdr:rowOff>84658</xdr:rowOff>
    </xdr:to>
    <xdr:sp macro="" textlink="">
      <xdr:nvSpPr>
        <xdr:cNvPr id="637" name="円/楕円 636"/>
        <xdr:cNvSpPr/>
      </xdr:nvSpPr>
      <xdr:spPr>
        <a:xfrm>
          <a:off x="12763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75785</xdr:rowOff>
    </xdr:from>
    <xdr:ext cx="534377" cy="259045"/>
    <xdr:sp macro="" textlink="">
      <xdr:nvSpPr>
        <xdr:cNvPr id="638" name="テキスト ボックス 637"/>
        <xdr:cNvSpPr txBox="1"/>
      </xdr:nvSpPr>
      <xdr:spPr>
        <a:xfrm>
          <a:off x="12547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2" name="直線コネクタ 661"/>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3"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4" name="直線コネクタ 663"/>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5"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6" name="直線コネクタ 665"/>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4369</xdr:rowOff>
    </xdr:from>
    <xdr:to>
      <xdr:col>23</xdr:col>
      <xdr:colOff>517525</xdr:colOff>
      <xdr:row>98</xdr:row>
      <xdr:rowOff>57099</xdr:rowOff>
    </xdr:to>
    <xdr:cxnSp macro="">
      <xdr:nvCxnSpPr>
        <xdr:cNvPr id="667" name="直線コネクタ 666"/>
        <xdr:cNvCxnSpPr/>
      </xdr:nvCxnSpPr>
      <xdr:spPr>
        <a:xfrm flipV="1">
          <a:off x="15481300" y="16635019"/>
          <a:ext cx="838200" cy="2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8"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9" name="フローチャート : 判断 668"/>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114897</xdr:rowOff>
    </xdr:from>
    <xdr:to>
      <xdr:col>22</xdr:col>
      <xdr:colOff>365125</xdr:colOff>
      <xdr:row>98</xdr:row>
      <xdr:rowOff>57099</xdr:rowOff>
    </xdr:to>
    <xdr:cxnSp macro="">
      <xdr:nvCxnSpPr>
        <xdr:cNvPr id="670" name="直線コネクタ 669"/>
        <xdr:cNvCxnSpPr/>
      </xdr:nvCxnSpPr>
      <xdr:spPr>
        <a:xfrm>
          <a:off x="14592300" y="16059747"/>
          <a:ext cx="889000" cy="79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1" name="フローチャート : 判断 670"/>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2" name="テキスト ボックス 671"/>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26581</xdr:rowOff>
    </xdr:from>
    <xdr:to>
      <xdr:col>21</xdr:col>
      <xdr:colOff>161925</xdr:colOff>
      <xdr:row>93</xdr:row>
      <xdr:rowOff>114897</xdr:rowOff>
    </xdr:to>
    <xdr:cxnSp macro="">
      <xdr:nvCxnSpPr>
        <xdr:cNvPr id="673" name="直線コネクタ 672"/>
        <xdr:cNvCxnSpPr/>
      </xdr:nvCxnSpPr>
      <xdr:spPr>
        <a:xfrm>
          <a:off x="13703300" y="15971431"/>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4" name="フローチャート : 判断 673"/>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5" name="テキスト ボックス 674"/>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26581</xdr:rowOff>
    </xdr:from>
    <xdr:to>
      <xdr:col>19</xdr:col>
      <xdr:colOff>644525</xdr:colOff>
      <xdr:row>96</xdr:row>
      <xdr:rowOff>124955</xdr:rowOff>
    </xdr:to>
    <xdr:cxnSp macro="">
      <xdr:nvCxnSpPr>
        <xdr:cNvPr id="676" name="直線コネクタ 675"/>
        <xdr:cNvCxnSpPr/>
      </xdr:nvCxnSpPr>
      <xdr:spPr>
        <a:xfrm flipV="1">
          <a:off x="12814300" y="15971431"/>
          <a:ext cx="889000" cy="6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7" name="フローチャート : 判断 676"/>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8" name="テキスト ボックス 677"/>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9" name="フローチャート : 判断 678"/>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80" name="テキスト ボックス 679"/>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125019</xdr:rowOff>
    </xdr:from>
    <xdr:to>
      <xdr:col>23</xdr:col>
      <xdr:colOff>568325</xdr:colOff>
      <xdr:row>97</xdr:row>
      <xdr:rowOff>55169</xdr:rowOff>
    </xdr:to>
    <xdr:sp macro="" textlink="">
      <xdr:nvSpPr>
        <xdr:cNvPr id="686" name="円/楕円 685"/>
        <xdr:cNvSpPr/>
      </xdr:nvSpPr>
      <xdr:spPr>
        <a:xfrm>
          <a:off x="16268700" y="16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147896</xdr:rowOff>
    </xdr:from>
    <xdr:ext cx="534377" cy="259045"/>
    <xdr:sp macro="" textlink="">
      <xdr:nvSpPr>
        <xdr:cNvPr id="687" name="積立金該当値テキスト"/>
        <xdr:cNvSpPr txBox="1"/>
      </xdr:nvSpPr>
      <xdr:spPr>
        <a:xfrm>
          <a:off x="16370300" y="164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6299</xdr:rowOff>
    </xdr:from>
    <xdr:to>
      <xdr:col>22</xdr:col>
      <xdr:colOff>415925</xdr:colOff>
      <xdr:row>98</xdr:row>
      <xdr:rowOff>107899</xdr:rowOff>
    </xdr:to>
    <xdr:sp macro="" textlink="">
      <xdr:nvSpPr>
        <xdr:cNvPr id="688" name="円/楕円 687"/>
        <xdr:cNvSpPr/>
      </xdr:nvSpPr>
      <xdr:spPr>
        <a:xfrm>
          <a:off x="15430500" y="168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99026</xdr:rowOff>
    </xdr:from>
    <xdr:ext cx="534377" cy="259045"/>
    <xdr:sp macro="" textlink="">
      <xdr:nvSpPr>
        <xdr:cNvPr id="689" name="テキスト ボックス 688"/>
        <xdr:cNvSpPr txBox="1"/>
      </xdr:nvSpPr>
      <xdr:spPr>
        <a:xfrm>
          <a:off x="15214111" y="169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64097</xdr:rowOff>
    </xdr:from>
    <xdr:to>
      <xdr:col>21</xdr:col>
      <xdr:colOff>212725</xdr:colOff>
      <xdr:row>93</xdr:row>
      <xdr:rowOff>165697</xdr:rowOff>
    </xdr:to>
    <xdr:sp macro="" textlink="">
      <xdr:nvSpPr>
        <xdr:cNvPr id="690" name="円/楕円 689"/>
        <xdr:cNvSpPr/>
      </xdr:nvSpPr>
      <xdr:spPr>
        <a:xfrm>
          <a:off x="14541500" y="160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10774</xdr:rowOff>
    </xdr:from>
    <xdr:ext cx="534377" cy="259045"/>
    <xdr:sp macro="" textlink="">
      <xdr:nvSpPr>
        <xdr:cNvPr id="691" name="テキスト ボックス 690"/>
        <xdr:cNvSpPr txBox="1"/>
      </xdr:nvSpPr>
      <xdr:spPr>
        <a:xfrm>
          <a:off x="14325111" y="157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147231</xdr:rowOff>
    </xdr:from>
    <xdr:to>
      <xdr:col>20</xdr:col>
      <xdr:colOff>9525</xdr:colOff>
      <xdr:row>93</xdr:row>
      <xdr:rowOff>77381</xdr:rowOff>
    </xdr:to>
    <xdr:sp macro="" textlink="">
      <xdr:nvSpPr>
        <xdr:cNvPr id="692" name="円/楕円 691"/>
        <xdr:cNvSpPr/>
      </xdr:nvSpPr>
      <xdr:spPr>
        <a:xfrm>
          <a:off x="13652500" y="159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93908</xdr:rowOff>
    </xdr:from>
    <xdr:ext cx="534377" cy="259045"/>
    <xdr:sp macro="" textlink="">
      <xdr:nvSpPr>
        <xdr:cNvPr id="693" name="テキスト ボックス 692"/>
        <xdr:cNvSpPr txBox="1"/>
      </xdr:nvSpPr>
      <xdr:spPr>
        <a:xfrm>
          <a:off x="13436111" y="156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74155</xdr:rowOff>
    </xdr:from>
    <xdr:to>
      <xdr:col>18</xdr:col>
      <xdr:colOff>492125</xdr:colOff>
      <xdr:row>97</xdr:row>
      <xdr:rowOff>4305</xdr:rowOff>
    </xdr:to>
    <xdr:sp macro="" textlink="">
      <xdr:nvSpPr>
        <xdr:cNvPr id="694" name="円/楕円 693"/>
        <xdr:cNvSpPr/>
      </xdr:nvSpPr>
      <xdr:spPr>
        <a:xfrm>
          <a:off x="12763500" y="165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20832</xdr:rowOff>
    </xdr:from>
    <xdr:ext cx="534377" cy="259045"/>
    <xdr:sp macro="" textlink="">
      <xdr:nvSpPr>
        <xdr:cNvPr id="695" name="テキスト ボックス 694"/>
        <xdr:cNvSpPr txBox="1"/>
      </xdr:nvSpPr>
      <xdr:spPr>
        <a:xfrm>
          <a:off x="12547111" y="163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38789</xdr:rowOff>
    </xdr:from>
    <xdr:to>
      <xdr:col>32</xdr:col>
      <xdr:colOff>186689</xdr:colOff>
      <xdr:row>39</xdr:row>
      <xdr:rowOff>98878</xdr:rowOff>
    </xdr:to>
    <xdr:cxnSp macro="">
      <xdr:nvCxnSpPr>
        <xdr:cNvPr id="721" name="直線コネクタ 720"/>
        <xdr:cNvCxnSpPr/>
      </xdr:nvCxnSpPr>
      <xdr:spPr>
        <a:xfrm flipV="1">
          <a:off x="22159595" y="5525189"/>
          <a:ext cx="1269"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156916</xdr:rowOff>
    </xdr:from>
    <xdr:ext cx="534377" cy="259045"/>
    <xdr:sp macro="" textlink="">
      <xdr:nvSpPr>
        <xdr:cNvPr id="724" name="投資及び出資金最大値テキスト"/>
        <xdr:cNvSpPr txBox="1"/>
      </xdr:nvSpPr>
      <xdr:spPr>
        <a:xfrm>
          <a:off x="22212300" y="53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32</xdr:row>
      <xdr:rowOff>38789</xdr:rowOff>
    </xdr:from>
    <xdr:to>
      <xdr:col>32</xdr:col>
      <xdr:colOff>276225</xdr:colOff>
      <xdr:row>32</xdr:row>
      <xdr:rowOff>38789</xdr:rowOff>
    </xdr:to>
    <xdr:cxnSp macro="">
      <xdr:nvCxnSpPr>
        <xdr:cNvPr id="725" name="直線コネクタ 724"/>
        <xdr:cNvCxnSpPr/>
      </xdr:nvCxnSpPr>
      <xdr:spPr>
        <a:xfrm>
          <a:off x="22072600" y="552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164084</xdr:rowOff>
    </xdr:from>
    <xdr:to>
      <xdr:col>32</xdr:col>
      <xdr:colOff>187325</xdr:colOff>
      <xdr:row>37</xdr:row>
      <xdr:rowOff>78305</xdr:rowOff>
    </xdr:to>
    <xdr:cxnSp macro="">
      <xdr:nvCxnSpPr>
        <xdr:cNvPr id="726" name="直線コネクタ 725"/>
        <xdr:cNvCxnSpPr/>
      </xdr:nvCxnSpPr>
      <xdr:spPr>
        <a:xfrm flipV="1">
          <a:off x="21323300" y="6164834"/>
          <a:ext cx="838200" cy="25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10721</xdr:rowOff>
    </xdr:from>
    <xdr:ext cx="469744" cy="259045"/>
    <xdr:sp macro="" textlink="">
      <xdr:nvSpPr>
        <xdr:cNvPr id="727" name="投資及び出資金平均値テキスト"/>
        <xdr:cNvSpPr txBox="1"/>
      </xdr:nvSpPr>
      <xdr:spPr>
        <a:xfrm>
          <a:off x="22212300" y="652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32294</xdr:rowOff>
    </xdr:from>
    <xdr:to>
      <xdr:col>32</xdr:col>
      <xdr:colOff>238125</xdr:colOff>
      <xdr:row>38</xdr:row>
      <xdr:rowOff>133894</xdr:rowOff>
    </xdr:to>
    <xdr:sp macro="" textlink="">
      <xdr:nvSpPr>
        <xdr:cNvPr id="728" name="フローチャート : 判断 727"/>
        <xdr:cNvSpPr/>
      </xdr:nvSpPr>
      <xdr:spPr>
        <a:xfrm>
          <a:off x="221107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78305</xdr:rowOff>
    </xdr:from>
    <xdr:to>
      <xdr:col>31</xdr:col>
      <xdr:colOff>34925</xdr:colOff>
      <xdr:row>37</xdr:row>
      <xdr:rowOff>149824</xdr:rowOff>
    </xdr:to>
    <xdr:cxnSp macro="">
      <xdr:nvCxnSpPr>
        <xdr:cNvPr id="729" name="直線コネクタ 728"/>
        <xdr:cNvCxnSpPr/>
      </xdr:nvCxnSpPr>
      <xdr:spPr>
        <a:xfrm flipV="1">
          <a:off x="20434300" y="6421955"/>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30" name="フローチャート : 判断 729"/>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112285</xdr:rowOff>
    </xdr:from>
    <xdr:ext cx="469744" cy="259045"/>
    <xdr:sp macro="" textlink="">
      <xdr:nvSpPr>
        <xdr:cNvPr id="731" name="テキスト ボックス 730"/>
        <xdr:cNvSpPr txBox="1"/>
      </xdr:nvSpPr>
      <xdr:spPr>
        <a:xfrm>
          <a:off x="21088427"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119126</xdr:rowOff>
    </xdr:from>
    <xdr:to>
      <xdr:col>29</xdr:col>
      <xdr:colOff>517525</xdr:colOff>
      <xdr:row>37</xdr:row>
      <xdr:rowOff>149824</xdr:rowOff>
    </xdr:to>
    <xdr:cxnSp macro="">
      <xdr:nvCxnSpPr>
        <xdr:cNvPr id="732" name="直線コネクタ 731"/>
        <xdr:cNvCxnSpPr/>
      </xdr:nvCxnSpPr>
      <xdr:spPr>
        <a:xfrm>
          <a:off x="19545300" y="6462776"/>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33" name="フローチャート : 判断 732"/>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34" name="テキスト ボックス 733"/>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168221</xdr:rowOff>
    </xdr:from>
    <xdr:to>
      <xdr:col>28</xdr:col>
      <xdr:colOff>314325</xdr:colOff>
      <xdr:row>37</xdr:row>
      <xdr:rowOff>119126</xdr:rowOff>
    </xdr:to>
    <xdr:cxnSp macro="">
      <xdr:nvCxnSpPr>
        <xdr:cNvPr id="735" name="直線コネクタ 734"/>
        <xdr:cNvCxnSpPr/>
      </xdr:nvCxnSpPr>
      <xdr:spPr>
        <a:xfrm>
          <a:off x="18656300" y="5311721"/>
          <a:ext cx="889000" cy="11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36" name="フローチャート : 判断 735"/>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37" name="テキスト ボックス 736"/>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38" name="フローチャート : 判断 737"/>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39" name="テキスト ボックス 738"/>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113284</xdr:rowOff>
    </xdr:from>
    <xdr:to>
      <xdr:col>32</xdr:col>
      <xdr:colOff>238125</xdr:colOff>
      <xdr:row>36</xdr:row>
      <xdr:rowOff>43434</xdr:rowOff>
    </xdr:to>
    <xdr:sp macro="" textlink="">
      <xdr:nvSpPr>
        <xdr:cNvPr id="745" name="円/楕円 744"/>
        <xdr:cNvSpPr/>
      </xdr:nvSpPr>
      <xdr:spPr>
        <a:xfrm>
          <a:off x="221107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136161</xdr:rowOff>
    </xdr:from>
    <xdr:ext cx="469744" cy="259045"/>
    <xdr:sp macro="" textlink="">
      <xdr:nvSpPr>
        <xdr:cNvPr id="746" name="投資及び出資金該当値テキスト"/>
        <xdr:cNvSpPr txBox="1"/>
      </xdr:nvSpPr>
      <xdr:spPr>
        <a:xfrm>
          <a:off x="22212300"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27505</xdr:rowOff>
    </xdr:from>
    <xdr:to>
      <xdr:col>31</xdr:col>
      <xdr:colOff>85725</xdr:colOff>
      <xdr:row>37</xdr:row>
      <xdr:rowOff>129105</xdr:rowOff>
    </xdr:to>
    <xdr:sp macro="" textlink="">
      <xdr:nvSpPr>
        <xdr:cNvPr id="747" name="円/楕円 746"/>
        <xdr:cNvSpPr/>
      </xdr:nvSpPr>
      <xdr:spPr>
        <a:xfrm>
          <a:off x="21272500" y="63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145632</xdr:rowOff>
    </xdr:from>
    <xdr:ext cx="469744" cy="259045"/>
    <xdr:sp macro="" textlink="">
      <xdr:nvSpPr>
        <xdr:cNvPr id="748" name="テキスト ボックス 747"/>
        <xdr:cNvSpPr txBox="1"/>
      </xdr:nvSpPr>
      <xdr:spPr>
        <a:xfrm>
          <a:off x="21088427" y="614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99024</xdr:rowOff>
    </xdr:from>
    <xdr:to>
      <xdr:col>29</xdr:col>
      <xdr:colOff>568325</xdr:colOff>
      <xdr:row>38</xdr:row>
      <xdr:rowOff>29173</xdr:rowOff>
    </xdr:to>
    <xdr:sp macro="" textlink="">
      <xdr:nvSpPr>
        <xdr:cNvPr id="749" name="円/楕円 748"/>
        <xdr:cNvSpPr/>
      </xdr:nvSpPr>
      <xdr:spPr>
        <a:xfrm>
          <a:off x="20383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45701</xdr:rowOff>
    </xdr:from>
    <xdr:ext cx="469744" cy="259045"/>
    <xdr:sp macro="" textlink="">
      <xdr:nvSpPr>
        <xdr:cNvPr id="750" name="テキスト ボックス 749"/>
        <xdr:cNvSpPr txBox="1"/>
      </xdr:nvSpPr>
      <xdr:spPr>
        <a:xfrm>
          <a:off x="20199427" y="62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68326</xdr:rowOff>
    </xdr:from>
    <xdr:to>
      <xdr:col>28</xdr:col>
      <xdr:colOff>365125</xdr:colOff>
      <xdr:row>37</xdr:row>
      <xdr:rowOff>169926</xdr:rowOff>
    </xdr:to>
    <xdr:sp macro="" textlink="">
      <xdr:nvSpPr>
        <xdr:cNvPr id="751" name="円/楕円 750"/>
        <xdr:cNvSpPr/>
      </xdr:nvSpPr>
      <xdr:spPr>
        <a:xfrm>
          <a:off x="19494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15003</xdr:rowOff>
    </xdr:from>
    <xdr:ext cx="469744" cy="259045"/>
    <xdr:sp macro="" textlink="">
      <xdr:nvSpPr>
        <xdr:cNvPr id="752" name="テキスト ボックス 751"/>
        <xdr:cNvSpPr txBox="1"/>
      </xdr:nvSpPr>
      <xdr:spPr>
        <a:xfrm>
          <a:off x="19310427" y="61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117421</xdr:rowOff>
    </xdr:from>
    <xdr:to>
      <xdr:col>27</xdr:col>
      <xdr:colOff>161925</xdr:colOff>
      <xdr:row>31</xdr:row>
      <xdr:rowOff>47571</xdr:rowOff>
    </xdr:to>
    <xdr:sp macro="" textlink="">
      <xdr:nvSpPr>
        <xdr:cNvPr id="753" name="円/楕円 752"/>
        <xdr:cNvSpPr/>
      </xdr:nvSpPr>
      <xdr:spPr>
        <a:xfrm>
          <a:off x="18605500" y="52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64098</xdr:rowOff>
    </xdr:from>
    <xdr:ext cx="534377" cy="259045"/>
    <xdr:sp macro="" textlink="">
      <xdr:nvSpPr>
        <xdr:cNvPr id="754" name="テキスト ボックス 753"/>
        <xdr:cNvSpPr txBox="1"/>
      </xdr:nvSpPr>
      <xdr:spPr>
        <a:xfrm>
          <a:off x="18389111" y="50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8" name="直線コネクタ 777"/>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1"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2" name="直線コネクタ 781"/>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144805</xdr:rowOff>
    </xdr:from>
    <xdr:to>
      <xdr:col>32</xdr:col>
      <xdr:colOff>187325</xdr:colOff>
      <xdr:row>57</xdr:row>
      <xdr:rowOff>49099</xdr:rowOff>
    </xdr:to>
    <xdr:cxnSp macro="">
      <xdr:nvCxnSpPr>
        <xdr:cNvPr id="783" name="直線コネクタ 782"/>
        <xdr:cNvCxnSpPr/>
      </xdr:nvCxnSpPr>
      <xdr:spPr>
        <a:xfrm>
          <a:off x="21323300" y="9574555"/>
          <a:ext cx="838200" cy="2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4"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5" name="フローチャート : 判断 784"/>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144805</xdr:rowOff>
    </xdr:from>
    <xdr:to>
      <xdr:col>31</xdr:col>
      <xdr:colOff>34925</xdr:colOff>
      <xdr:row>57</xdr:row>
      <xdr:rowOff>41059</xdr:rowOff>
    </xdr:to>
    <xdr:cxnSp macro="">
      <xdr:nvCxnSpPr>
        <xdr:cNvPr id="786" name="直線コネクタ 785"/>
        <xdr:cNvCxnSpPr/>
      </xdr:nvCxnSpPr>
      <xdr:spPr>
        <a:xfrm flipV="1">
          <a:off x="20434300" y="9574555"/>
          <a:ext cx="889000" cy="2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7" name="フローチャート : 判断 786"/>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8" name="テキスト ボックス 787"/>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36754</xdr:rowOff>
    </xdr:from>
    <xdr:to>
      <xdr:col>29</xdr:col>
      <xdr:colOff>517525</xdr:colOff>
      <xdr:row>57</xdr:row>
      <xdr:rowOff>41059</xdr:rowOff>
    </xdr:to>
    <xdr:cxnSp macro="">
      <xdr:nvCxnSpPr>
        <xdr:cNvPr id="789" name="直線コネクタ 788"/>
        <xdr:cNvCxnSpPr/>
      </xdr:nvCxnSpPr>
      <xdr:spPr>
        <a:xfrm>
          <a:off x="19545300" y="980940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90" name="フローチャート : 判断 789"/>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91" name="テキスト ボックス 790"/>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148044</xdr:rowOff>
    </xdr:from>
    <xdr:to>
      <xdr:col>28</xdr:col>
      <xdr:colOff>314325</xdr:colOff>
      <xdr:row>57</xdr:row>
      <xdr:rowOff>36754</xdr:rowOff>
    </xdr:to>
    <xdr:cxnSp macro="">
      <xdr:nvCxnSpPr>
        <xdr:cNvPr id="792" name="直線コネクタ 791"/>
        <xdr:cNvCxnSpPr/>
      </xdr:nvCxnSpPr>
      <xdr:spPr>
        <a:xfrm>
          <a:off x="18656300" y="9749244"/>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3" name="フローチャート : 判断 792"/>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4" name="テキスト ボックス 793"/>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5" name="フローチャート : 判断 794"/>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6" name="テキスト ボックス 795"/>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169749</xdr:rowOff>
    </xdr:from>
    <xdr:to>
      <xdr:col>32</xdr:col>
      <xdr:colOff>238125</xdr:colOff>
      <xdr:row>57</xdr:row>
      <xdr:rowOff>99899</xdr:rowOff>
    </xdr:to>
    <xdr:sp macro="" textlink="">
      <xdr:nvSpPr>
        <xdr:cNvPr id="802" name="円/楕円 801"/>
        <xdr:cNvSpPr/>
      </xdr:nvSpPr>
      <xdr:spPr>
        <a:xfrm>
          <a:off x="221107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21176</xdr:rowOff>
    </xdr:from>
    <xdr:ext cx="469744" cy="259045"/>
    <xdr:sp macro="" textlink="">
      <xdr:nvSpPr>
        <xdr:cNvPr id="803" name="貸付金該当値テキスト"/>
        <xdr:cNvSpPr txBox="1"/>
      </xdr:nvSpPr>
      <xdr:spPr>
        <a:xfrm>
          <a:off x="22212300" y="962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94005</xdr:rowOff>
    </xdr:from>
    <xdr:to>
      <xdr:col>31</xdr:col>
      <xdr:colOff>85725</xdr:colOff>
      <xdr:row>56</xdr:row>
      <xdr:rowOff>24155</xdr:rowOff>
    </xdr:to>
    <xdr:sp macro="" textlink="">
      <xdr:nvSpPr>
        <xdr:cNvPr id="804" name="円/楕円 803"/>
        <xdr:cNvSpPr/>
      </xdr:nvSpPr>
      <xdr:spPr>
        <a:xfrm>
          <a:off x="21272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40682</xdr:rowOff>
    </xdr:from>
    <xdr:ext cx="534377" cy="259045"/>
    <xdr:sp macro="" textlink="">
      <xdr:nvSpPr>
        <xdr:cNvPr id="805" name="テキスト ボックス 804"/>
        <xdr:cNvSpPr txBox="1"/>
      </xdr:nvSpPr>
      <xdr:spPr>
        <a:xfrm>
          <a:off x="21056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161709</xdr:rowOff>
    </xdr:from>
    <xdr:to>
      <xdr:col>29</xdr:col>
      <xdr:colOff>568325</xdr:colOff>
      <xdr:row>57</xdr:row>
      <xdr:rowOff>91859</xdr:rowOff>
    </xdr:to>
    <xdr:sp macro="" textlink="">
      <xdr:nvSpPr>
        <xdr:cNvPr id="806" name="円/楕円 805"/>
        <xdr:cNvSpPr/>
      </xdr:nvSpPr>
      <xdr:spPr>
        <a:xfrm>
          <a:off x="203835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108386</xdr:rowOff>
    </xdr:from>
    <xdr:ext cx="469744" cy="259045"/>
    <xdr:sp macro="" textlink="">
      <xdr:nvSpPr>
        <xdr:cNvPr id="807" name="テキスト ボックス 806"/>
        <xdr:cNvSpPr txBox="1"/>
      </xdr:nvSpPr>
      <xdr:spPr>
        <a:xfrm>
          <a:off x="20199427" y="953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157404</xdr:rowOff>
    </xdr:from>
    <xdr:to>
      <xdr:col>28</xdr:col>
      <xdr:colOff>365125</xdr:colOff>
      <xdr:row>57</xdr:row>
      <xdr:rowOff>87554</xdr:rowOff>
    </xdr:to>
    <xdr:sp macro="" textlink="">
      <xdr:nvSpPr>
        <xdr:cNvPr id="808" name="円/楕円 807"/>
        <xdr:cNvSpPr/>
      </xdr:nvSpPr>
      <xdr:spPr>
        <a:xfrm>
          <a:off x="19494500" y="97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104081</xdr:rowOff>
    </xdr:from>
    <xdr:ext cx="469744" cy="259045"/>
    <xdr:sp macro="" textlink="">
      <xdr:nvSpPr>
        <xdr:cNvPr id="809" name="テキスト ボックス 808"/>
        <xdr:cNvSpPr txBox="1"/>
      </xdr:nvSpPr>
      <xdr:spPr>
        <a:xfrm>
          <a:off x="19310427" y="953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97244</xdr:rowOff>
    </xdr:from>
    <xdr:to>
      <xdr:col>27</xdr:col>
      <xdr:colOff>161925</xdr:colOff>
      <xdr:row>57</xdr:row>
      <xdr:rowOff>27394</xdr:rowOff>
    </xdr:to>
    <xdr:sp macro="" textlink="">
      <xdr:nvSpPr>
        <xdr:cNvPr id="810" name="円/楕円 809"/>
        <xdr:cNvSpPr/>
      </xdr:nvSpPr>
      <xdr:spPr>
        <a:xfrm>
          <a:off x="18605500" y="96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43921</xdr:rowOff>
    </xdr:from>
    <xdr:ext cx="534377" cy="259045"/>
    <xdr:sp macro="" textlink="">
      <xdr:nvSpPr>
        <xdr:cNvPr id="811" name="テキスト ボックス 810"/>
        <xdr:cNvSpPr txBox="1"/>
      </xdr:nvSpPr>
      <xdr:spPr>
        <a:xfrm>
          <a:off x="18389111" y="94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0" name="テキスト ボックス 82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6" name="直線コネクタ 835"/>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7"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8" name="直線コネクタ 837"/>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9"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40" name="直線コネクタ 839"/>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165455</xdr:rowOff>
    </xdr:from>
    <xdr:to>
      <xdr:col>32</xdr:col>
      <xdr:colOff>187325</xdr:colOff>
      <xdr:row>76</xdr:row>
      <xdr:rowOff>42278</xdr:rowOff>
    </xdr:to>
    <xdr:cxnSp macro="">
      <xdr:nvCxnSpPr>
        <xdr:cNvPr id="841" name="直線コネクタ 840"/>
        <xdr:cNvCxnSpPr/>
      </xdr:nvCxnSpPr>
      <xdr:spPr>
        <a:xfrm>
          <a:off x="21323300" y="13024205"/>
          <a:ext cx="8382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42"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3" name="フローチャート : 判断 842"/>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165455</xdr:rowOff>
    </xdr:from>
    <xdr:to>
      <xdr:col>31</xdr:col>
      <xdr:colOff>34925</xdr:colOff>
      <xdr:row>76</xdr:row>
      <xdr:rowOff>88588</xdr:rowOff>
    </xdr:to>
    <xdr:cxnSp macro="">
      <xdr:nvCxnSpPr>
        <xdr:cNvPr id="844" name="直線コネクタ 843"/>
        <xdr:cNvCxnSpPr/>
      </xdr:nvCxnSpPr>
      <xdr:spPr>
        <a:xfrm flipV="1">
          <a:off x="20434300" y="13024205"/>
          <a:ext cx="889000" cy="9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5" name="フローチャート : 判断 844"/>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6" name="テキスト ボックス 845"/>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49194</xdr:rowOff>
    </xdr:from>
    <xdr:to>
      <xdr:col>29</xdr:col>
      <xdr:colOff>517525</xdr:colOff>
      <xdr:row>76</xdr:row>
      <xdr:rowOff>88588</xdr:rowOff>
    </xdr:to>
    <xdr:cxnSp macro="">
      <xdr:nvCxnSpPr>
        <xdr:cNvPr id="847" name="直線コネクタ 846"/>
        <xdr:cNvCxnSpPr/>
      </xdr:nvCxnSpPr>
      <xdr:spPr>
        <a:xfrm>
          <a:off x="19545300" y="13079394"/>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8" name="フローチャート : 判断 847"/>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9" name="テキスト ボックス 848"/>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12942</xdr:rowOff>
    </xdr:from>
    <xdr:to>
      <xdr:col>28</xdr:col>
      <xdr:colOff>314325</xdr:colOff>
      <xdr:row>76</xdr:row>
      <xdr:rowOff>49194</xdr:rowOff>
    </xdr:to>
    <xdr:cxnSp macro="">
      <xdr:nvCxnSpPr>
        <xdr:cNvPr id="850" name="直線コネクタ 849"/>
        <xdr:cNvCxnSpPr/>
      </xdr:nvCxnSpPr>
      <xdr:spPr>
        <a:xfrm>
          <a:off x="18656300" y="13043142"/>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1" name="フローチャート : 判断 850"/>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2" name="テキスト ボックス 851"/>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3" name="フローチャート : 判断 852"/>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4" name="テキスト ボックス 853"/>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162928</xdr:rowOff>
    </xdr:from>
    <xdr:to>
      <xdr:col>32</xdr:col>
      <xdr:colOff>238125</xdr:colOff>
      <xdr:row>76</xdr:row>
      <xdr:rowOff>93078</xdr:rowOff>
    </xdr:to>
    <xdr:sp macro="" textlink="">
      <xdr:nvSpPr>
        <xdr:cNvPr id="860" name="円/楕円 859"/>
        <xdr:cNvSpPr/>
      </xdr:nvSpPr>
      <xdr:spPr>
        <a:xfrm>
          <a:off x="22110700" y="130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141355</xdr:rowOff>
    </xdr:from>
    <xdr:ext cx="534377" cy="259045"/>
    <xdr:sp macro="" textlink="">
      <xdr:nvSpPr>
        <xdr:cNvPr id="861" name="繰出金該当値テキスト"/>
        <xdr:cNvSpPr txBox="1"/>
      </xdr:nvSpPr>
      <xdr:spPr>
        <a:xfrm>
          <a:off x="22212300" y="130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114656</xdr:rowOff>
    </xdr:from>
    <xdr:to>
      <xdr:col>31</xdr:col>
      <xdr:colOff>85725</xdr:colOff>
      <xdr:row>76</xdr:row>
      <xdr:rowOff>44807</xdr:rowOff>
    </xdr:to>
    <xdr:sp macro="" textlink="">
      <xdr:nvSpPr>
        <xdr:cNvPr id="862" name="円/楕円 861"/>
        <xdr:cNvSpPr/>
      </xdr:nvSpPr>
      <xdr:spPr>
        <a:xfrm>
          <a:off x="21272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35932</xdr:rowOff>
    </xdr:from>
    <xdr:ext cx="534377" cy="259045"/>
    <xdr:sp macro="" textlink="">
      <xdr:nvSpPr>
        <xdr:cNvPr id="863" name="テキスト ボックス 862"/>
        <xdr:cNvSpPr txBox="1"/>
      </xdr:nvSpPr>
      <xdr:spPr>
        <a:xfrm>
          <a:off x="21056111" y="130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37788</xdr:rowOff>
    </xdr:from>
    <xdr:to>
      <xdr:col>29</xdr:col>
      <xdr:colOff>568325</xdr:colOff>
      <xdr:row>76</xdr:row>
      <xdr:rowOff>139388</xdr:rowOff>
    </xdr:to>
    <xdr:sp macro="" textlink="">
      <xdr:nvSpPr>
        <xdr:cNvPr id="864" name="円/楕円 863"/>
        <xdr:cNvSpPr/>
      </xdr:nvSpPr>
      <xdr:spPr>
        <a:xfrm>
          <a:off x="20383500" y="130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155916</xdr:rowOff>
    </xdr:from>
    <xdr:ext cx="534377" cy="259045"/>
    <xdr:sp macro="" textlink="">
      <xdr:nvSpPr>
        <xdr:cNvPr id="865" name="テキスト ボックス 864"/>
        <xdr:cNvSpPr txBox="1"/>
      </xdr:nvSpPr>
      <xdr:spPr>
        <a:xfrm>
          <a:off x="20167111" y="128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169844</xdr:rowOff>
    </xdr:from>
    <xdr:to>
      <xdr:col>28</xdr:col>
      <xdr:colOff>365125</xdr:colOff>
      <xdr:row>76</xdr:row>
      <xdr:rowOff>99994</xdr:rowOff>
    </xdr:to>
    <xdr:sp macro="" textlink="">
      <xdr:nvSpPr>
        <xdr:cNvPr id="866" name="円/楕円 865"/>
        <xdr:cNvSpPr/>
      </xdr:nvSpPr>
      <xdr:spPr>
        <a:xfrm>
          <a:off x="19494500" y="130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116520</xdr:rowOff>
    </xdr:from>
    <xdr:ext cx="534377" cy="259045"/>
    <xdr:sp macro="" textlink="">
      <xdr:nvSpPr>
        <xdr:cNvPr id="867" name="テキスト ボックス 866"/>
        <xdr:cNvSpPr txBox="1"/>
      </xdr:nvSpPr>
      <xdr:spPr>
        <a:xfrm>
          <a:off x="19278111" y="128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133591</xdr:rowOff>
    </xdr:from>
    <xdr:to>
      <xdr:col>27</xdr:col>
      <xdr:colOff>161925</xdr:colOff>
      <xdr:row>76</xdr:row>
      <xdr:rowOff>63742</xdr:rowOff>
    </xdr:to>
    <xdr:sp macro="" textlink="">
      <xdr:nvSpPr>
        <xdr:cNvPr id="868" name="円/楕円 867"/>
        <xdr:cNvSpPr/>
      </xdr:nvSpPr>
      <xdr:spPr>
        <a:xfrm>
          <a:off x="18605500" y="12992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80268</xdr:rowOff>
    </xdr:from>
    <xdr:ext cx="534377" cy="259045"/>
    <xdr:sp macro="" textlink="">
      <xdr:nvSpPr>
        <xdr:cNvPr id="869" name="テキスト ボックス 868"/>
        <xdr:cNvSpPr txBox="1"/>
      </xdr:nvSpPr>
      <xdr:spPr>
        <a:xfrm>
          <a:off x="18389111" y="127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ea"/>
              <a:ea typeface="+mn-ea"/>
              <a:cs typeface="+mn-cs"/>
            </a:rPr>
            <a:t>歳出決算総額</a:t>
          </a:r>
          <a:r>
            <a:rPr lang="ja-JP" altLang="en-US" sz="1400" b="0" i="0" baseline="0">
              <a:solidFill>
                <a:schemeClr val="dk1"/>
              </a:solidFill>
              <a:effectLst/>
              <a:latin typeface="+mn-ea"/>
              <a:ea typeface="+mn-ea"/>
              <a:cs typeface="+mn-cs"/>
            </a:rPr>
            <a:t>で</a:t>
          </a:r>
          <a:r>
            <a:rPr lang="ja-JP" altLang="ja-JP" sz="1400" b="0" i="0" baseline="0">
              <a:solidFill>
                <a:schemeClr val="dk1"/>
              </a:solidFill>
              <a:effectLst/>
              <a:latin typeface="+mn-ea"/>
              <a:ea typeface="+mn-ea"/>
              <a:cs typeface="+mn-cs"/>
            </a:rPr>
            <a:t>は、住民一人当たり</a:t>
          </a:r>
          <a:r>
            <a:rPr lang="en-US" altLang="ja-JP" sz="1400" b="0" i="0" baseline="0">
              <a:solidFill>
                <a:schemeClr val="dk1"/>
              </a:solidFill>
              <a:effectLst/>
              <a:latin typeface="+mn-ea"/>
              <a:ea typeface="+mn-ea"/>
              <a:cs typeface="+mn-cs"/>
            </a:rPr>
            <a:t>549,164</a:t>
          </a:r>
          <a:r>
            <a:rPr lang="ja-JP" altLang="ja-JP" sz="1400" b="0" i="0" baseline="0">
              <a:solidFill>
                <a:schemeClr val="dk1"/>
              </a:solidFill>
              <a:effectLst/>
              <a:latin typeface="+mn-ea"/>
              <a:ea typeface="+mn-ea"/>
              <a:cs typeface="+mn-cs"/>
            </a:rPr>
            <a:t>円となっている。</a:t>
          </a:r>
          <a:endParaRPr lang="ja-JP" altLang="ja-JP" sz="1800">
            <a:effectLst/>
            <a:latin typeface="+mn-ea"/>
            <a:ea typeface="+mn-ea"/>
          </a:endParaRPr>
        </a:p>
        <a:p>
          <a:r>
            <a:rPr lang="ja-JP" altLang="ja-JP" sz="1400" b="0" i="0" baseline="0">
              <a:solidFill>
                <a:schemeClr val="dk1"/>
              </a:solidFill>
              <a:effectLst/>
              <a:latin typeface="+mn-ea"/>
              <a:ea typeface="+mn-ea"/>
              <a:cs typeface="+mn-cs"/>
            </a:rPr>
            <a:t>主な構成項目である物件費は、住民一人当たり</a:t>
          </a:r>
          <a:r>
            <a:rPr lang="en-US" altLang="ja-JP" sz="1400" b="0" i="0" baseline="0">
              <a:solidFill>
                <a:schemeClr val="dk1"/>
              </a:solidFill>
              <a:effectLst/>
              <a:latin typeface="+mn-ea"/>
              <a:ea typeface="+mn-ea"/>
              <a:cs typeface="+mn-cs"/>
            </a:rPr>
            <a:t>73,874</a:t>
          </a:r>
          <a:r>
            <a:rPr lang="ja-JP" altLang="ja-JP" sz="1400" b="0" i="0" baseline="0">
              <a:solidFill>
                <a:schemeClr val="dk1"/>
              </a:solidFill>
              <a:effectLst/>
              <a:latin typeface="+mn-ea"/>
              <a:ea typeface="+mn-ea"/>
              <a:cs typeface="+mn-cs"/>
            </a:rPr>
            <a:t>円</a:t>
          </a:r>
          <a:r>
            <a:rPr lang="ja-JP" altLang="en-US" sz="1400" b="0" i="0" baseline="0">
              <a:solidFill>
                <a:schemeClr val="dk1"/>
              </a:solidFill>
              <a:effectLst/>
              <a:latin typeface="+mn-ea"/>
              <a:ea typeface="+mn-ea"/>
              <a:cs typeface="+mn-cs"/>
            </a:rPr>
            <a:t>で、</a:t>
          </a:r>
          <a:r>
            <a:rPr lang="ja-JP" altLang="ja-JP" sz="1400" b="0" i="0" baseline="0">
              <a:solidFill>
                <a:schemeClr val="dk1"/>
              </a:solidFill>
              <a:effectLst/>
              <a:latin typeface="+mn-ea"/>
              <a:ea typeface="+mn-ea"/>
              <a:cs typeface="+mn-cs"/>
            </a:rPr>
            <a:t>類似団体内で</a:t>
          </a:r>
          <a:r>
            <a:rPr lang="en-US" altLang="ja-JP" sz="1400" b="0" i="0" baseline="0">
              <a:solidFill>
                <a:schemeClr val="dk1"/>
              </a:solidFill>
              <a:effectLst/>
              <a:latin typeface="+mn-ea"/>
              <a:ea typeface="+mn-ea"/>
              <a:cs typeface="+mn-cs"/>
            </a:rPr>
            <a:t>14</a:t>
          </a:r>
          <a:r>
            <a:rPr lang="ja-JP" altLang="ja-JP" sz="1400" b="0" i="0" baseline="0">
              <a:solidFill>
                <a:schemeClr val="dk1"/>
              </a:solidFill>
              <a:effectLst/>
              <a:latin typeface="+mn-ea"/>
              <a:ea typeface="+mn-ea"/>
              <a:cs typeface="+mn-cs"/>
            </a:rPr>
            <a:t>位となっている。</a:t>
          </a:r>
          <a:r>
            <a:rPr lang="ja-JP" altLang="en-US" sz="1400" b="0" i="0" baseline="0">
              <a:solidFill>
                <a:schemeClr val="dk1"/>
              </a:solidFill>
              <a:effectLst/>
              <a:latin typeface="+mn-ea"/>
              <a:ea typeface="+mn-ea"/>
              <a:cs typeface="+mn-cs"/>
            </a:rPr>
            <a:t>前年度は、類似団体内で</a:t>
          </a:r>
          <a:r>
            <a:rPr lang="en-US" altLang="ja-JP" sz="1400" b="0" i="0" baseline="0">
              <a:solidFill>
                <a:schemeClr val="dk1"/>
              </a:solidFill>
              <a:effectLst/>
              <a:latin typeface="+mn-ea"/>
              <a:ea typeface="+mn-ea"/>
              <a:cs typeface="+mn-cs"/>
            </a:rPr>
            <a:t>1</a:t>
          </a:r>
          <a:r>
            <a:rPr lang="ja-JP" altLang="en-US" sz="1400" b="0" i="0" baseline="0">
              <a:solidFill>
                <a:schemeClr val="dk1"/>
              </a:solidFill>
              <a:effectLst/>
              <a:latin typeface="+mn-ea"/>
              <a:ea typeface="+mn-ea"/>
              <a:cs typeface="+mn-cs"/>
            </a:rPr>
            <a:t>位だったが、これは、</a:t>
          </a:r>
          <a:r>
            <a:rPr kumimoji="1" lang="ja-JP" altLang="en-US" sz="1400">
              <a:solidFill>
                <a:schemeClr val="dk1"/>
              </a:solidFill>
              <a:effectLst/>
              <a:latin typeface="+mn-ea"/>
              <a:ea typeface="+mn-ea"/>
              <a:cs typeface="+mn-cs"/>
            </a:rPr>
            <a:t>住宅</a:t>
          </a:r>
          <a:r>
            <a:rPr kumimoji="1" lang="ja-JP" altLang="ja-JP" sz="1400">
              <a:solidFill>
                <a:schemeClr val="dk1"/>
              </a:solidFill>
              <a:effectLst/>
              <a:latin typeface="+mn-ea"/>
              <a:ea typeface="+mn-ea"/>
              <a:cs typeface="+mn-cs"/>
            </a:rPr>
            <a:t>等</a:t>
          </a:r>
          <a:r>
            <a:rPr kumimoji="1" lang="ja-JP" altLang="en-US" sz="1400">
              <a:solidFill>
                <a:schemeClr val="dk1"/>
              </a:solidFill>
              <a:effectLst/>
              <a:latin typeface="+mn-ea"/>
              <a:ea typeface="+mn-ea"/>
              <a:cs typeface="+mn-cs"/>
            </a:rPr>
            <a:t>除染対策事業など全県的な特殊事業によるものである。</a:t>
          </a:r>
          <a:endParaRPr lang="ja-JP" altLang="ja-JP" sz="18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ea"/>
              <a:ea typeface="+mn-ea"/>
              <a:cs typeface="+mn-cs"/>
            </a:rPr>
            <a:t>普通建設事業費は、住民一人当たり</a:t>
          </a:r>
          <a:r>
            <a:rPr lang="en-US" altLang="ja-JP" sz="1400" b="0" i="0" baseline="0">
              <a:solidFill>
                <a:schemeClr val="dk1"/>
              </a:solidFill>
              <a:effectLst/>
              <a:latin typeface="+mn-ea"/>
              <a:ea typeface="+mn-ea"/>
              <a:cs typeface="+mn-cs"/>
            </a:rPr>
            <a:t>107,607</a:t>
          </a:r>
          <a:r>
            <a:rPr lang="ja-JP" altLang="en-US" sz="1400" b="0" i="0" baseline="0">
              <a:solidFill>
                <a:schemeClr val="dk1"/>
              </a:solidFill>
              <a:effectLst/>
              <a:latin typeface="+mn-ea"/>
              <a:ea typeface="+mn-ea"/>
              <a:cs typeface="+mn-cs"/>
            </a:rPr>
            <a:t>円で、類似団体内で</a:t>
          </a:r>
          <a:r>
            <a:rPr lang="en-US" altLang="ja-JP" sz="1400" b="0" i="0" baseline="0">
              <a:solidFill>
                <a:schemeClr val="dk1"/>
              </a:solidFill>
              <a:effectLst/>
              <a:latin typeface="+mn-ea"/>
              <a:ea typeface="+mn-ea"/>
              <a:cs typeface="+mn-cs"/>
            </a:rPr>
            <a:t>8</a:t>
          </a:r>
          <a:r>
            <a:rPr lang="ja-JP" altLang="en-US" sz="1400" b="0" i="0" baseline="0">
              <a:solidFill>
                <a:schemeClr val="dk1"/>
              </a:solidFill>
              <a:effectLst/>
              <a:latin typeface="+mn-ea"/>
              <a:ea typeface="+mn-ea"/>
              <a:cs typeface="+mn-cs"/>
            </a:rPr>
            <a:t>位となっている。これは、小中学校校舎の増改築や学校施設の耐震補強などの大型事業を進めてきたことなどによるものである。</a:t>
          </a:r>
          <a:endParaRPr lang="en-US" altLang="ja-JP" sz="14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ea"/>
              <a:ea typeface="+mn-ea"/>
              <a:cs typeface="+mn-cs"/>
            </a:rPr>
            <a:t>災害復旧事業費は住民一人当たり</a:t>
          </a:r>
          <a:r>
            <a:rPr lang="en-US" altLang="ja-JP" sz="1400" b="0" i="0" baseline="0">
              <a:solidFill>
                <a:schemeClr val="dk1"/>
              </a:solidFill>
              <a:effectLst/>
              <a:latin typeface="+mn-ea"/>
              <a:ea typeface="+mn-ea"/>
              <a:cs typeface="+mn-cs"/>
            </a:rPr>
            <a:t>51,863</a:t>
          </a:r>
          <a:r>
            <a:rPr lang="ja-JP" altLang="en-US" sz="1400" b="0" i="0" baseline="0">
              <a:solidFill>
                <a:schemeClr val="dk1"/>
              </a:solidFill>
              <a:effectLst/>
              <a:latin typeface="+mn-ea"/>
              <a:ea typeface="+mn-ea"/>
              <a:cs typeface="+mn-cs"/>
            </a:rPr>
            <a:t>円で</a:t>
          </a:r>
          <a:r>
            <a:rPr lang="ja-JP" altLang="ja-JP" sz="1400" b="0" i="0" baseline="0">
              <a:solidFill>
                <a:schemeClr val="dk1"/>
              </a:solidFill>
              <a:effectLst/>
              <a:latin typeface="+mn-ea"/>
              <a:ea typeface="+mn-ea"/>
              <a:cs typeface="+mn-cs"/>
            </a:rPr>
            <a:t>、類似団体内で</a:t>
          </a:r>
          <a:r>
            <a:rPr lang="en-US" altLang="ja-JP" sz="1400" b="0" i="0" baseline="0">
              <a:solidFill>
                <a:schemeClr val="dk1"/>
              </a:solidFill>
              <a:effectLst/>
              <a:latin typeface="+mn-ea"/>
              <a:ea typeface="+mn-ea"/>
              <a:cs typeface="+mn-cs"/>
            </a:rPr>
            <a:t>1</a:t>
          </a:r>
          <a:r>
            <a:rPr lang="ja-JP" altLang="ja-JP" sz="1400" b="0" i="0" baseline="0">
              <a:solidFill>
                <a:schemeClr val="dk1"/>
              </a:solidFill>
              <a:effectLst/>
              <a:latin typeface="+mn-ea"/>
              <a:ea typeface="+mn-ea"/>
              <a:cs typeface="+mn-cs"/>
            </a:rPr>
            <a:t>位</a:t>
          </a:r>
          <a:r>
            <a:rPr lang="ja-JP" altLang="en-US" sz="1400" b="0" i="0" baseline="0">
              <a:solidFill>
                <a:schemeClr val="dk1"/>
              </a:solidFill>
              <a:effectLst/>
              <a:latin typeface="+mn-ea"/>
              <a:ea typeface="+mn-ea"/>
              <a:cs typeface="+mn-cs"/>
            </a:rPr>
            <a:t>となっている。これは</a:t>
          </a:r>
          <a:r>
            <a:rPr lang="ja-JP" altLang="ja-JP" sz="1400" b="0" i="0" baseline="0">
              <a:solidFill>
                <a:schemeClr val="dk1"/>
              </a:solidFill>
              <a:effectLst/>
              <a:latin typeface="+mn-ea"/>
              <a:ea typeface="+mn-ea"/>
              <a:cs typeface="+mn-cs"/>
            </a:rPr>
            <a:t>、</a:t>
          </a:r>
          <a:r>
            <a:rPr lang="ja-JP" altLang="ja-JP" sz="1400" b="0" i="0" baseline="0">
              <a:solidFill>
                <a:schemeClr val="dk1"/>
              </a:solidFill>
              <a:effectLst/>
              <a:latin typeface="+mn-lt"/>
              <a:ea typeface="+mn-ea"/>
              <a:cs typeface="+mn-cs"/>
            </a:rPr>
            <a:t>東日本大震災によって被災した庁舎を</a:t>
          </a:r>
          <a:r>
            <a:rPr lang="ja-JP" altLang="en-US" sz="1400" b="0" i="0" baseline="0">
              <a:solidFill>
                <a:schemeClr val="dk1"/>
              </a:solidFill>
              <a:effectLst/>
              <a:latin typeface="+mn-lt"/>
              <a:ea typeface="+mn-ea"/>
              <a:cs typeface="+mn-cs"/>
            </a:rPr>
            <a:t>復旧</a:t>
          </a:r>
          <a:r>
            <a:rPr lang="ja-JP" altLang="ja-JP" sz="1400" b="0" i="0" baseline="0">
              <a:solidFill>
                <a:schemeClr val="dk1"/>
              </a:solidFill>
              <a:effectLst/>
              <a:latin typeface="+mn-lt"/>
              <a:ea typeface="+mn-ea"/>
              <a:cs typeface="+mn-cs"/>
            </a:rPr>
            <a:t>するための新庁舎建設事業</a:t>
          </a:r>
          <a:r>
            <a:rPr lang="ja-JP" altLang="en-US" sz="1400" b="0" i="0" baseline="0">
              <a:solidFill>
                <a:schemeClr val="dk1"/>
              </a:solidFill>
              <a:effectLst/>
              <a:latin typeface="+mn-lt"/>
              <a:ea typeface="+mn-ea"/>
              <a:cs typeface="+mn-cs"/>
            </a:rPr>
            <a:t>などによるものである。</a:t>
          </a:r>
          <a:endParaRPr lang="ja-JP" altLang="ja-JP" sz="2400">
            <a:effectLst/>
            <a:latin typeface="+mn-ea"/>
            <a:ea typeface="+mn-ea"/>
          </a:endParaRPr>
        </a:p>
        <a:p>
          <a:r>
            <a:rPr lang="ja-JP" altLang="ja-JP" sz="1400" b="0" i="0" baseline="0">
              <a:solidFill>
                <a:schemeClr val="dk1"/>
              </a:solidFill>
              <a:effectLst/>
              <a:latin typeface="+mn-ea"/>
              <a:ea typeface="+mn-ea"/>
              <a:cs typeface="+mn-cs"/>
            </a:rPr>
            <a:t>公債費は、住民一人当たり</a:t>
          </a:r>
          <a:r>
            <a:rPr lang="en-US" altLang="ja-JP" sz="1400" b="0" i="0" baseline="0">
              <a:solidFill>
                <a:schemeClr val="dk1"/>
              </a:solidFill>
              <a:effectLst/>
              <a:latin typeface="+mn-ea"/>
              <a:ea typeface="+mn-ea"/>
              <a:cs typeface="+mn-cs"/>
            </a:rPr>
            <a:t>38,119</a:t>
          </a:r>
          <a:r>
            <a:rPr lang="ja-JP" altLang="ja-JP" sz="1400" b="0" i="0" baseline="0">
              <a:solidFill>
                <a:schemeClr val="dk1"/>
              </a:solidFill>
              <a:effectLst/>
              <a:latin typeface="+mn-ea"/>
              <a:ea typeface="+mn-ea"/>
              <a:cs typeface="+mn-cs"/>
            </a:rPr>
            <a:t>円</a:t>
          </a:r>
          <a:r>
            <a:rPr lang="ja-JP" altLang="en-US" sz="1400" b="0" i="0" baseline="0">
              <a:solidFill>
                <a:schemeClr val="dk1"/>
              </a:solidFill>
              <a:effectLst/>
              <a:latin typeface="+mn-ea"/>
              <a:ea typeface="+mn-ea"/>
              <a:cs typeface="+mn-cs"/>
            </a:rPr>
            <a:t>で</a:t>
          </a:r>
          <a:r>
            <a:rPr lang="ja-JP" altLang="ja-JP" sz="1400" b="0" i="0" baseline="0">
              <a:solidFill>
                <a:schemeClr val="dk1"/>
              </a:solidFill>
              <a:effectLst/>
              <a:latin typeface="+mn-ea"/>
              <a:ea typeface="+mn-ea"/>
              <a:cs typeface="+mn-cs"/>
            </a:rPr>
            <a:t>、類似団体内で低位となっている。これは、</a:t>
          </a:r>
          <a:r>
            <a:rPr lang="ja-JP" altLang="en-US" sz="1400" b="0" i="0" baseline="0">
              <a:solidFill>
                <a:schemeClr val="dk1"/>
              </a:solidFill>
              <a:effectLst/>
              <a:latin typeface="+mn-ea"/>
              <a:ea typeface="+mn-ea"/>
              <a:cs typeface="+mn-cs"/>
            </a:rPr>
            <a:t>本来であれば平成</a:t>
          </a:r>
          <a:r>
            <a:rPr lang="en-US" altLang="ja-JP" sz="1400" b="0" i="0" baseline="0">
              <a:solidFill>
                <a:schemeClr val="dk1"/>
              </a:solidFill>
              <a:effectLst/>
              <a:latin typeface="+mn-ea"/>
              <a:ea typeface="+mn-ea"/>
              <a:cs typeface="+mn-cs"/>
            </a:rPr>
            <a:t>28</a:t>
          </a:r>
          <a:r>
            <a:rPr lang="ja-JP" altLang="en-US" sz="1400" b="0" i="0" baseline="0">
              <a:solidFill>
                <a:schemeClr val="dk1"/>
              </a:solidFill>
              <a:effectLst/>
              <a:latin typeface="+mn-ea"/>
              <a:ea typeface="+mn-ea"/>
              <a:cs typeface="+mn-cs"/>
            </a:rPr>
            <a:t>年度より元金償還が開始される借入年度において、東日本大震災の復興・復旧事業に注力していたことで、市債の発行が少なかったことによるものである。</a:t>
          </a:r>
          <a:endParaRPr kumimoji="1" lang="ja-JP" altLang="en-US" sz="16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77,638
77,304
279.43
44,778,150
42,635,956
1,141,383
18,785,453
36,278,340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91694</xdr:rowOff>
    </xdr:from>
    <xdr:to>
      <xdr:col>6</xdr:col>
      <xdr:colOff>511175</xdr:colOff>
      <xdr:row>34</xdr:row>
      <xdr:rowOff>61976</xdr:rowOff>
    </xdr:to>
    <xdr:cxnSp macro="">
      <xdr:nvCxnSpPr>
        <xdr:cNvPr id="59" name="直線コネクタ 58"/>
        <xdr:cNvCxnSpPr/>
      </xdr:nvCxnSpPr>
      <xdr:spPr>
        <a:xfrm>
          <a:off x="3797300" y="5578094"/>
          <a:ext cx="8382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64262</xdr:rowOff>
    </xdr:from>
    <xdr:to>
      <xdr:col>5</xdr:col>
      <xdr:colOff>358775</xdr:colOff>
      <xdr:row>32</xdr:row>
      <xdr:rowOff>91694</xdr:rowOff>
    </xdr:to>
    <xdr:cxnSp macro="">
      <xdr:nvCxnSpPr>
        <xdr:cNvPr id="62" name="直線コネクタ 61"/>
        <xdr:cNvCxnSpPr/>
      </xdr:nvCxnSpPr>
      <xdr:spPr>
        <a:xfrm>
          <a:off x="2908300" y="55506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64262</xdr:rowOff>
    </xdr:from>
    <xdr:to>
      <xdr:col>4</xdr:col>
      <xdr:colOff>155575</xdr:colOff>
      <xdr:row>32</xdr:row>
      <xdr:rowOff>135128</xdr:rowOff>
    </xdr:to>
    <xdr:cxnSp macro="">
      <xdr:nvCxnSpPr>
        <xdr:cNvPr id="65" name="直線コネクタ 64"/>
        <xdr:cNvCxnSpPr/>
      </xdr:nvCxnSpPr>
      <xdr:spPr>
        <a:xfrm flipV="1">
          <a:off x="2019300" y="55506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93980</xdr:rowOff>
    </xdr:from>
    <xdr:to>
      <xdr:col>2</xdr:col>
      <xdr:colOff>638175</xdr:colOff>
      <xdr:row>32</xdr:row>
      <xdr:rowOff>135128</xdr:rowOff>
    </xdr:to>
    <xdr:cxnSp macro="">
      <xdr:nvCxnSpPr>
        <xdr:cNvPr id="68" name="直線コネクタ 67"/>
        <xdr:cNvCxnSpPr/>
      </xdr:nvCxnSpPr>
      <xdr:spPr>
        <a:xfrm>
          <a:off x="1130300" y="5580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11176</xdr:rowOff>
    </xdr:from>
    <xdr:to>
      <xdr:col>6</xdr:col>
      <xdr:colOff>561975</xdr:colOff>
      <xdr:row>34</xdr:row>
      <xdr:rowOff>112776</xdr:rowOff>
    </xdr:to>
    <xdr:sp macro="" textlink="">
      <xdr:nvSpPr>
        <xdr:cNvPr id="78" name="円/楕円 77"/>
        <xdr:cNvSpPr/>
      </xdr:nvSpPr>
      <xdr:spPr>
        <a:xfrm>
          <a:off x="45847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34053</xdr:rowOff>
    </xdr:from>
    <xdr:ext cx="469744" cy="259045"/>
    <xdr:sp macro="" textlink="">
      <xdr:nvSpPr>
        <xdr:cNvPr id="79" name="議会費該当値テキスト"/>
        <xdr:cNvSpPr txBox="1"/>
      </xdr:nvSpPr>
      <xdr:spPr>
        <a:xfrm>
          <a:off x="4686300"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40894</xdr:rowOff>
    </xdr:from>
    <xdr:to>
      <xdr:col>5</xdr:col>
      <xdr:colOff>409575</xdr:colOff>
      <xdr:row>32</xdr:row>
      <xdr:rowOff>142494</xdr:rowOff>
    </xdr:to>
    <xdr:sp macro="" textlink="">
      <xdr:nvSpPr>
        <xdr:cNvPr id="80" name="円/楕円 79"/>
        <xdr:cNvSpPr/>
      </xdr:nvSpPr>
      <xdr:spPr>
        <a:xfrm>
          <a:off x="3746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159021</xdr:rowOff>
    </xdr:from>
    <xdr:ext cx="469744" cy="259045"/>
    <xdr:sp macro="" textlink="">
      <xdr:nvSpPr>
        <xdr:cNvPr id="81" name="テキスト ボックス 80"/>
        <xdr:cNvSpPr txBox="1"/>
      </xdr:nvSpPr>
      <xdr:spPr>
        <a:xfrm>
          <a:off x="3562427"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13462</xdr:rowOff>
    </xdr:from>
    <xdr:to>
      <xdr:col>4</xdr:col>
      <xdr:colOff>206375</xdr:colOff>
      <xdr:row>32</xdr:row>
      <xdr:rowOff>115062</xdr:rowOff>
    </xdr:to>
    <xdr:sp macro="" textlink="">
      <xdr:nvSpPr>
        <xdr:cNvPr id="82" name="円/楕円 81"/>
        <xdr:cNvSpPr/>
      </xdr:nvSpPr>
      <xdr:spPr>
        <a:xfrm>
          <a:off x="2857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131589</xdr:rowOff>
    </xdr:from>
    <xdr:ext cx="469744" cy="259045"/>
    <xdr:sp macro="" textlink="">
      <xdr:nvSpPr>
        <xdr:cNvPr id="83" name="テキスト ボックス 82"/>
        <xdr:cNvSpPr txBox="1"/>
      </xdr:nvSpPr>
      <xdr:spPr>
        <a:xfrm>
          <a:off x="2673427"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84328</xdr:rowOff>
    </xdr:from>
    <xdr:to>
      <xdr:col>3</xdr:col>
      <xdr:colOff>3175</xdr:colOff>
      <xdr:row>33</xdr:row>
      <xdr:rowOff>14478</xdr:rowOff>
    </xdr:to>
    <xdr:sp macro="" textlink="">
      <xdr:nvSpPr>
        <xdr:cNvPr id="84" name="円/楕円 83"/>
        <xdr:cNvSpPr/>
      </xdr:nvSpPr>
      <xdr:spPr>
        <a:xfrm>
          <a:off x="1968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31005</xdr:rowOff>
    </xdr:from>
    <xdr:ext cx="469744" cy="259045"/>
    <xdr:sp macro="" textlink="">
      <xdr:nvSpPr>
        <xdr:cNvPr id="85" name="テキスト ボックス 84"/>
        <xdr:cNvSpPr txBox="1"/>
      </xdr:nvSpPr>
      <xdr:spPr>
        <a:xfrm>
          <a:off x="1784427"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43180</xdr:rowOff>
    </xdr:from>
    <xdr:to>
      <xdr:col>1</xdr:col>
      <xdr:colOff>485775</xdr:colOff>
      <xdr:row>32</xdr:row>
      <xdr:rowOff>144780</xdr:rowOff>
    </xdr:to>
    <xdr:sp macro="" textlink="">
      <xdr:nvSpPr>
        <xdr:cNvPr id="86" name="円/楕円 85"/>
        <xdr:cNvSpPr/>
      </xdr:nvSpPr>
      <xdr:spPr>
        <a:xfrm>
          <a:off x="1079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161307</xdr:rowOff>
    </xdr:from>
    <xdr:ext cx="469744" cy="259045"/>
    <xdr:sp macro="" textlink="">
      <xdr:nvSpPr>
        <xdr:cNvPr id="87" name="テキスト ボックス 86"/>
        <xdr:cNvSpPr txBox="1"/>
      </xdr:nvSpPr>
      <xdr:spPr>
        <a:xfrm>
          <a:off x="895427"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129863</xdr:rowOff>
    </xdr:from>
    <xdr:to>
      <xdr:col>6</xdr:col>
      <xdr:colOff>511175</xdr:colOff>
      <xdr:row>56</xdr:row>
      <xdr:rowOff>151183</xdr:rowOff>
    </xdr:to>
    <xdr:cxnSp macro="">
      <xdr:nvCxnSpPr>
        <xdr:cNvPr id="116" name="直線コネクタ 115"/>
        <xdr:cNvCxnSpPr/>
      </xdr:nvCxnSpPr>
      <xdr:spPr>
        <a:xfrm flipV="1">
          <a:off x="3797300" y="9559613"/>
          <a:ext cx="838200" cy="19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15563</xdr:rowOff>
    </xdr:from>
    <xdr:to>
      <xdr:col>5</xdr:col>
      <xdr:colOff>358775</xdr:colOff>
      <xdr:row>56</xdr:row>
      <xdr:rowOff>151183</xdr:rowOff>
    </xdr:to>
    <xdr:cxnSp macro="">
      <xdr:nvCxnSpPr>
        <xdr:cNvPr id="119" name="直線コネクタ 118"/>
        <xdr:cNvCxnSpPr/>
      </xdr:nvCxnSpPr>
      <xdr:spPr>
        <a:xfrm>
          <a:off x="2908300" y="9273863"/>
          <a:ext cx="889000" cy="47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164625</xdr:rowOff>
    </xdr:from>
    <xdr:to>
      <xdr:col>4</xdr:col>
      <xdr:colOff>155575</xdr:colOff>
      <xdr:row>54</xdr:row>
      <xdr:rowOff>15563</xdr:rowOff>
    </xdr:to>
    <xdr:cxnSp macro="">
      <xdr:nvCxnSpPr>
        <xdr:cNvPr id="122" name="直線コネクタ 121"/>
        <xdr:cNvCxnSpPr/>
      </xdr:nvCxnSpPr>
      <xdr:spPr>
        <a:xfrm>
          <a:off x="2019300" y="9251475"/>
          <a:ext cx="8890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164625</xdr:rowOff>
    </xdr:from>
    <xdr:to>
      <xdr:col>2</xdr:col>
      <xdr:colOff>638175</xdr:colOff>
      <xdr:row>56</xdr:row>
      <xdr:rowOff>330</xdr:rowOff>
    </xdr:to>
    <xdr:cxnSp macro="">
      <xdr:nvCxnSpPr>
        <xdr:cNvPr id="125" name="直線コネクタ 124"/>
        <xdr:cNvCxnSpPr/>
      </xdr:nvCxnSpPr>
      <xdr:spPr>
        <a:xfrm flipV="1">
          <a:off x="1130300" y="9251475"/>
          <a:ext cx="889000" cy="3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79063</xdr:rowOff>
    </xdr:from>
    <xdr:to>
      <xdr:col>6</xdr:col>
      <xdr:colOff>561975</xdr:colOff>
      <xdr:row>56</xdr:row>
      <xdr:rowOff>9213</xdr:rowOff>
    </xdr:to>
    <xdr:sp macro="" textlink="">
      <xdr:nvSpPr>
        <xdr:cNvPr id="135" name="円/楕円 134"/>
        <xdr:cNvSpPr/>
      </xdr:nvSpPr>
      <xdr:spPr>
        <a:xfrm>
          <a:off x="4584700" y="95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101940</xdr:rowOff>
    </xdr:from>
    <xdr:ext cx="534377" cy="259045"/>
    <xdr:sp macro="" textlink="">
      <xdr:nvSpPr>
        <xdr:cNvPr id="136" name="総務費該当値テキスト"/>
        <xdr:cNvSpPr txBox="1"/>
      </xdr:nvSpPr>
      <xdr:spPr>
        <a:xfrm>
          <a:off x="4686300" y="93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100383</xdr:rowOff>
    </xdr:from>
    <xdr:to>
      <xdr:col>5</xdr:col>
      <xdr:colOff>409575</xdr:colOff>
      <xdr:row>57</xdr:row>
      <xdr:rowOff>30533</xdr:rowOff>
    </xdr:to>
    <xdr:sp macro="" textlink="">
      <xdr:nvSpPr>
        <xdr:cNvPr id="137" name="円/楕円 136"/>
        <xdr:cNvSpPr/>
      </xdr:nvSpPr>
      <xdr:spPr>
        <a:xfrm>
          <a:off x="3746500" y="97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21660</xdr:rowOff>
    </xdr:from>
    <xdr:ext cx="534377" cy="259045"/>
    <xdr:sp macro="" textlink="">
      <xdr:nvSpPr>
        <xdr:cNvPr id="138" name="テキスト ボックス 137"/>
        <xdr:cNvSpPr txBox="1"/>
      </xdr:nvSpPr>
      <xdr:spPr>
        <a:xfrm>
          <a:off x="3530111" y="97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136213</xdr:rowOff>
    </xdr:from>
    <xdr:to>
      <xdr:col>4</xdr:col>
      <xdr:colOff>206375</xdr:colOff>
      <xdr:row>54</xdr:row>
      <xdr:rowOff>66363</xdr:rowOff>
    </xdr:to>
    <xdr:sp macro="" textlink="">
      <xdr:nvSpPr>
        <xdr:cNvPr id="139" name="円/楕円 138"/>
        <xdr:cNvSpPr/>
      </xdr:nvSpPr>
      <xdr:spPr>
        <a:xfrm>
          <a:off x="2857500" y="92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82890</xdr:rowOff>
    </xdr:from>
    <xdr:ext cx="599010" cy="259045"/>
    <xdr:sp macro="" textlink="">
      <xdr:nvSpPr>
        <xdr:cNvPr id="140" name="テキスト ボックス 139"/>
        <xdr:cNvSpPr txBox="1"/>
      </xdr:nvSpPr>
      <xdr:spPr>
        <a:xfrm>
          <a:off x="2608794" y="89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113825</xdr:rowOff>
    </xdr:from>
    <xdr:to>
      <xdr:col>3</xdr:col>
      <xdr:colOff>3175</xdr:colOff>
      <xdr:row>54</xdr:row>
      <xdr:rowOff>43975</xdr:rowOff>
    </xdr:to>
    <xdr:sp macro="" textlink="">
      <xdr:nvSpPr>
        <xdr:cNvPr id="141" name="円/楕円 140"/>
        <xdr:cNvSpPr/>
      </xdr:nvSpPr>
      <xdr:spPr>
        <a:xfrm>
          <a:off x="1968500" y="920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60502</xdr:rowOff>
    </xdr:from>
    <xdr:ext cx="599010" cy="259045"/>
    <xdr:sp macro="" textlink="">
      <xdr:nvSpPr>
        <xdr:cNvPr id="142" name="テキスト ボックス 141"/>
        <xdr:cNvSpPr txBox="1"/>
      </xdr:nvSpPr>
      <xdr:spPr>
        <a:xfrm>
          <a:off x="1719794" y="897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120980</xdr:rowOff>
    </xdr:from>
    <xdr:to>
      <xdr:col>1</xdr:col>
      <xdr:colOff>485775</xdr:colOff>
      <xdr:row>56</xdr:row>
      <xdr:rowOff>51130</xdr:rowOff>
    </xdr:to>
    <xdr:sp macro="" textlink="">
      <xdr:nvSpPr>
        <xdr:cNvPr id="143" name="円/楕円 142"/>
        <xdr:cNvSpPr/>
      </xdr:nvSpPr>
      <xdr:spPr>
        <a:xfrm>
          <a:off x="1079500" y="95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67657</xdr:rowOff>
    </xdr:from>
    <xdr:ext cx="534377" cy="259045"/>
    <xdr:sp macro="" textlink="">
      <xdr:nvSpPr>
        <xdr:cNvPr id="144" name="テキスト ボックス 143"/>
        <xdr:cNvSpPr txBox="1"/>
      </xdr:nvSpPr>
      <xdr:spPr>
        <a:xfrm>
          <a:off x="863111" y="93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93911</xdr:rowOff>
    </xdr:from>
    <xdr:to>
      <xdr:col>6</xdr:col>
      <xdr:colOff>510540</xdr:colOff>
      <xdr:row>78</xdr:row>
      <xdr:rowOff>70777</xdr:rowOff>
    </xdr:to>
    <xdr:cxnSp macro="">
      <xdr:nvCxnSpPr>
        <xdr:cNvPr id="169" name="直線コネクタ 168"/>
        <xdr:cNvCxnSpPr/>
      </xdr:nvCxnSpPr>
      <xdr:spPr>
        <a:xfrm flipV="1">
          <a:off x="4633595" y="12609761"/>
          <a:ext cx="1270" cy="834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74604</xdr:rowOff>
    </xdr:from>
    <xdr:ext cx="599010" cy="259045"/>
    <xdr:sp macro="" textlink="">
      <xdr:nvSpPr>
        <xdr:cNvPr id="170" name="民生費最小値テキスト"/>
        <xdr:cNvSpPr txBox="1"/>
      </xdr:nvSpPr>
      <xdr:spPr>
        <a:xfrm>
          <a:off x="4686300" y="1344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78</xdr:row>
      <xdr:rowOff>70777</xdr:rowOff>
    </xdr:from>
    <xdr:to>
      <xdr:col>6</xdr:col>
      <xdr:colOff>600075</xdr:colOff>
      <xdr:row>78</xdr:row>
      <xdr:rowOff>70777</xdr:rowOff>
    </xdr:to>
    <xdr:cxnSp macro="">
      <xdr:nvCxnSpPr>
        <xdr:cNvPr id="171" name="直線コネクタ 170"/>
        <xdr:cNvCxnSpPr/>
      </xdr:nvCxnSpPr>
      <xdr:spPr>
        <a:xfrm>
          <a:off x="4546600" y="1344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40588</xdr:rowOff>
    </xdr:from>
    <xdr:ext cx="599010" cy="259045"/>
    <xdr:sp macro="" textlink="">
      <xdr:nvSpPr>
        <xdr:cNvPr id="172" name="民生費最大値テキスト"/>
        <xdr:cNvSpPr txBox="1"/>
      </xdr:nvSpPr>
      <xdr:spPr>
        <a:xfrm>
          <a:off x="4686300" y="1238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73</xdr:row>
      <xdr:rowOff>93911</xdr:rowOff>
    </xdr:from>
    <xdr:to>
      <xdr:col>6</xdr:col>
      <xdr:colOff>600075</xdr:colOff>
      <xdr:row>73</xdr:row>
      <xdr:rowOff>93911</xdr:rowOff>
    </xdr:to>
    <xdr:cxnSp macro="">
      <xdr:nvCxnSpPr>
        <xdr:cNvPr id="173" name="直線コネクタ 172"/>
        <xdr:cNvCxnSpPr/>
      </xdr:nvCxnSpPr>
      <xdr:spPr>
        <a:xfrm>
          <a:off x="4546600" y="1260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79997</xdr:rowOff>
    </xdr:from>
    <xdr:to>
      <xdr:col>6</xdr:col>
      <xdr:colOff>511175</xdr:colOff>
      <xdr:row>76</xdr:row>
      <xdr:rowOff>147899</xdr:rowOff>
    </xdr:to>
    <xdr:cxnSp macro="">
      <xdr:nvCxnSpPr>
        <xdr:cNvPr id="174" name="直線コネクタ 173"/>
        <xdr:cNvCxnSpPr/>
      </xdr:nvCxnSpPr>
      <xdr:spPr>
        <a:xfrm>
          <a:off x="3797300" y="12595847"/>
          <a:ext cx="838200" cy="5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63718</xdr:rowOff>
    </xdr:from>
    <xdr:ext cx="599010" cy="259045"/>
    <xdr:sp macro="" textlink="">
      <xdr:nvSpPr>
        <xdr:cNvPr id="175" name="民生費平均値テキスト"/>
        <xdr:cNvSpPr txBox="1"/>
      </xdr:nvSpPr>
      <xdr:spPr>
        <a:xfrm>
          <a:off x="4686300" y="12922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40841</xdr:rowOff>
    </xdr:from>
    <xdr:to>
      <xdr:col>6</xdr:col>
      <xdr:colOff>561975</xdr:colOff>
      <xdr:row>76</xdr:row>
      <xdr:rowOff>142441</xdr:rowOff>
    </xdr:to>
    <xdr:sp macro="" textlink="">
      <xdr:nvSpPr>
        <xdr:cNvPr id="176" name="フローチャート : 判断 175"/>
        <xdr:cNvSpPr/>
      </xdr:nvSpPr>
      <xdr:spPr>
        <a:xfrm>
          <a:off x="4584700" y="1307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163413</xdr:rowOff>
    </xdr:from>
    <xdr:to>
      <xdr:col>5</xdr:col>
      <xdr:colOff>358775</xdr:colOff>
      <xdr:row>73</xdr:row>
      <xdr:rowOff>79997</xdr:rowOff>
    </xdr:to>
    <xdr:cxnSp macro="">
      <xdr:nvCxnSpPr>
        <xdr:cNvPr id="177" name="直線コネクタ 176"/>
        <xdr:cNvCxnSpPr/>
      </xdr:nvCxnSpPr>
      <xdr:spPr>
        <a:xfrm>
          <a:off x="2908300" y="12164913"/>
          <a:ext cx="889000" cy="43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160902</xdr:rowOff>
    </xdr:from>
    <xdr:to>
      <xdr:col>5</xdr:col>
      <xdr:colOff>409575</xdr:colOff>
      <xdr:row>76</xdr:row>
      <xdr:rowOff>91052</xdr:rowOff>
    </xdr:to>
    <xdr:sp macro="" textlink="">
      <xdr:nvSpPr>
        <xdr:cNvPr id="178" name="フローチャート : 判断 177"/>
        <xdr:cNvSpPr/>
      </xdr:nvSpPr>
      <xdr:spPr>
        <a:xfrm>
          <a:off x="3746500" y="1301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82179</xdr:rowOff>
    </xdr:from>
    <xdr:ext cx="599010" cy="259045"/>
    <xdr:sp macro="" textlink="">
      <xdr:nvSpPr>
        <xdr:cNvPr id="179" name="テキスト ボックス 178"/>
        <xdr:cNvSpPr txBox="1"/>
      </xdr:nvSpPr>
      <xdr:spPr>
        <a:xfrm>
          <a:off x="3497794" y="1311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163413</xdr:rowOff>
    </xdr:from>
    <xdr:to>
      <xdr:col>4</xdr:col>
      <xdr:colOff>155575</xdr:colOff>
      <xdr:row>73</xdr:row>
      <xdr:rowOff>118128</xdr:rowOff>
    </xdr:to>
    <xdr:cxnSp macro="">
      <xdr:nvCxnSpPr>
        <xdr:cNvPr id="180" name="直線コネクタ 179"/>
        <xdr:cNvCxnSpPr/>
      </xdr:nvCxnSpPr>
      <xdr:spPr>
        <a:xfrm flipV="1">
          <a:off x="2019300" y="12164913"/>
          <a:ext cx="889000" cy="46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171028</xdr:rowOff>
    </xdr:from>
    <xdr:to>
      <xdr:col>4</xdr:col>
      <xdr:colOff>206375</xdr:colOff>
      <xdr:row>77</xdr:row>
      <xdr:rowOff>101178</xdr:rowOff>
    </xdr:to>
    <xdr:sp macro="" textlink="">
      <xdr:nvSpPr>
        <xdr:cNvPr id="181" name="フローチャート : 判断 180"/>
        <xdr:cNvSpPr/>
      </xdr:nvSpPr>
      <xdr:spPr>
        <a:xfrm>
          <a:off x="2857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92305</xdr:rowOff>
    </xdr:from>
    <xdr:ext cx="599010" cy="259045"/>
    <xdr:sp macro="" textlink="">
      <xdr:nvSpPr>
        <xdr:cNvPr id="182" name="テキスト ボックス 181"/>
        <xdr:cNvSpPr txBox="1"/>
      </xdr:nvSpPr>
      <xdr:spPr>
        <a:xfrm>
          <a:off x="2608794"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118128</xdr:rowOff>
    </xdr:from>
    <xdr:to>
      <xdr:col>2</xdr:col>
      <xdr:colOff>638175</xdr:colOff>
      <xdr:row>77</xdr:row>
      <xdr:rowOff>41196</xdr:rowOff>
    </xdr:to>
    <xdr:cxnSp macro="">
      <xdr:nvCxnSpPr>
        <xdr:cNvPr id="183" name="直線コネクタ 182"/>
        <xdr:cNvCxnSpPr/>
      </xdr:nvCxnSpPr>
      <xdr:spPr>
        <a:xfrm flipV="1">
          <a:off x="1130300" y="12633978"/>
          <a:ext cx="889000" cy="60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49848</xdr:rowOff>
    </xdr:from>
    <xdr:to>
      <xdr:col>3</xdr:col>
      <xdr:colOff>3175</xdr:colOff>
      <xdr:row>77</xdr:row>
      <xdr:rowOff>151448</xdr:rowOff>
    </xdr:to>
    <xdr:sp macro="" textlink="">
      <xdr:nvSpPr>
        <xdr:cNvPr id="184" name="フローチャート : 判断 183"/>
        <xdr:cNvSpPr/>
      </xdr:nvSpPr>
      <xdr:spPr>
        <a:xfrm>
          <a:off x="1968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142575</xdr:rowOff>
    </xdr:from>
    <xdr:ext cx="599010" cy="259045"/>
    <xdr:sp macro="" textlink="">
      <xdr:nvSpPr>
        <xdr:cNvPr id="185" name="テキスト ボックス 184"/>
        <xdr:cNvSpPr txBox="1"/>
      </xdr:nvSpPr>
      <xdr:spPr>
        <a:xfrm>
          <a:off x="1719794"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92191</xdr:rowOff>
    </xdr:from>
    <xdr:to>
      <xdr:col>1</xdr:col>
      <xdr:colOff>485775</xdr:colOff>
      <xdr:row>78</xdr:row>
      <xdr:rowOff>22341</xdr:rowOff>
    </xdr:to>
    <xdr:sp macro="" textlink="">
      <xdr:nvSpPr>
        <xdr:cNvPr id="186" name="フローチャート : 判断 185"/>
        <xdr:cNvSpPr/>
      </xdr:nvSpPr>
      <xdr:spPr>
        <a:xfrm>
          <a:off x="1079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13468</xdr:rowOff>
    </xdr:from>
    <xdr:ext cx="599010" cy="259045"/>
    <xdr:sp macro="" textlink="">
      <xdr:nvSpPr>
        <xdr:cNvPr id="187" name="テキスト ボックス 186"/>
        <xdr:cNvSpPr txBox="1"/>
      </xdr:nvSpPr>
      <xdr:spPr>
        <a:xfrm>
          <a:off x="830794" y="133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97099</xdr:rowOff>
    </xdr:from>
    <xdr:to>
      <xdr:col>6</xdr:col>
      <xdr:colOff>561975</xdr:colOff>
      <xdr:row>77</xdr:row>
      <xdr:rowOff>27249</xdr:rowOff>
    </xdr:to>
    <xdr:sp macro="" textlink="">
      <xdr:nvSpPr>
        <xdr:cNvPr id="193" name="円/楕円 192"/>
        <xdr:cNvSpPr/>
      </xdr:nvSpPr>
      <xdr:spPr>
        <a:xfrm>
          <a:off x="4584700" y="131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75526</xdr:rowOff>
    </xdr:from>
    <xdr:ext cx="599010" cy="259045"/>
    <xdr:sp macro="" textlink="">
      <xdr:nvSpPr>
        <xdr:cNvPr id="194" name="民生費該当値テキスト"/>
        <xdr:cNvSpPr txBox="1"/>
      </xdr:nvSpPr>
      <xdr:spPr>
        <a:xfrm>
          <a:off x="4686300" y="1310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153,924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29197</xdr:rowOff>
    </xdr:from>
    <xdr:to>
      <xdr:col>5</xdr:col>
      <xdr:colOff>409575</xdr:colOff>
      <xdr:row>73</xdr:row>
      <xdr:rowOff>130797</xdr:rowOff>
    </xdr:to>
    <xdr:sp macro="" textlink="">
      <xdr:nvSpPr>
        <xdr:cNvPr id="195" name="円/楕円 194"/>
        <xdr:cNvSpPr/>
      </xdr:nvSpPr>
      <xdr:spPr>
        <a:xfrm>
          <a:off x="3746500" y="125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147324</xdr:rowOff>
    </xdr:from>
    <xdr:ext cx="599010" cy="259045"/>
    <xdr:sp macro="" textlink="">
      <xdr:nvSpPr>
        <xdr:cNvPr id="196" name="テキスト ボックス 195"/>
        <xdr:cNvSpPr txBox="1"/>
      </xdr:nvSpPr>
      <xdr:spPr>
        <a:xfrm>
          <a:off x="3497794" y="1232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230,335</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112613</xdr:rowOff>
    </xdr:from>
    <xdr:to>
      <xdr:col>4</xdr:col>
      <xdr:colOff>206375</xdr:colOff>
      <xdr:row>71</xdr:row>
      <xdr:rowOff>42763</xdr:rowOff>
    </xdr:to>
    <xdr:sp macro="" textlink="">
      <xdr:nvSpPr>
        <xdr:cNvPr id="197" name="円/楕円 196"/>
        <xdr:cNvSpPr/>
      </xdr:nvSpPr>
      <xdr:spPr>
        <a:xfrm>
          <a:off x="2857500" y="121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59290</xdr:rowOff>
    </xdr:from>
    <xdr:ext cx="599010" cy="259045"/>
    <xdr:sp macro="" textlink="">
      <xdr:nvSpPr>
        <xdr:cNvPr id="198" name="テキスト ボックス 197"/>
        <xdr:cNvSpPr txBox="1"/>
      </xdr:nvSpPr>
      <xdr:spPr>
        <a:xfrm>
          <a:off x="2608794" y="1188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67328</xdr:rowOff>
    </xdr:from>
    <xdr:to>
      <xdr:col>3</xdr:col>
      <xdr:colOff>3175</xdr:colOff>
      <xdr:row>73</xdr:row>
      <xdr:rowOff>168928</xdr:rowOff>
    </xdr:to>
    <xdr:sp macro="" textlink="">
      <xdr:nvSpPr>
        <xdr:cNvPr id="199" name="円/楕円 198"/>
        <xdr:cNvSpPr/>
      </xdr:nvSpPr>
      <xdr:spPr>
        <a:xfrm>
          <a:off x="1968500" y="125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14005</xdr:rowOff>
    </xdr:from>
    <xdr:ext cx="599010" cy="259045"/>
    <xdr:sp macro="" textlink="">
      <xdr:nvSpPr>
        <xdr:cNvPr id="200" name="テキスト ボックス 199"/>
        <xdr:cNvSpPr txBox="1"/>
      </xdr:nvSpPr>
      <xdr:spPr>
        <a:xfrm>
          <a:off x="1719794" y="123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161846</xdr:rowOff>
    </xdr:from>
    <xdr:to>
      <xdr:col>1</xdr:col>
      <xdr:colOff>485775</xdr:colOff>
      <xdr:row>77</xdr:row>
      <xdr:rowOff>91996</xdr:rowOff>
    </xdr:to>
    <xdr:sp macro="" textlink="">
      <xdr:nvSpPr>
        <xdr:cNvPr id="201" name="円/楕円 200"/>
        <xdr:cNvSpPr/>
      </xdr:nvSpPr>
      <xdr:spPr>
        <a:xfrm>
          <a:off x="1079500" y="131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108523</xdr:rowOff>
    </xdr:from>
    <xdr:ext cx="599010" cy="259045"/>
    <xdr:sp macro="" textlink="">
      <xdr:nvSpPr>
        <xdr:cNvPr id="202" name="テキスト ボックス 201"/>
        <xdr:cNvSpPr txBox="1"/>
      </xdr:nvSpPr>
      <xdr:spPr>
        <a:xfrm>
          <a:off x="830794" y="1296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37973</xdr:rowOff>
    </xdr:from>
    <xdr:to>
      <xdr:col>6</xdr:col>
      <xdr:colOff>511175</xdr:colOff>
      <xdr:row>97</xdr:row>
      <xdr:rowOff>57671</xdr:rowOff>
    </xdr:to>
    <xdr:cxnSp macro="">
      <xdr:nvCxnSpPr>
        <xdr:cNvPr id="232" name="直線コネクタ 231"/>
        <xdr:cNvCxnSpPr/>
      </xdr:nvCxnSpPr>
      <xdr:spPr>
        <a:xfrm>
          <a:off x="3797300" y="16668623"/>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37973</xdr:rowOff>
    </xdr:from>
    <xdr:to>
      <xdr:col>5</xdr:col>
      <xdr:colOff>358775</xdr:colOff>
      <xdr:row>98</xdr:row>
      <xdr:rowOff>3930</xdr:rowOff>
    </xdr:to>
    <xdr:cxnSp macro="">
      <xdr:nvCxnSpPr>
        <xdr:cNvPr id="235" name="直線コネクタ 234"/>
        <xdr:cNvCxnSpPr/>
      </xdr:nvCxnSpPr>
      <xdr:spPr>
        <a:xfrm flipV="1">
          <a:off x="2908300" y="16668623"/>
          <a:ext cx="889000" cy="1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3930</xdr:rowOff>
    </xdr:from>
    <xdr:to>
      <xdr:col>4</xdr:col>
      <xdr:colOff>155575</xdr:colOff>
      <xdr:row>98</xdr:row>
      <xdr:rowOff>31381</xdr:rowOff>
    </xdr:to>
    <xdr:cxnSp macro="">
      <xdr:nvCxnSpPr>
        <xdr:cNvPr id="238" name="直線コネクタ 237"/>
        <xdr:cNvCxnSpPr/>
      </xdr:nvCxnSpPr>
      <xdr:spPr>
        <a:xfrm flipV="1">
          <a:off x="2019300" y="16806030"/>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168599</xdr:rowOff>
    </xdr:from>
    <xdr:to>
      <xdr:col>2</xdr:col>
      <xdr:colOff>638175</xdr:colOff>
      <xdr:row>98</xdr:row>
      <xdr:rowOff>31381</xdr:rowOff>
    </xdr:to>
    <xdr:cxnSp macro="">
      <xdr:nvCxnSpPr>
        <xdr:cNvPr id="241" name="直線コネクタ 240"/>
        <xdr:cNvCxnSpPr/>
      </xdr:nvCxnSpPr>
      <xdr:spPr>
        <a:xfrm>
          <a:off x="1130300" y="16627799"/>
          <a:ext cx="889000" cy="2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6871</xdr:rowOff>
    </xdr:from>
    <xdr:to>
      <xdr:col>6</xdr:col>
      <xdr:colOff>561975</xdr:colOff>
      <xdr:row>97</xdr:row>
      <xdr:rowOff>108471</xdr:rowOff>
    </xdr:to>
    <xdr:sp macro="" textlink="">
      <xdr:nvSpPr>
        <xdr:cNvPr id="251" name="円/楕円 250"/>
        <xdr:cNvSpPr/>
      </xdr:nvSpPr>
      <xdr:spPr>
        <a:xfrm>
          <a:off x="4584700" y="166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156748</xdr:rowOff>
    </xdr:from>
    <xdr:ext cx="534377" cy="259045"/>
    <xdr:sp macro="" textlink="">
      <xdr:nvSpPr>
        <xdr:cNvPr id="252" name="衛生費該当値テキスト"/>
        <xdr:cNvSpPr txBox="1"/>
      </xdr:nvSpPr>
      <xdr:spPr>
        <a:xfrm>
          <a:off x="4686300" y="166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158623</xdr:rowOff>
    </xdr:from>
    <xdr:to>
      <xdr:col>5</xdr:col>
      <xdr:colOff>409575</xdr:colOff>
      <xdr:row>97</xdr:row>
      <xdr:rowOff>88773</xdr:rowOff>
    </xdr:to>
    <xdr:sp macro="" textlink="">
      <xdr:nvSpPr>
        <xdr:cNvPr id="253" name="円/楕円 252"/>
        <xdr:cNvSpPr/>
      </xdr:nvSpPr>
      <xdr:spPr>
        <a:xfrm>
          <a:off x="3746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79900</xdr:rowOff>
    </xdr:from>
    <xdr:ext cx="534377" cy="259045"/>
    <xdr:sp macro="" textlink="">
      <xdr:nvSpPr>
        <xdr:cNvPr id="254" name="テキスト ボックス 253"/>
        <xdr:cNvSpPr txBox="1"/>
      </xdr:nvSpPr>
      <xdr:spPr>
        <a:xfrm>
          <a:off x="3530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124580</xdr:rowOff>
    </xdr:from>
    <xdr:to>
      <xdr:col>4</xdr:col>
      <xdr:colOff>206375</xdr:colOff>
      <xdr:row>98</xdr:row>
      <xdr:rowOff>54730</xdr:rowOff>
    </xdr:to>
    <xdr:sp macro="" textlink="">
      <xdr:nvSpPr>
        <xdr:cNvPr id="255" name="円/楕円 254"/>
        <xdr:cNvSpPr/>
      </xdr:nvSpPr>
      <xdr:spPr>
        <a:xfrm>
          <a:off x="2857500" y="167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45857</xdr:rowOff>
    </xdr:from>
    <xdr:ext cx="534377" cy="259045"/>
    <xdr:sp macro="" textlink="">
      <xdr:nvSpPr>
        <xdr:cNvPr id="256" name="テキスト ボックス 255"/>
        <xdr:cNvSpPr txBox="1"/>
      </xdr:nvSpPr>
      <xdr:spPr>
        <a:xfrm>
          <a:off x="2641111" y="168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152031</xdr:rowOff>
    </xdr:from>
    <xdr:to>
      <xdr:col>3</xdr:col>
      <xdr:colOff>3175</xdr:colOff>
      <xdr:row>98</xdr:row>
      <xdr:rowOff>82181</xdr:rowOff>
    </xdr:to>
    <xdr:sp macro="" textlink="">
      <xdr:nvSpPr>
        <xdr:cNvPr id="257" name="円/楕円 256"/>
        <xdr:cNvSpPr/>
      </xdr:nvSpPr>
      <xdr:spPr>
        <a:xfrm>
          <a:off x="1968500" y="167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73308</xdr:rowOff>
    </xdr:from>
    <xdr:ext cx="534377" cy="259045"/>
    <xdr:sp macro="" textlink="">
      <xdr:nvSpPr>
        <xdr:cNvPr id="258" name="テキスト ボックス 257"/>
        <xdr:cNvSpPr txBox="1"/>
      </xdr:nvSpPr>
      <xdr:spPr>
        <a:xfrm>
          <a:off x="1752111" y="1687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117799</xdr:rowOff>
    </xdr:from>
    <xdr:to>
      <xdr:col>1</xdr:col>
      <xdr:colOff>485775</xdr:colOff>
      <xdr:row>97</xdr:row>
      <xdr:rowOff>47949</xdr:rowOff>
    </xdr:to>
    <xdr:sp macro="" textlink="">
      <xdr:nvSpPr>
        <xdr:cNvPr id="259" name="円/楕円 258"/>
        <xdr:cNvSpPr/>
      </xdr:nvSpPr>
      <xdr:spPr>
        <a:xfrm>
          <a:off x="1079500" y="165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64476</xdr:rowOff>
    </xdr:from>
    <xdr:ext cx="534377" cy="259045"/>
    <xdr:sp macro="" textlink="">
      <xdr:nvSpPr>
        <xdr:cNvPr id="260" name="テキスト ボックス 259"/>
        <xdr:cNvSpPr txBox="1"/>
      </xdr:nvSpPr>
      <xdr:spPr>
        <a:xfrm>
          <a:off x="863111" y="163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83464</xdr:rowOff>
    </xdr:from>
    <xdr:to>
      <xdr:col>15</xdr:col>
      <xdr:colOff>180975</xdr:colOff>
      <xdr:row>38</xdr:row>
      <xdr:rowOff>50317</xdr:rowOff>
    </xdr:to>
    <xdr:cxnSp macro="">
      <xdr:nvCxnSpPr>
        <xdr:cNvPr id="287" name="直線コネクタ 286"/>
        <xdr:cNvCxnSpPr/>
      </xdr:nvCxnSpPr>
      <xdr:spPr>
        <a:xfrm>
          <a:off x="9639300" y="6427114"/>
          <a:ext cx="8382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7341</xdr:rowOff>
    </xdr:from>
    <xdr:to>
      <xdr:col>14</xdr:col>
      <xdr:colOff>28575</xdr:colOff>
      <xdr:row>37</xdr:row>
      <xdr:rowOff>83464</xdr:rowOff>
    </xdr:to>
    <xdr:cxnSp macro="">
      <xdr:nvCxnSpPr>
        <xdr:cNvPr id="290" name="直線コネクタ 289"/>
        <xdr:cNvCxnSpPr/>
      </xdr:nvCxnSpPr>
      <xdr:spPr>
        <a:xfrm>
          <a:off x="8750300" y="6179541"/>
          <a:ext cx="889000" cy="2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2311</xdr:rowOff>
    </xdr:from>
    <xdr:to>
      <xdr:col>12</xdr:col>
      <xdr:colOff>511175</xdr:colOff>
      <xdr:row>36</xdr:row>
      <xdr:rowOff>7341</xdr:rowOff>
    </xdr:to>
    <xdr:cxnSp macro="">
      <xdr:nvCxnSpPr>
        <xdr:cNvPr id="293" name="直線コネクタ 292"/>
        <xdr:cNvCxnSpPr/>
      </xdr:nvCxnSpPr>
      <xdr:spPr>
        <a:xfrm>
          <a:off x="7861300" y="617451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60604</xdr:rowOff>
    </xdr:from>
    <xdr:to>
      <xdr:col>11</xdr:col>
      <xdr:colOff>307975</xdr:colOff>
      <xdr:row>36</xdr:row>
      <xdr:rowOff>2311</xdr:rowOff>
    </xdr:to>
    <xdr:cxnSp macro="">
      <xdr:nvCxnSpPr>
        <xdr:cNvPr id="296" name="直線コネクタ 295"/>
        <xdr:cNvCxnSpPr/>
      </xdr:nvCxnSpPr>
      <xdr:spPr>
        <a:xfrm>
          <a:off x="6972300" y="606135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170967</xdr:rowOff>
    </xdr:from>
    <xdr:to>
      <xdr:col>15</xdr:col>
      <xdr:colOff>231775</xdr:colOff>
      <xdr:row>38</xdr:row>
      <xdr:rowOff>101117</xdr:rowOff>
    </xdr:to>
    <xdr:sp macro="" textlink="">
      <xdr:nvSpPr>
        <xdr:cNvPr id="306" name="円/楕円 305"/>
        <xdr:cNvSpPr/>
      </xdr:nvSpPr>
      <xdr:spPr>
        <a:xfrm>
          <a:off x="104267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85894</xdr:rowOff>
    </xdr:from>
    <xdr:ext cx="378565" cy="259045"/>
    <xdr:sp macro="" textlink="">
      <xdr:nvSpPr>
        <xdr:cNvPr id="307" name="労働費該当値テキスト"/>
        <xdr:cNvSpPr txBox="1"/>
      </xdr:nvSpPr>
      <xdr:spPr>
        <a:xfrm>
          <a:off x="10528300" y="642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32664</xdr:rowOff>
    </xdr:from>
    <xdr:to>
      <xdr:col>14</xdr:col>
      <xdr:colOff>79375</xdr:colOff>
      <xdr:row>37</xdr:row>
      <xdr:rowOff>134264</xdr:rowOff>
    </xdr:to>
    <xdr:sp macro="" textlink="">
      <xdr:nvSpPr>
        <xdr:cNvPr id="308" name="円/楕円 307"/>
        <xdr:cNvSpPr/>
      </xdr:nvSpPr>
      <xdr:spPr>
        <a:xfrm>
          <a:off x="9588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125392</xdr:rowOff>
    </xdr:from>
    <xdr:ext cx="378565" cy="259045"/>
    <xdr:sp macro="" textlink="">
      <xdr:nvSpPr>
        <xdr:cNvPr id="309" name="テキスト ボックス 308"/>
        <xdr:cNvSpPr txBox="1"/>
      </xdr:nvSpPr>
      <xdr:spPr>
        <a:xfrm>
          <a:off x="9450017" y="646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127991</xdr:rowOff>
    </xdr:from>
    <xdr:to>
      <xdr:col>12</xdr:col>
      <xdr:colOff>561975</xdr:colOff>
      <xdr:row>36</xdr:row>
      <xdr:rowOff>58141</xdr:rowOff>
    </xdr:to>
    <xdr:sp macro="" textlink="">
      <xdr:nvSpPr>
        <xdr:cNvPr id="310" name="円/楕円 309"/>
        <xdr:cNvSpPr/>
      </xdr:nvSpPr>
      <xdr:spPr>
        <a:xfrm>
          <a:off x="8699500" y="61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74668</xdr:rowOff>
    </xdr:from>
    <xdr:ext cx="469744" cy="259045"/>
    <xdr:sp macro="" textlink="">
      <xdr:nvSpPr>
        <xdr:cNvPr id="311" name="テキスト ボックス 310"/>
        <xdr:cNvSpPr txBox="1"/>
      </xdr:nvSpPr>
      <xdr:spPr>
        <a:xfrm>
          <a:off x="8515427" y="59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122961</xdr:rowOff>
    </xdr:from>
    <xdr:to>
      <xdr:col>11</xdr:col>
      <xdr:colOff>358775</xdr:colOff>
      <xdr:row>36</xdr:row>
      <xdr:rowOff>53111</xdr:rowOff>
    </xdr:to>
    <xdr:sp macro="" textlink="">
      <xdr:nvSpPr>
        <xdr:cNvPr id="312" name="円/楕円 311"/>
        <xdr:cNvSpPr/>
      </xdr:nvSpPr>
      <xdr:spPr>
        <a:xfrm>
          <a:off x="7810500" y="61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69638</xdr:rowOff>
    </xdr:from>
    <xdr:ext cx="469744" cy="259045"/>
    <xdr:sp macro="" textlink="">
      <xdr:nvSpPr>
        <xdr:cNvPr id="313" name="テキスト ボックス 312"/>
        <xdr:cNvSpPr txBox="1"/>
      </xdr:nvSpPr>
      <xdr:spPr>
        <a:xfrm>
          <a:off x="7626427" y="58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9804</xdr:rowOff>
    </xdr:from>
    <xdr:to>
      <xdr:col>10</xdr:col>
      <xdr:colOff>155575</xdr:colOff>
      <xdr:row>35</xdr:row>
      <xdr:rowOff>111404</xdr:rowOff>
    </xdr:to>
    <xdr:sp macro="" textlink="">
      <xdr:nvSpPr>
        <xdr:cNvPr id="314" name="円/楕円 313"/>
        <xdr:cNvSpPr/>
      </xdr:nvSpPr>
      <xdr:spPr>
        <a:xfrm>
          <a:off x="6921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127931</xdr:rowOff>
    </xdr:from>
    <xdr:ext cx="469744" cy="259045"/>
    <xdr:sp macro="" textlink="">
      <xdr:nvSpPr>
        <xdr:cNvPr id="315" name="テキスト ボックス 314"/>
        <xdr:cNvSpPr txBox="1"/>
      </xdr:nvSpPr>
      <xdr:spPr>
        <a:xfrm>
          <a:off x="6737427" y="57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86240</xdr:rowOff>
    </xdr:from>
    <xdr:to>
      <xdr:col>15</xdr:col>
      <xdr:colOff>180975</xdr:colOff>
      <xdr:row>57</xdr:row>
      <xdr:rowOff>98585</xdr:rowOff>
    </xdr:to>
    <xdr:cxnSp macro="">
      <xdr:nvCxnSpPr>
        <xdr:cNvPr id="346" name="直線コネクタ 345"/>
        <xdr:cNvCxnSpPr/>
      </xdr:nvCxnSpPr>
      <xdr:spPr>
        <a:xfrm>
          <a:off x="9639300" y="9858890"/>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68736</xdr:rowOff>
    </xdr:from>
    <xdr:to>
      <xdr:col>14</xdr:col>
      <xdr:colOff>28575</xdr:colOff>
      <xdr:row>57</xdr:row>
      <xdr:rowOff>86240</xdr:rowOff>
    </xdr:to>
    <xdr:cxnSp macro="">
      <xdr:nvCxnSpPr>
        <xdr:cNvPr id="349" name="直線コネクタ 348"/>
        <xdr:cNvCxnSpPr/>
      </xdr:nvCxnSpPr>
      <xdr:spPr>
        <a:xfrm>
          <a:off x="8750300" y="9841386"/>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68736</xdr:rowOff>
    </xdr:from>
    <xdr:to>
      <xdr:col>12</xdr:col>
      <xdr:colOff>511175</xdr:colOff>
      <xdr:row>57</xdr:row>
      <xdr:rowOff>75725</xdr:rowOff>
    </xdr:to>
    <xdr:cxnSp macro="">
      <xdr:nvCxnSpPr>
        <xdr:cNvPr id="352" name="直線コネクタ 351"/>
        <xdr:cNvCxnSpPr/>
      </xdr:nvCxnSpPr>
      <xdr:spPr>
        <a:xfrm flipV="1">
          <a:off x="7861300" y="9841386"/>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58172</xdr:rowOff>
    </xdr:from>
    <xdr:to>
      <xdr:col>11</xdr:col>
      <xdr:colOff>307975</xdr:colOff>
      <xdr:row>57</xdr:row>
      <xdr:rowOff>75725</xdr:rowOff>
    </xdr:to>
    <xdr:cxnSp macro="">
      <xdr:nvCxnSpPr>
        <xdr:cNvPr id="355" name="直線コネクタ 354"/>
        <xdr:cNvCxnSpPr/>
      </xdr:nvCxnSpPr>
      <xdr:spPr>
        <a:xfrm>
          <a:off x="6972300" y="9830822"/>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47785</xdr:rowOff>
    </xdr:from>
    <xdr:to>
      <xdr:col>15</xdr:col>
      <xdr:colOff>231775</xdr:colOff>
      <xdr:row>57</xdr:row>
      <xdr:rowOff>149385</xdr:rowOff>
    </xdr:to>
    <xdr:sp macro="" textlink="">
      <xdr:nvSpPr>
        <xdr:cNvPr id="365" name="円/楕円 364"/>
        <xdr:cNvSpPr/>
      </xdr:nvSpPr>
      <xdr:spPr>
        <a:xfrm>
          <a:off x="10426700" y="98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26212</xdr:rowOff>
    </xdr:from>
    <xdr:ext cx="534377" cy="259045"/>
    <xdr:sp macro="" textlink="">
      <xdr:nvSpPr>
        <xdr:cNvPr id="366" name="農林水産業費該当値テキスト"/>
        <xdr:cNvSpPr txBox="1"/>
      </xdr:nvSpPr>
      <xdr:spPr>
        <a:xfrm>
          <a:off x="10528300" y="97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35440</xdr:rowOff>
    </xdr:from>
    <xdr:to>
      <xdr:col>14</xdr:col>
      <xdr:colOff>79375</xdr:colOff>
      <xdr:row>57</xdr:row>
      <xdr:rowOff>137040</xdr:rowOff>
    </xdr:to>
    <xdr:sp macro="" textlink="">
      <xdr:nvSpPr>
        <xdr:cNvPr id="367" name="円/楕円 366"/>
        <xdr:cNvSpPr/>
      </xdr:nvSpPr>
      <xdr:spPr>
        <a:xfrm>
          <a:off x="9588500" y="98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128167</xdr:rowOff>
    </xdr:from>
    <xdr:ext cx="534377" cy="259045"/>
    <xdr:sp macro="" textlink="">
      <xdr:nvSpPr>
        <xdr:cNvPr id="368" name="テキスト ボックス 367"/>
        <xdr:cNvSpPr txBox="1"/>
      </xdr:nvSpPr>
      <xdr:spPr>
        <a:xfrm>
          <a:off x="9372111" y="99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17936</xdr:rowOff>
    </xdr:from>
    <xdr:to>
      <xdr:col>12</xdr:col>
      <xdr:colOff>561975</xdr:colOff>
      <xdr:row>57</xdr:row>
      <xdr:rowOff>119536</xdr:rowOff>
    </xdr:to>
    <xdr:sp macro="" textlink="">
      <xdr:nvSpPr>
        <xdr:cNvPr id="369" name="円/楕円 368"/>
        <xdr:cNvSpPr/>
      </xdr:nvSpPr>
      <xdr:spPr>
        <a:xfrm>
          <a:off x="8699500" y="97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136063</xdr:rowOff>
    </xdr:from>
    <xdr:ext cx="534377" cy="259045"/>
    <xdr:sp macro="" textlink="">
      <xdr:nvSpPr>
        <xdr:cNvPr id="370" name="テキスト ボックス 369"/>
        <xdr:cNvSpPr txBox="1"/>
      </xdr:nvSpPr>
      <xdr:spPr>
        <a:xfrm>
          <a:off x="8483111" y="956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24925</xdr:rowOff>
    </xdr:from>
    <xdr:to>
      <xdr:col>11</xdr:col>
      <xdr:colOff>358775</xdr:colOff>
      <xdr:row>57</xdr:row>
      <xdr:rowOff>126525</xdr:rowOff>
    </xdr:to>
    <xdr:sp macro="" textlink="">
      <xdr:nvSpPr>
        <xdr:cNvPr id="371" name="円/楕円 370"/>
        <xdr:cNvSpPr/>
      </xdr:nvSpPr>
      <xdr:spPr>
        <a:xfrm>
          <a:off x="7810500" y="97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143052</xdr:rowOff>
    </xdr:from>
    <xdr:ext cx="534377" cy="259045"/>
    <xdr:sp macro="" textlink="">
      <xdr:nvSpPr>
        <xdr:cNvPr id="372" name="テキスト ボックス 371"/>
        <xdr:cNvSpPr txBox="1"/>
      </xdr:nvSpPr>
      <xdr:spPr>
        <a:xfrm>
          <a:off x="7594111" y="95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7372</xdr:rowOff>
    </xdr:from>
    <xdr:to>
      <xdr:col>10</xdr:col>
      <xdr:colOff>155575</xdr:colOff>
      <xdr:row>57</xdr:row>
      <xdr:rowOff>108972</xdr:rowOff>
    </xdr:to>
    <xdr:sp macro="" textlink="">
      <xdr:nvSpPr>
        <xdr:cNvPr id="373" name="円/楕円 372"/>
        <xdr:cNvSpPr/>
      </xdr:nvSpPr>
      <xdr:spPr>
        <a:xfrm>
          <a:off x="6921500" y="97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125499</xdr:rowOff>
    </xdr:from>
    <xdr:ext cx="534377" cy="259045"/>
    <xdr:sp macro="" textlink="">
      <xdr:nvSpPr>
        <xdr:cNvPr id="374" name="テキスト ボックス 373"/>
        <xdr:cNvSpPr txBox="1"/>
      </xdr:nvSpPr>
      <xdr:spPr>
        <a:xfrm>
          <a:off x="6705111" y="95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147570</xdr:rowOff>
    </xdr:from>
    <xdr:to>
      <xdr:col>15</xdr:col>
      <xdr:colOff>180975</xdr:colOff>
      <xdr:row>75</xdr:row>
      <xdr:rowOff>23212</xdr:rowOff>
    </xdr:to>
    <xdr:cxnSp macro="">
      <xdr:nvCxnSpPr>
        <xdr:cNvPr id="405" name="直線コネクタ 404"/>
        <xdr:cNvCxnSpPr/>
      </xdr:nvCxnSpPr>
      <xdr:spPr>
        <a:xfrm flipV="1">
          <a:off x="9639300" y="12320520"/>
          <a:ext cx="838200" cy="5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23212</xdr:rowOff>
    </xdr:from>
    <xdr:to>
      <xdr:col>14</xdr:col>
      <xdr:colOff>28575</xdr:colOff>
      <xdr:row>75</xdr:row>
      <xdr:rowOff>111647</xdr:rowOff>
    </xdr:to>
    <xdr:cxnSp macro="">
      <xdr:nvCxnSpPr>
        <xdr:cNvPr id="408" name="直線コネクタ 407"/>
        <xdr:cNvCxnSpPr/>
      </xdr:nvCxnSpPr>
      <xdr:spPr>
        <a:xfrm flipV="1">
          <a:off x="8750300" y="12881962"/>
          <a:ext cx="8890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111647</xdr:rowOff>
    </xdr:from>
    <xdr:to>
      <xdr:col>12</xdr:col>
      <xdr:colOff>511175</xdr:colOff>
      <xdr:row>76</xdr:row>
      <xdr:rowOff>121413</xdr:rowOff>
    </xdr:to>
    <xdr:cxnSp macro="">
      <xdr:nvCxnSpPr>
        <xdr:cNvPr id="411" name="直線コネクタ 410"/>
        <xdr:cNvCxnSpPr/>
      </xdr:nvCxnSpPr>
      <xdr:spPr>
        <a:xfrm flipV="1">
          <a:off x="7861300" y="12970397"/>
          <a:ext cx="889000" cy="18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121413</xdr:rowOff>
    </xdr:from>
    <xdr:to>
      <xdr:col>11</xdr:col>
      <xdr:colOff>307975</xdr:colOff>
      <xdr:row>76</xdr:row>
      <xdr:rowOff>141332</xdr:rowOff>
    </xdr:to>
    <xdr:cxnSp macro="">
      <xdr:nvCxnSpPr>
        <xdr:cNvPr id="414" name="直線コネクタ 413"/>
        <xdr:cNvCxnSpPr/>
      </xdr:nvCxnSpPr>
      <xdr:spPr>
        <a:xfrm flipV="1">
          <a:off x="6972300" y="13151613"/>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96770</xdr:rowOff>
    </xdr:from>
    <xdr:to>
      <xdr:col>15</xdr:col>
      <xdr:colOff>231775</xdr:colOff>
      <xdr:row>72</xdr:row>
      <xdr:rowOff>26920</xdr:rowOff>
    </xdr:to>
    <xdr:sp macro="" textlink="">
      <xdr:nvSpPr>
        <xdr:cNvPr id="424" name="円/楕円 423"/>
        <xdr:cNvSpPr/>
      </xdr:nvSpPr>
      <xdr:spPr>
        <a:xfrm>
          <a:off x="10426700" y="12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11697</xdr:rowOff>
    </xdr:from>
    <xdr:ext cx="534377" cy="259045"/>
    <xdr:sp macro="" textlink="">
      <xdr:nvSpPr>
        <xdr:cNvPr id="425" name="商工費該当値テキスト"/>
        <xdr:cNvSpPr txBox="1"/>
      </xdr:nvSpPr>
      <xdr:spPr>
        <a:xfrm>
          <a:off x="10528300" y="121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143862</xdr:rowOff>
    </xdr:from>
    <xdr:to>
      <xdr:col>14</xdr:col>
      <xdr:colOff>79375</xdr:colOff>
      <xdr:row>75</xdr:row>
      <xdr:rowOff>74012</xdr:rowOff>
    </xdr:to>
    <xdr:sp macro="" textlink="">
      <xdr:nvSpPr>
        <xdr:cNvPr id="426" name="円/楕円 425"/>
        <xdr:cNvSpPr/>
      </xdr:nvSpPr>
      <xdr:spPr>
        <a:xfrm>
          <a:off x="9588500" y="128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90539</xdr:rowOff>
    </xdr:from>
    <xdr:ext cx="534377" cy="259045"/>
    <xdr:sp macro="" textlink="">
      <xdr:nvSpPr>
        <xdr:cNvPr id="427" name="テキスト ボックス 426"/>
        <xdr:cNvSpPr txBox="1"/>
      </xdr:nvSpPr>
      <xdr:spPr>
        <a:xfrm>
          <a:off x="9372111" y="126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60847</xdr:rowOff>
    </xdr:from>
    <xdr:to>
      <xdr:col>12</xdr:col>
      <xdr:colOff>561975</xdr:colOff>
      <xdr:row>75</xdr:row>
      <xdr:rowOff>162447</xdr:rowOff>
    </xdr:to>
    <xdr:sp macro="" textlink="">
      <xdr:nvSpPr>
        <xdr:cNvPr id="428" name="円/楕円 427"/>
        <xdr:cNvSpPr/>
      </xdr:nvSpPr>
      <xdr:spPr>
        <a:xfrm>
          <a:off x="8699500" y="129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7524</xdr:rowOff>
    </xdr:from>
    <xdr:ext cx="534377" cy="259045"/>
    <xdr:sp macro="" textlink="">
      <xdr:nvSpPr>
        <xdr:cNvPr id="429" name="テキスト ボックス 428"/>
        <xdr:cNvSpPr txBox="1"/>
      </xdr:nvSpPr>
      <xdr:spPr>
        <a:xfrm>
          <a:off x="8483111" y="126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70613</xdr:rowOff>
    </xdr:from>
    <xdr:to>
      <xdr:col>11</xdr:col>
      <xdr:colOff>358775</xdr:colOff>
      <xdr:row>77</xdr:row>
      <xdr:rowOff>763</xdr:rowOff>
    </xdr:to>
    <xdr:sp macro="" textlink="">
      <xdr:nvSpPr>
        <xdr:cNvPr id="430" name="円/楕円 429"/>
        <xdr:cNvSpPr/>
      </xdr:nvSpPr>
      <xdr:spPr>
        <a:xfrm>
          <a:off x="7810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17289</xdr:rowOff>
    </xdr:from>
    <xdr:ext cx="534377" cy="259045"/>
    <xdr:sp macro="" textlink="">
      <xdr:nvSpPr>
        <xdr:cNvPr id="431" name="テキスト ボックス 430"/>
        <xdr:cNvSpPr txBox="1"/>
      </xdr:nvSpPr>
      <xdr:spPr>
        <a:xfrm>
          <a:off x="7594111" y="128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90532</xdr:rowOff>
    </xdr:from>
    <xdr:to>
      <xdr:col>10</xdr:col>
      <xdr:colOff>155575</xdr:colOff>
      <xdr:row>77</xdr:row>
      <xdr:rowOff>20682</xdr:rowOff>
    </xdr:to>
    <xdr:sp macro="" textlink="">
      <xdr:nvSpPr>
        <xdr:cNvPr id="432" name="円/楕円 431"/>
        <xdr:cNvSpPr/>
      </xdr:nvSpPr>
      <xdr:spPr>
        <a:xfrm>
          <a:off x="6921500" y="131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37210</xdr:rowOff>
    </xdr:from>
    <xdr:ext cx="534377" cy="259045"/>
    <xdr:sp macro="" textlink="">
      <xdr:nvSpPr>
        <xdr:cNvPr id="433" name="テキスト ボックス 432"/>
        <xdr:cNvSpPr txBox="1"/>
      </xdr:nvSpPr>
      <xdr:spPr>
        <a:xfrm>
          <a:off x="6705111" y="128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114669</xdr:rowOff>
    </xdr:from>
    <xdr:to>
      <xdr:col>15</xdr:col>
      <xdr:colOff>180975</xdr:colOff>
      <xdr:row>96</xdr:row>
      <xdr:rowOff>69686</xdr:rowOff>
    </xdr:to>
    <xdr:cxnSp macro="">
      <xdr:nvCxnSpPr>
        <xdr:cNvPr id="462" name="直線コネクタ 461"/>
        <xdr:cNvCxnSpPr/>
      </xdr:nvCxnSpPr>
      <xdr:spPr>
        <a:xfrm>
          <a:off x="9639300" y="16402419"/>
          <a:ext cx="838200" cy="1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86068</xdr:rowOff>
    </xdr:from>
    <xdr:to>
      <xdr:col>14</xdr:col>
      <xdr:colOff>28575</xdr:colOff>
      <xdr:row>95</xdr:row>
      <xdr:rowOff>114669</xdr:rowOff>
    </xdr:to>
    <xdr:cxnSp macro="">
      <xdr:nvCxnSpPr>
        <xdr:cNvPr id="465" name="直線コネクタ 464"/>
        <xdr:cNvCxnSpPr/>
      </xdr:nvCxnSpPr>
      <xdr:spPr>
        <a:xfrm>
          <a:off x="8750300" y="16202368"/>
          <a:ext cx="889000" cy="2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86068</xdr:rowOff>
    </xdr:from>
    <xdr:to>
      <xdr:col>12</xdr:col>
      <xdr:colOff>511175</xdr:colOff>
      <xdr:row>95</xdr:row>
      <xdr:rowOff>170701</xdr:rowOff>
    </xdr:to>
    <xdr:cxnSp macro="">
      <xdr:nvCxnSpPr>
        <xdr:cNvPr id="468" name="直線コネクタ 467"/>
        <xdr:cNvCxnSpPr/>
      </xdr:nvCxnSpPr>
      <xdr:spPr>
        <a:xfrm flipV="1">
          <a:off x="7861300" y="16202368"/>
          <a:ext cx="889000" cy="2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170701</xdr:rowOff>
    </xdr:from>
    <xdr:to>
      <xdr:col>11</xdr:col>
      <xdr:colOff>307975</xdr:colOff>
      <xdr:row>97</xdr:row>
      <xdr:rowOff>40030</xdr:rowOff>
    </xdr:to>
    <xdr:cxnSp macro="">
      <xdr:nvCxnSpPr>
        <xdr:cNvPr id="471" name="直線コネクタ 470"/>
        <xdr:cNvCxnSpPr/>
      </xdr:nvCxnSpPr>
      <xdr:spPr>
        <a:xfrm flipV="1">
          <a:off x="6972300" y="16458451"/>
          <a:ext cx="889000" cy="2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18886</xdr:rowOff>
    </xdr:from>
    <xdr:to>
      <xdr:col>15</xdr:col>
      <xdr:colOff>231775</xdr:colOff>
      <xdr:row>96</xdr:row>
      <xdr:rowOff>120486</xdr:rowOff>
    </xdr:to>
    <xdr:sp macro="" textlink="">
      <xdr:nvSpPr>
        <xdr:cNvPr id="481" name="円/楕円 480"/>
        <xdr:cNvSpPr/>
      </xdr:nvSpPr>
      <xdr:spPr>
        <a:xfrm>
          <a:off x="10426700" y="164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168763</xdr:rowOff>
    </xdr:from>
    <xdr:ext cx="534377" cy="259045"/>
    <xdr:sp macro="" textlink="">
      <xdr:nvSpPr>
        <xdr:cNvPr id="482" name="土木費該当値テキスト"/>
        <xdr:cNvSpPr txBox="1"/>
      </xdr:nvSpPr>
      <xdr:spPr>
        <a:xfrm>
          <a:off x="10528300" y="164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63869</xdr:rowOff>
    </xdr:from>
    <xdr:to>
      <xdr:col>14</xdr:col>
      <xdr:colOff>79375</xdr:colOff>
      <xdr:row>95</xdr:row>
      <xdr:rowOff>165469</xdr:rowOff>
    </xdr:to>
    <xdr:sp macro="" textlink="">
      <xdr:nvSpPr>
        <xdr:cNvPr id="483" name="円/楕円 482"/>
        <xdr:cNvSpPr/>
      </xdr:nvSpPr>
      <xdr:spPr>
        <a:xfrm>
          <a:off x="9588500" y="163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156596</xdr:rowOff>
    </xdr:from>
    <xdr:ext cx="534377" cy="259045"/>
    <xdr:sp macro="" textlink="">
      <xdr:nvSpPr>
        <xdr:cNvPr id="484" name="テキスト ボックス 483"/>
        <xdr:cNvSpPr txBox="1"/>
      </xdr:nvSpPr>
      <xdr:spPr>
        <a:xfrm>
          <a:off x="9372111" y="164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35268</xdr:rowOff>
    </xdr:from>
    <xdr:to>
      <xdr:col>12</xdr:col>
      <xdr:colOff>561975</xdr:colOff>
      <xdr:row>94</xdr:row>
      <xdr:rowOff>136868</xdr:rowOff>
    </xdr:to>
    <xdr:sp macro="" textlink="">
      <xdr:nvSpPr>
        <xdr:cNvPr id="485" name="円/楕円 484"/>
        <xdr:cNvSpPr/>
      </xdr:nvSpPr>
      <xdr:spPr>
        <a:xfrm>
          <a:off x="8699500" y="161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153395</xdr:rowOff>
    </xdr:from>
    <xdr:ext cx="534377" cy="259045"/>
    <xdr:sp macro="" textlink="">
      <xdr:nvSpPr>
        <xdr:cNvPr id="486" name="テキスト ボックス 485"/>
        <xdr:cNvSpPr txBox="1"/>
      </xdr:nvSpPr>
      <xdr:spPr>
        <a:xfrm>
          <a:off x="8483111" y="1592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119901</xdr:rowOff>
    </xdr:from>
    <xdr:to>
      <xdr:col>11</xdr:col>
      <xdr:colOff>358775</xdr:colOff>
      <xdr:row>96</xdr:row>
      <xdr:rowOff>50051</xdr:rowOff>
    </xdr:to>
    <xdr:sp macro="" textlink="">
      <xdr:nvSpPr>
        <xdr:cNvPr id="487" name="円/楕円 486"/>
        <xdr:cNvSpPr/>
      </xdr:nvSpPr>
      <xdr:spPr>
        <a:xfrm>
          <a:off x="7810500" y="164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41178</xdr:rowOff>
    </xdr:from>
    <xdr:ext cx="534377" cy="259045"/>
    <xdr:sp macro="" textlink="">
      <xdr:nvSpPr>
        <xdr:cNvPr id="488" name="テキスト ボックス 487"/>
        <xdr:cNvSpPr txBox="1"/>
      </xdr:nvSpPr>
      <xdr:spPr>
        <a:xfrm>
          <a:off x="7594111" y="165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160680</xdr:rowOff>
    </xdr:from>
    <xdr:to>
      <xdr:col>10</xdr:col>
      <xdr:colOff>155575</xdr:colOff>
      <xdr:row>97</xdr:row>
      <xdr:rowOff>90830</xdr:rowOff>
    </xdr:to>
    <xdr:sp macro="" textlink="">
      <xdr:nvSpPr>
        <xdr:cNvPr id="489" name="円/楕円 488"/>
        <xdr:cNvSpPr/>
      </xdr:nvSpPr>
      <xdr:spPr>
        <a:xfrm>
          <a:off x="6921500" y="166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81957</xdr:rowOff>
    </xdr:from>
    <xdr:ext cx="534377" cy="259045"/>
    <xdr:sp macro="" textlink="">
      <xdr:nvSpPr>
        <xdr:cNvPr id="490" name="テキスト ボックス 489"/>
        <xdr:cNvSpPr txBox="1"/>
      </xdr:nvSpPr>
      <xdr:spPr>
        <a:xfrm>
          <a:off x="6705111" y="167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103718</xdr:rowOff>
    </xdr:from>
    <xdr:to>
      <xdr:col>23</xdr:col>
      <xdr:colOff>517525</xdr:colOff>
      <xdr:row>37</xdr:row>
      <xdr:rowOff>135082</xdr:rowOff>
    </xdr:to>
    <xdr:cxnSp macro="">
      <xdr:nvCxnSpPr>
        <xdr:cNvPr id="518" name="直線コネクタ 517"/>
        <xdr:cNvCxnSpPr/>
      </xdr:nvCxnSpPr>
      <xdr:spPr>
        <a:xfrm flipV="1">
          <a:off x="15481300" y="6447368"/>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101981</xdr:rowOff>
    </xdr:from>
    <xdr:to>
      <xdr:col>22</xdr:col>
      <xdr:colOff>365125</xdr:colOff>
      <xdr:row>37</xdr:row>
      <xdr:rowOff>135082</xdr:rowOff>
    </xdr:to>
    <xdr:cxnSp macro="">
      <xdr:nvCxnSpPr>
        <xdr:cNvPr id="521" name="直線コネクタ 520"/>
        <xdr:cNvCxnSpPr/>
      </xdr:nvCxnSpPr>
      <xdr:spPr>
        <a:xfrm>
          <a:off x="14592300" y="6445631"/>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37516</xdr:rowOff>
    </xdr:from>
    <xdr:to>
      <xdr:col>21</xdr:col>
      <xdr:colOff>161925</xdr:colOff>
      <xdr:row>37</xdr:row>
      <xdr:rowOff>101981</xdr:rowOff>
    </xdr:to>
    <xdr:cxnSp macro="">
      <xdr:nvCxnSpPr>
        <xdr:cNvPr id="524" name="直線コネクタ 523"/>
        <xdr:cNvCxnSpPr/>
      </xdr:nvCxnSpPr>
      <xdr:spPr>
        <a:xfrm>
          <a:off x="13703300" y="6381166"/>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15936</xdr:rowOff>
    </xdr:from>
    <xdr:to>
      <xdr:col>19</xdr:col>
      <xdr:colOff>644525</xdr:colOff>
      <xdr:row>37</xdr:row>
      <xdr:rowOff>37516</xdr:rowOff>
    </xdr:to>
    <xdr:cxnSp macro="">
      <xdr:nvCxnSpPr>
        <xdr:cNvPr id="527" name="直線コネクタ 526"/>
        <xdr:cNvCxnSpPr/>
      </xdr:nvCxnSpPr>
      <xdr:spPr>
        <a:xfrm>
          <a:off x="12814300" y="635958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52918</xdr:rowOff>
    </xdr:from>
    <xdr:to>
      <xdr:col>23</xdr:col>
      <xdr:colOff>568325</xdr:colOff>
      <xdr:row>37</xdr:row>
      <xdr:rowOff>154518</xdr:rowOff>
    </xdr:to>
    <xdr:sp macro="" textlink="">
      <xdr:nvSpPr>
        <xdr:cNvPr id="537" name="円/楕円 536"/>
        <xdr:cNvSpPr/>
      </xdr:nvSpPr>
      <xdr:spPr>
        <a:xfrm>
          <a:off x="162687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31345</xdr:rowOff>
    </xdr:from>
    <xdr:ext cx="534377" cy="259045"/>
    <xdr:sp macro="" textlink="">
      <xdr:nvSpPr>
        <xdr:cNvPr id="538" name="消防費該当値テキスト"/>
        <xdr:cNvSpPr txBox="1"/>
      </xdr:nvSpPr>
      <xdr:spPr>
        <a:xfrm>
          <a:off x="16370300" y="63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84282</xdr:rowOff>
    </xdr:from>
    <xdr:to>
      <xdr:col>22</xdr:col>
      <xdr:colOff>415925</xdr:colOff>
      <xdr:row>38</xdr:row>
      <xdr:rowOff>14432</xdr:rowOff>
    </xdr:to>
    <xdr:sp macro="" textlink="">
      <xdr:nvSpPr>
        <xdr:cNvPr id="539" name="円/楕円 538"/>
        <xdr:cNvSpPr/>
      </xdr:nvSpPr>
      <xdr:spPr>
        <a:xfrm>
          <a:off x="15430500" y="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5559</xdr:rowOff>
    </xdr:from>
    <xdr:ext cx="534377" cy="259045"/>
    <xdr:sp macro="" textlink="">
      <xdr:nvSpPr>
        <xdr:cNvPr id="540" name="テキスト ボックス 539"/>
        <xdr:cNvSpPr txBox="1"/>
      </xdr:nvSpPr>
      <xdr:spPr>
        <a:xfrm>
          <a:off x="15214111" y="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51181</xdr:rowOff>
    </xdr:from>
    <xdr:to>
      <xdr:col>21</xdr:col>
      <xdr:colOff>212725</xdr:colOff>
      <xdr:row>37</xdr:row>
      <xdr:rowOff>152781</xdr:rowOff>
    </xdr:to>
    <xdr:sp macro="" textlink="">
      <xdr:nvSpPr>
        <xdr:cNvPr id="541" name="円/楕円 540"/>
        <xdr:cNvSpPr/>
      </xdr:nvSpPr>
      <xdr:spPr>
        <a:xfrm>
          <a:off x="14541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143908</xdr:rowOff>
    </xdr:from>
    <xdr:ext cx="534377" cy="259045"/>
    <xdr:sp macro="" textlink="">
      <xdr:nvSpPr>
        <xdr:cNvPr id="542" name="テキスト ボックス 541"/>
        <xdr:cNvSpPr txBox="1"/>
      </xdr:nvSpPr>
      <xdr:spPr>
        <a:xfrm>
          <a:off x="14325111" y="64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158166</xdr:rowOff>
    </xdr:from>
    <xdr:to>
      <xdr:col>20</xdr:col>
      <xdr:colOff>9525</xdr:colOff>
      <xdr:row>37</xdr:row>
      <xdr:rowOff>88316</xdr:rowOff>
    </xdr:to>
    <xdr:sp macro="" textlink="">
      <xdr:nvSpPr>
        <xdr:cNvPr id="543" name="円/楕円 542"/>
        <xdr:cNvSpPr/>
      </xdr:nvSpPr>
      <xdr:spPr>
        <a:xfrm>
          <a:off x="13652500" y="6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79443</xdr:rowOff>
    </xdr:from>
    <xdr:ext cx="534377" cy="259045"/>
    <xdr:sp macro="" textlink="">
      <xdr:nvSpPr>
        <xdr:cNvPr id="544" name="テキスト ボックス 543"/>
        <xdr:cNvSpPr txBox="1"/>
      </xdr:nvSpPr>
      <xdr:spPr>
        <a:xfrm>
          <a:off x="13436111" y="64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136586</xdr:rowOff>
    </xdr:from>
    <xdr:to>
      <xdr:col>18</xdr:col>
      <xdr:colOff>492125</xdr:colOff>
      <xdr:row>37</xdr:row>
      <xdr:rowOff>66736</xdr:rowOff>
    </xdr:to>
    <xdr:sp macro="" textlink="">
      <xdr:nvSpPr>
        <xdr:cNvPr id="545" name="円/楕円 544"/>
        <xdr:cNvSpPr/>
      </xdr:nvSpPr>
      <xdr:spPr>
        <a:xfrm>
          <a:off x="12763500" y="63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83263</xdr:rowOff>
    </xdr:from>
    <xdr:ext cx="534377" cy="259045"/>
    <xdr:sp macro="" textlink="">
      <xdr:nvSpPr>
        <xdr:cNvPr id="546" name="テキスト ボックス 545"/>
        <xdr:cNvSpPr txBox="1"/>
      </xdr:nvSpPr>
      <xdr:spPr>
        <a:xfrm>
          <a:off x="12547111" y="608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110687</xdr:rowOff>
    </xdr:from>
    <xdr:to>
      <xdr:col>23</xdr:col>
      <xdr:colOff>517525</xdr:colOff>
      <xdr:row>53</xdr:row>
      <xdr:rowOff>170770</xdr:rowOff>
    </xdr:to>
    <xdr:cxnSp macro="">
      <xdr:nvCxnSpPr>
        <xdr:cNvPr id="576" name="直線コネクタ 575"/>
        <xdr:cNvCxnSpPr/>
      </xdr:nvCxnSpPr>
      <xdr:spPr>
        <a:xfrm flipV="1">
          <a:off x="15481300" y="9197537"/>
          <a:ext cx="8382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127260</xdr:rowOff>
    </xdr:from>
    <xdr:to>
      <xdr:col>22</xdr:col>
      <xdr:colOff>365125</xdr:colOff>
      <xdr:row>53</xdr:row>
      <xdr:rowOff>170770</xdr:rowOff>
    </xdr:to>
    <xdr:cxnSp macro="">
      <xdr:nvCxnSpPr>
        <xdr:cNvPr id="579" name="直線コネクタ 578"/>
        <xdr:cNvCxnSpPr/>
      </xdr:nvCxnSpPr>
      <xdr:spPr>
        <a:xfrm>
          <a:off x="14592300" y="9214110"/>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127260</xdr:rowOff>
    </xdr:from>
    <xdr:to>
      <xdr:col>21</xdr:col>
      <xdr:colOff>161925</xdr:colOff>
      <xdr:row>54</xdr:row>
      <xdr:rowOff>3797</xdr:rowOff>
    </xdr:to>
    <xdr:cxnSp macro="">
      <xdr:nvCxnSpPr>
        <xdr:cNvPr id="582" name="直線コネクタ 581"/>
        <xdr:cNvCxnSpPr/>
      </xdr:nvCxnSpPr>
      <xdr:spPr>
        <a:xfrm flipV="1">
          <a:off x="13703300" y="9214110"/>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3797</xdr:rowOff>
    </xdr:from>
    <xdr:to>
      <xdr:col>19</xdr:col>
      <xdr:colOff>644525</xdr:colOff>
      <xdr:row>56</xdr:row>
      <xdr:rowOff>44659</xdr:rowOff>
    </xdr:to>
    <xdr:cxnSp macro="">
      <xdr:nvCxnSpPr>
        <xdr:cNvPr id="585" name="直線コネクタ 584"/>
        <xdr:cNvCxnSpPr/>
      </xdr:nvCxnSpPr>
      <xdr:spPr>
        <a:xfrm flipV="1">
          <a:off x="12814300" y="9262097"/>
          <a:ext cx="889000" cy="38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59887</xdr:rowOff>
    </xdr:from>
    <xdr:to>
      <xdr:col>23</xdr:col>
      <xdr:colOff>568325</xdr:colOff>
      <xdr:row>53</xdr:row>
      <xdr:rowOff>161487</xdr:rowOff>
    </xdr:to>
    <xdr:sp macro="" textlink="">
      <xdr:nvSpPr>
        <xdr:cNvPr id="595" name="円/楕円 594"/>
        <xdr:cNvSpPr/>
      </xdr:nvSpPr>
      <xdr:spPr>
        <a:xfrm>
          <a:off x="162687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82764</xdr:rowOff>
    </xdr:from>
    <xdr:ext cx="534377" cy="259045"/>
    <xdr:sp macro="" textlink="">
      <xdr:nvSpPr>
        <xdr:cNvPr id="596" name="教育費該当値テキスト"/>
        <xdr:cNvSpPr txBox="1"/>
      </xdr:nvSpPr>
      <xdr:spPr>
        <a:xfrm>
          <a:off x="16370300" y="89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70,523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119970</xdr:rowOff>
    </xdr:from>
    <xdr:to>
      <xdr:col>22</xdr:col>
      <xdr:colOff>415925</xdr:colOff>
      <xdr:row>54</xdr:row>
      <xdr:rowOff>50120</xdr:rowOff>
    </xdr:to>
    <xdr:sp macro="" textlink="">
      <xdr:nvSpPr>
        <xdr:cNvPr id="597" name="円/楕円 596"/>
        <xdr:cNvSpPr/>
      </xdr:nvSpPr>
      <xdr:spPr>
        <a:xfrm>
          <a:off x="15430500" y="92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66647</xdr:rowOff>
    </xdr:from>
    <xdr:ext cx="534377" cy="259045"/>
    <xdr:sp macro="" textlink="">
      <xdr:nvSpPr>
        <xdr:cNvPr id="598" name="テキスト ボックス 597"/>
        <xdr:cNvSpPr txBox="1"/>
      </xdr:nvSpPr>
      <xdr:spPr>
        <a:xfrm>
          <a:off x="15214111" y="89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76460</xdr:rowOff>
    </xdr:from>
    <xdr:to>
      <xdr:col>21</xdr:col>
      <xdr:colOff>212725</xdr:colOff>
      <xdr:row>54</xdr:row>
      <xdr:rowOff>6610</xdr:rowOff>
    </xdr:to>
    <xdr:sp macro="" textlink="">
      <xdr:nvSpPr>
        <xdr:cNvPr id="599" name="円/楕円 598"/>
        <xdr:cNvSpPr/>
      </xdr:nvSpPr>
      <xdr:spPr>
        <a:xfrm>
          <a:off x="14541500" y="9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23137</xdr:rowOff>
    </xdr:from>
    <xdr:ext cx="534377" cy="259045"/>
    <xdr:sp macro="" textlink="">
      <xdr:nvSpPr>
        <xdr:cNvPr id="600" name="テキスト ボックス 599"/>
        <xdr:cNvSpPr txBox="1"/>
      </xdr:nvSpPr>
      <xdr:spPr>
        <a:xfrm>
          <a:off x="14325111" y="8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124447</xdr:rowOff>
    </xdr:from>
    <xdr:to>
      <xdr:col>20</xdr:col>
      <xdr:colOff>9525</xdr:colOff>
      <xdr:row>54</xdr:row>
      <xdr:rowOff>54597</xdr:rowOff>
    </xdr:to>
    <xdr:sp macro="" textlink="">
      <xdr:nvSpPr>
        <xdr:cNvPr id="601" name="円/楕円 600"/>
        <xdr:cNvSpPr/>
      </xdr:nvSpPr>
      <xdr:spPr>
        <a:xfrm>
          <a:off x="13652500" y="92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71124</xdr:rowOff>
    </xdr:from>
    <xdr:ext cx="534377" cy="259045"/>
    <xdr:sp macro="" textlink="">
      <xdr:nvSpPr>
        <xdr:cNvPr id="602" name="テキスト ボックス 601"/>
        <xdr:cNvSpPr txBox="1"/>
      </xdr:nvSpPr>
      <xdr:spPr>
        <a:xfrm>
          <a:off x="13436111" y="89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165309</xdr:rowOff>
    </xdr:from>
    <xdr:to>
      <xdr:col>18</xdr:col>
      <xdr:colOff>492125</xdr:colOff>
      <xdr:row>56</xdr:row>
      <xdr:rowOff>95459</xdr:rowOff>
    </xdr:to>
    <xdr:sp macro="" textlink="">
      <xdr:nvSpPr>
        <xdr:cNvPr id="603" name="円/楕円 602"/>
        <xdr:cNvSpPr/>
      </xdr:nvSpPr>
      <xdr:spPr>
        <a:xfrm>
          <a:off x="12763500" y="95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111986</xdr:rowOff>
    </xdr:from>
    <xdr:ext cx="534377" cy="259045"/>
    <xdr:sp macro="" textlink="">
      <xdr:nvSpPr>
        <xdr:cNvPr id="604" name="テキスト ボックス 603"/>
        <xdr:cNvSpPr txBox="1"/>
      </xdr:nvSpPr>
      <xdr:spPr>
        <a:xfrm>
          <a:off x="12547111" y="93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109280</xdr:rowOff>
    </xdr:from>
    <xdr:to>
      <xdr:col>23</xdr:col>
      <xdr:colOff>516889</xdr:colOff>
      <xdr:row>79</xdr:row>
      <xdr:rowOff>98879</xdr:rowOff>
    </xdr:to>
    <xdr:cxnSp macro="">
      <xdr:nvCxnSpPr>
        <xdr:cNvPr id="630" name="直線コネクタ 629"/>
        <xdr:cNvCxnSpPr/>
      </xdr:nvCxnSpPr>
      <xdr:spPr>
        <a:xfrm flipV="1">
          <a:off x="16317595" y="12796580"/>
          <a:ext cx="1269" cy="84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112293</xdr:rowOff>
    </xdr:from>
    <xdr:ext cx="249299" cy="259045"/>
    <xdr:sp macro="" textlink="">
      <xdr:nvSpPr>
        <xdr:cNvPr id="631" name="災害復旧費最小値テキスト"/>
        <xdr:cNvSpPr txBox="1"/>
      </xdr:nvSpPr>
      <xdr:spPr>
        <a:xfrm>
          <a:off x="16370300" y="13656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55957</xdr:rowOff>
    </xdr:from>
    <xdr:ext cx="534377" cy="259045"/>
    <xdr:sp macro="" textlink="">
      <xdr:nvSpPr>
        <xdr:cNvPr id="633" name="災害復旧費最大値テキスト"/>
        <xdr:cNvSpPr txBox="1"/>
      </xdr:nvSpPr>
      <xdr:spPr>
        <a:xfrm>
          <a:off x="16370300" y="125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74</xdr:row>
      <xdr:rowOff>109280</xdr:rowOff>
    </xdr:from>
    <xdr:to>
      <xdr:col>23</xdr:col>
      <xdr:colOff>606425</xdr:colOff>
      <xdr:row>74</xdr:row>
      <xdr:rowOff>109280</xdr:rowOff>
    </xdr:to>
    <xdr:cxnSp macro="">
      <xdr:nvCxnSpPr>
        <xdr:cNvPr id="634" name="直線コネクタ 633"/>
        <xdr:cNvCxnSpPr/>
      </xdr:nvCxnSpPr>
      <xdr:spPr>
        <a:xfrm>
          <a:off x="16230600" y="1279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109280</xdr:rowOff>
    </xdr:from>
    <xdr:to>
      <xdr:col>23</xdr:col>
      <xdr:colOff>517525</xdr:colOff>
      <xdr:row>76</xdr:row>
      <xdr:rowOff>66466</xdr:rowOff>
    </xdr:to>
    <xdr:cxnSp macro="">
      <xdr:nvCxnSpPr>
        <xdr:cNvPr id="635" name="直線コネクタ 634"/>
        <xdr:cNvCxnSpPr/>
      </xdr:nvCxnSpPr>
      <xdr:spPr>
        <a:xfrm flipV="1">
          <a:off x="15481300" y="12796580"/>
          <a:ext cx="838200" cy="30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156742</xdr:rowOff>
    </xdr:from>
    <xdr:ext cx="469744" cy="259045"/>
    <xdr:sp macro="" textlink="">
      <xdr:nvSpPr>
        <xdr:cNvPr id="636" name="災害復旧費平均値テキスト"/>
        <xdr:cNvSpPr txBox="1"/>
      </xdr:nvSpPr>
      <xdr:spPr>
        <a:xfrm>
          <a:off x="16370300" y="1352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6865</xdr:rowOff>
    </xdr:from>
    <xdr:to>
      <xdr:col>23</xdr:col>
      <xdr:colOff>568325</xdr:colOff>
      <xdr:row>79</xdr:row>
      <xdr:rowOff>108465</xdr:rowOff>
    </xdr:to>
    <xdr:sp macro="" textlink="">
      <xdr:nvSpPr>
        <xdr:cNvPr id="637" name="フローチャート : 判断 636"/>
        <xdr:cNvSpPr/>
      </xdr:nvSpPr>
      <xdr:spPr>
        <a:xfrm>
          <a:off x="162687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132565</xdr:rowOff>
    </xdr:from>
    <xdr:to>
      <xdr:col>22</xdr:col>
      <xdr:colOff>365125</xdr:colOff>
      <xdr:row>76</xdr:row>
      <xdr:rowOff>66466</xdr:rowOff>
    </xdr:to>
    <xdr:cxnSp macro="">
      <xdr:nvCxnSpPr>
        <xdr:cNvPr id="638" name="直線コネクタ 637"/>
        <xdr:cNvCxnSpPr/>
      </xdr:nvCxnSpPr>
      <xdr:spPr>
        <a:xfrm>
          <a:off x="14592300" y="12134065"/>
          <a:ext cx="889000" cy="96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119010</xdr:rowOff>
    </xdr:from>
    <xdr:to>
      <xdr:col>22</xdr:col>
      <xdr:colOff>415925</xdr:colOff>
      <xdr:row>79</xdr:row>
      <xdr:rowOff>49160</xdr:rowOff>
    </xdr:to>
    <xdr:sp macro="" textlink="">
      <xdr:nvSpPr>
        <xdr:cNvPr id="639" name="フローチャート : 判断 638"/>
        <xdr:cNvSpPr/>
      </xdr:nvSpPr>
      <xdr:spPr>
        <a:xfrm>
          <a:off x="15430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40287</xdr:rowOff>
    </xdr:from>
    <xdr:ext cx="469744" cy="259045"/>
    <xdr:sp macro="" textlink="">
      <xdr:nvSpPr>
        <xdr:cNvPr id="640" name="テキスト ボックス 639"/>
        <xdr:cNvSpPr txBox="1"/>
      </xdr:nvSpPr>
      <xdr:spPr>
        <a:xfrm>
          <a:off x="15246427"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132565</xdr:rowOff>
    </xdr:from>
    <xdr:to>
      <xdr:col>21</xdr:col>
      <xdr:colOff>161925</xdr:colOff>
      <xdr:row>76</xdr:row>
      <xdr:rowOff>6459</xdr:rowOff>
    </xdr:to>
    <xdr:cxnSp macro="">
      <xdr:nvCxnSpPr>
        <xdr:cNvPr id="641" name="直線コネクタ 640"/>
        <xdr:cNvCxnSpPr/>
      </xdr:nvCxnSpPr>
      <xdr:spPr>
        <a:xfrm flipV="1">
          <a:off x="13703300" y="12134065"/>
          <a:ext cx="889000" cy="90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155928</xdr:rowOff>
    </xdr:from>
    <xdr:to>
      <xdr:col>21</xdr:col>
      <xdr:colOff>212725</xdr:colOff>
      <xdr:row>79</xdr:row>
      <xdr:rowOff>86078</xdr:rowOff>
    </xdr:to>
    <xdr:sp macro="" textlink="">
      <xdr:nvSpPr>
        <xdr:cNvPr id="642" name="フローチャート : 判断 641"/>
        <xdr:cNvSpPr/>
      </xdr:nvSpPr>
      <xdr:spPr>
        <a:xfrm>
          <a:off x="14541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77205</xdr:rowOff>
    </xdr:from>
    <xdr:ext cx="469744" cy="259045"/>
    <xdr:sp macro="" textlink="">
      <xdr:nvSpPr>
        <xdr:cNvPr id="643" name="テキスト ボックス 642"/>
        <xdr:cNvSpPr txBox="1"/>
      </xdr:nvSpPr>
      <xdr:spPr>
        <a:xfrm>
          <a:off x="14357427"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58204</xdr:rowOff>
    </xdr:from>
    <xdr:to>
      <xdr:col>19</xdr:col>
      <xdr:colOff>644525</xdr:colOff>
      <xdr:row>76</xdr:row>
      <xdr:rowOff>6459</xdr:rowOff>
    </xdr:to>
    <xdr:cxnSp macro="">
      <xdr:nvCxnSpPr>
        <xdr:cNvPr id="644" name="直線コネクタ 643"/>
        <xdr:cNvCxnSpPr/>
      </xdr:nvCxnSpPr>
      <xdr:spPr>
        <a:xfrm>
          <a:off x="12814300" y="12916954"/>
          <a:ext cx="889000" cy="1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151242</xdr:rowOff>
    </xdr:from>
    <xdr:to>
      <xdr:col>20</xdr:col>
      <xdr:colOff>9525</xdr:colOff>
      <xdr:row>79</xdr:row>
      <xdr:rowOff>81392</xdr:rowOff>
    </xdr:to>
    <xdr:sp macro="" textlink="">
      <xdr:nvSpPr>
        <xdr:cNvPr id="645" name="フローチャート : 判断 644"/>
        <xdr:cNvSpPr/>
      </xdr:nvSpPr>
      <xdr:spPr>
        <a:xfrm>
          <a:off x="13652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72519</xdr:rowOff>
    </xdr:from>
    <xdr:ext cx="469744" cy="259045"/>
    <xdr:sp macro="" textlink="">
      <xdr:nvSpPr>
        <xdr:cNvPr id="646" name="テキスト ボックス 645"/>
        <xdr:cNvSpPr txBox="1"/>
      </xdr:nvSpPr>
      <xdr:spPr>
        <a:xfrm>
          <a:off x="13468427"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140923</xdr:rowOff>
    </xdr:from>
    <xdr:to>
      <xdr:col>18</xdr:col>
      <xdr:colOff>492125</xdr:colOff>
      <xdr:row>79</xdr:row>
      <xdr:rowOff>71073</xdr:rowOff>
    </xdr:to>
    <xdr:sp macro="" textlink="">
      <xdr:nvSpPr>
        <xdr:cNvPr id="647" name="フローチャート : 判断 646"/>
        <xdr:cNvSpPr/>
      </xdr:nvSpPr>
      <xdr:spPr>
        <a:xfrm>
          <a:off x="12763500" y="1351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62200</xdr:rowOff>
    </xdr:from>
    <xdr:ext cx="469744" cy="259045"/>
    <xdr:sp macro="" textlink="">
      <xdr:nvSpPr>
        <xdr:cNvPr id="648" name="テキスト ボックス 647"/>
        <xdr:cNvSpPr txBox="1"/>
      </xdr:nvSpPr>
      <xdr:spPr>
        <a:xfrm>
          <a:off x="12579427" y="136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58480</xdr:rowOff>
    </xdr:from>
    <xdr:to>
      <xdr:col>23</xdr:col>
      <xdr:colOff>568325</xdr:colOff>
      <xdr:row>74</xdr:row>
      <xdr:rowOff>160080</xdr:rowOff>
    </xdr:to>
    <xdr:sp macro="" textlink="">
      <xdr:nvSpPr>
        <xdr:cNvPr id="654" name="円/楕円 653"/>
        <xdr:cNvSpPr/>
      </xdr:nvSpPr>
      <xdr:spPr>
        <a:xfrm>
          <a:off x="16268700" y="127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11507</xdr:rowOff>
    </xdr:from>
    <xdr:ext cx="534377" cy="259045"/>
    <xdr:sp macro="" textlink="">
      <xdr:nvSpPr>
        <xdr:cNvPr id="655" name="災害復旧費該当値テキスト"/>
        <xdr:cNvSpPr txBox="1"/>
      </xdr:nvSpPr>
      <xdr:spPr>
        <a:xfrm>
          <a:off x="16370300" y="126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15666</xdr:rowOff>
    </xdr:from>
    <xdr:to>
      <xdr:col>22</xdr:col>
      <xdr:colOff>415925</xdr:colOff>
      <xdr:row>76</xdr:row>
      <xdr:rowOff>117266</xdr:rowOff>
    </xdr:to>
    <xdr:sp macro="" textlink="">
      <xdr:nvSpPr>
        <xdr:cNvPr id="656" name="円/楕円 655"/>
        <xdr:cNvSpPr/>
      </xdr:nvSpPr>
      <xdr:spPr>
        <a:xfrm>
          <a:off x="15430500" y="130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133793</xdr:rowOff>
    </xdr:from>
    <xdr:ext cx="534377" cy="259045"/>
    <xdr:sp macro="" textlink="">
      <xdr:nvSpPr>
        <xdr:cNvPr id="657" name="テキスト ボックス 656"/>
        <xdr:cNvSpPr txBox="1"/>
      </xdr:nvSpPr>
      <xdr:spPr>
        <a:xfrm>
          <a:off x="15214111" y="128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81765</xdr:rowOff>
    </xdr:from>
    <xdr:to>
      <xdr:col>21</xdr:col>
      <xdr:colOff>212725</xdr:colOff>
      <xdr:row>71</xdr:row>
      <xdr:rowOff>11915</xdr:rowOff>
    </xdr:to>
    <xdr:sp macro="" textlink="">
      <xdr:nvSpPr>
        <xdr:cNvPr id="658" name="円/楕円 657"/>
        <xdr:cNvSpPr/>
      </xdr:nvSpPr>
      <xdr:spPr>
        <a:xfrm>
          <a:off x="14541500" y="120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28442</xdr:rowOff>
    </xdr:from>
    <xdr:ext cx="534377" cy="259045"/>
    <xdr:sp macro="" textlink="">
      <xdr:nvSpPr>
        <xdr:cNvPr id="659" name="テキスト ボックス 658"/>
        <xdr:cNvSpPr txBox="1"/>
      </xdr:nvSpPr>
      <xdr:spPr>
        <a:xfrm>
          <a:off x="14325111" y="1185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127109</xdr:rowOff>
    </xdr:from>
    <xdr:to>
      <xdr:col>20</xdr:col>
      <xdr:colOff>9525</xdr:colOff>
      <xdr:row>76</xdr:row>
      <xdr:rowOff>57259</xdr:rowOff>
    </xdr:to>
    <xdr:sp macro="" textlink="">
      <xdr:nvSpPr>
        <xdr:cNvPr id="660" name="円/楕円 659"/>
        <xdr:cNvSpPr/>
      </xdr:nvSpPr>
      <xdr:spPr>
        <a:xfrm>
          <a:off x="13652500" y="129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73786</xdr:rowOff>
    </xdr:from>
    <xdr:ext cx="534377" cy="259045"/>
    <xdr:sp macro="" textlink="">
      <xdr:nvSpPr>
        <xdr:cNvPr id="661" name="テキスト ボックス 660"/>
        <xdr:cNvSpPr txBox="1"/>
      </xdr:nvSpPr>
      <xdr:spPr>
        <a:xfrm>
          <a:off x="13436111" y="127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7404</xdr:rowOff>
    </xdr:from>
    <xdr:to>
      <xdr:col>18</xdr:col>
      <xdr:colOff>492125</xdr:colOff>
      <xdr:row>75</xdr:row>
      <xdr:rowOff>109004</xdr:rowOff>
    </xdr:to>
    <xdr:sp macro="" textlink="">
      <xdr:nvSpPr>
        <xdr:cNvPr id="662" name="円/楕円 661"/>
        <xdr:cNvSpPr/>
      </xdr:nvSpPr>
      <xdr:spPr>
        <a:xfrm>
          <a:off x="12763500" y="128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125531</xdr:rowOff>
    </xdr:from>
    <xdr:ext cx="534377" cy="259045"/>
    <xdr:sp macro="" textlink="">
      <xdr:nvSpPr>
        <xdr:cNvPr id="663" name="テキスト ボックス 662"/>
        <xdr:cNvSpPr txBox="1"/>
      </xdr:nvSpPr>
      <xdr:spPr>
        <a:xfrm>
          <a:off x="12547111" y="126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7" name="直線コネクタ 686"/>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8"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9" name="直線コネクタ 688"/>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90"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91" name="直線コネクタ 690"/>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67983</xdr:rowOff>
    </xdr:from>
    <xdr:to>
      <xdr:col>23</xdr:col>
      <xdr:colOff>517525</xdr:colOff>
      <xdr:row>96</xdr:row>
      <xdr:rowOff>74688</xdr:rowOff>
    </xdr:to>
    <xdr:cxnSp macro="">
      <xdr:nvCxnSpPr>
        <xdr:cNvPr id="692" name="直線コネクタ 691"/>
        <xdr:cNvCxnSpPr/>
      </xdr:nvCxnSpPr>
      <xdr:spPr>
        <a:xfrm>
          <a:off x="15481300" y="16527183"/>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3"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4" name="フローチャート : 判断 693"/>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29654</xdr:rowOff>
    </xdr:from>
    <xdr:to>
      <xdr:col>22</xdr:col>
      <xdr:colOff>365125</xdr:colOff>
      <xdr:row>96</xdr:row>
      <xdr:rowOff>67983</xdr:rowOff>
    </xdr:to>
    <xdr:cxnSp macro="">
      <xdr:nvCxnSpPr>
        <xdr:cNvPr id="695" name="直線コネクタ 694"/>
        <xdr:cNvCxnSpPr/>
      </xdr:nvCxnSpPr>
      <xdr:spPr>
        <a:xfrm>
          <a:off x="14592300" y="1648885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6" name="フローチャート : 判断 695"/>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7" name="テキスト ボックス 696"/>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155550</xdr:rowOff>
    </xdr:from>
    <xdr:to>
      <xdr:col>21</xdr:col>
      <xdr:colOff>161925</xdr:colOff>
      <xdr:row>96</xdr:row>
      <xdr:rowOff>29654</xdr:rowOff>
    </xdr:to>
    <xdr:cxnSp macro="">
      <xdr:nvCxnSpPr>
        <xdr:cNvPr id="698" name="直線コネクタ 697"/>
        <xdr:cNvCxnSpPr/>
      </xdr:nvCxnSpPr>
      <xdr:spPr>
        <a:xfrm>
          <a:off x="13703300" y="16443300"/>
          <a:ext cx="889000" cy="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9" name="フローチャート : 判断 698"/>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700" name="テキスト ボックス 699"/>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155550</xdr:rowOff>
    </xdr:from>
    <xdr:to>
      <xdr:col>19</xdr:col>
      <xdr:colOff>644525</xdr:colOff>
      <xdr:row>96</xdr:row>
      <xdr:rowOff>33858</xdr:rowOff>
    </xdr:to>
    <xdr:cxnSp macro="">
      <xdr:nvCxnSpPr>
        <xdr:cNvPr id="701" name="直線コネクタ 700"/>
        <xdr:cNvCxnSpPr/>
      </xdr:nvCxnSpPr>
      <xdr:spPr>
        <a:xfrm flipV="1">
          <a:off x="12814300" y="1644330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2" name="フローチャート : 判断 701"/>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3" name="テキスト ボックス 702"/>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4" name="フローチャート : 判断 703"/>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5" name="テキスト ボックス 704"/>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23888</xdr:rowOff>
    </xdr:from>
    <xdr:to>
      <xdr:col>23</xdr:col>
      <xdr:colOff>568325</xdr:colOff>
      <xdr:row>96</xdr:row>
      <xdr:rowOff>125488</xdr:rowOff>
    </xdr:to>
    <xdr:sp macro="" textlink="">
      <xdr:nvSpPr>
        <xdr:cNvPr id="711" name="円/楕円 710"/>
        <xdr:cNvSpPr/>
      </xdr:nvSpPr>
      <xdr:spPr>
        <a:xfrm>
          <a:off x="162687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2315</xdr:rowOff>
    </xdr:from>
    <xdr:ext cx="534377" cy="259045"/>
    <xdr:sp macro="" textlink="">
      <xdr:nvSpPr>
        <xdr:cNvPr id="712" name="公債費該当値テキスト"/>
        <xdr:cNvSpPr txBox="1"/>
      </xdr:nvSpPr>
      <xdr:spPr>
        <a:xfrm>
          <a:off x="16370300" y="1646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17183</xdr:rowOff>
    </xdr:from>
    <xdr:to>
      <xdr:col>22</xdr:col>
      <xdr:colOff>415925</xdr:colOff>
      <xdr:row>96</xdr:row>
      <xdr:rowOff>118783</xdr:rowOff>
    </xdr:to>
    <xdr:sp macro="" textlink="">
      <xdr:nvSpPr>
        <xdr:cNvPr id="713" name="円/楕円 712"/>
        <xdr:cNvSpPr/>
      </xdr:nvSpPr>
      <xdr:spPr>
        <a:xfrm>
          <a:off x="15430500" y="164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109910</xdr:rowOff>
    </xdr:from>
    <xdr:ext cx="534377" cy="259045"/>
    <xdr:sp macro="" textlink="">
      <xdr:nvSpPr>
        <xdr:cNvPr id="714" name="テキスト ボックス 713"/>
        <xdr:cNvSpPr txBox="1"/>
      </xdr:nvSpPr>
      <xdr:spPr>
        <a:xfrm>
          <a:off x="15214111" y="165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150304</xdr:rowOff>
    </xdr:from>
    <xdr:to>
      <xdr:col>21</xdr:col>
      <xdr:colOff>212725</xdr:colOff>
      <xdr:row>96</xdr:row>
      <xdr:rowOff>80454</xdr:rowOff>
    </xdr:to>
    <xdr:sp macro="" textlink="">
      <xdr:nvSpPr>
        <xdr:cNvPr id="715" name="円/楕円 714"/>
        <xdr:cNvSpPr/>
      </xdr:nvSpPr>
      <xdr:spPr>
        <a:xfrm>
          <a:off x="14541500" y="16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71581</xdr:rowOff>
    </xdr:from>
    <xdr:ext cx="534377" cy="259045"/>
    <xdr:sp macro="" textlink="">
      <xdr:nvSpPr>
        <xdr:cNvPr id="716" name="テキスト ボックス 715"/>
        <xdr:cNvSpPr txBox="1"/>
      </xdr:nvSpPr>
      <xdr:spPr>
        <a:xfrm>
          <a:off x="14325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104750</xdr:rowOff>
    </xdr:from>
    <xdr:to>
      <xdr:col>20</xdr:col>
      <xdr:colOff>9525</xdr:colOff>
      <xdr:row>96</xdr:row>
      <xdr:rowOff>34900</xdr:rowOff>
    </xdr:to>
    <xdr:sp macro="" textlink="">
      <xdr:nvSpPr>
        <xdr:cNvPr id="717" name="円/楕円 716"/>
        <xdr:cNvSpPr/>
      </xdr:nvSpPr>
      <xdr:spPr>
        <a:xfrm>
          <a:off x="13652500" y="163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51427</xdr:rowOff>
    </xdr:from>
    <xdr:ext cx="534377" cy="259045"/>
    <xdr:sp macro="" textlink="">
      <xdr:nvSpPr>
        <xdr:cNvPr id="718" name="テキスト ボックス 717"/>
        <xdr:cNvSpPr txBox="1"/>
      </xdr:nvSpPr>
      <xdr:spPr>
        <a:xfrm>
          <a:off x="13436111" y="16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154508</xdr:rowOff>
    </xdr:from>
    <xdr:to>
      <xdr:col>18</xdr:col>
      <xdr:colOff>492125</xdr:colOff>
      <xdr:row>96</xdr:row>
      <xdr:rowOff>84658</xdr:rowOff>
    </xdr:to>
    <xdr:sp macro="" textlink="">
      <xdr:nvSpPr>
        <xdr:cNvPr id="719" name="円/楕円 718"/>
        <xdr:cNvSpPr/>
      </xdr:nvSpPr>
      <xdr:spPr>
        <a:xfrm>
          <a:off x="12763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75785</xdr:rowOff>
    </xdr:from>
    <xdr:ext cx="534377" cy="259045"/>
    <xdr:sp macro="" textlink="">
      <xdr:nvSpPr>
        <xdr:cNvPr id="720" name="テキスト ボックス 719"/>
        <xdr:cNvSpPr txBox="1"/>
      </xdr:nvSpPr>
      <xdr:spPr>
        <a:xfrm>
          <a:off x="12547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4" name="直線コネクタ 743"/>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5"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7"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8" name="直線コネクタ 747"/>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50"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51" name="フローチャート : 判断 750"/>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3" name="フローチャート : 判断 752"/>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4" name="テキスト ボックス 753"/>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6" name="フローチャート : 判断 755"/>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7" name="テキスト ボックス 756"/>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9" name="フローチャート : 判断 758"/>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60" name="テキスト ボックス 759"/>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61" name="フローチャート : 判断 760"/>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2" name="テキスト ボックス 761"/>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9"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j-ea"/>
              <a:ea typeface="+mj-ea"/>
              <a:cs typeface="+mn-cs"/>
            </a:rPr>
            <a:t>商工費</a:t>
          </a:r>
          <a:r>
            <a:rPr lang="ja-JP" altLang="ja-JP" sz="1400" b="0" i="0" baseline="0">
              <a:solidFill>
                <a:schemeClr val="dk1"/>
              </a:solidFill>
              <a:effectLst/>
              <a:latin typeface="+mj-ea"/>
              <a:ea typeface="+mj-ea"/>
              <a:cs typeface="+mn-cs"/>
            </a:rPr>
            <a:t>は、住民一人当たり</a:t>
          </a:r>
          <a:r>
            <a:rPr lang="en-US" altLang="ja-JP" sz="1400" b="0" i="0" baseline="0">
              <a:solidFill>
                <a:schemeClr val="dk1"/>
              </a:solidFill>
              <a:effectLst/>
              <a:latin typeface="+mj-ea"/>
              <a:ea typeface="+mj-ea"/>
              <a:cs typeface="+mn-cs"/>
            </a:rPr>
            <a:t>40,509</a:t>
          </a:r>
          <a:r>
            <a:rPr lang="ja-JP" altLang="ja-JP" sz="1400" b="0" i="0" baseline="0">
              <a:solidFill>
                <a:schemeClr val="dk1"/>
              </a:solidFill>
              <a:effectLst/>
              <a:latin typeface="+mj-ea"/>
              <a:ea typeface="+mj-ea"/>
              <a:cs typeface="+mn-cs"/>
            </a:rPr>
            <a:t>円</a:t>
          </a:r>
          <a:r>
            <a:rPr lang="ja-JP" altLang="en-US" sz="1400" b="0" i="0" baseline="0">
              <a:solidFill>
                <a:schemeClr val="dk1"/>
              </a:solidFill>
              <a:effectLst/>
              <a:latin typeface="+mj-ea"/>
              <a:ea typeface="+mj-ea"/>
              <a:cs typeface="+mn-cs"/>
            </a:rPr>
            <a:t>で</a:t>
          </a:r>
          <a:r>
            <a:rPr lang="ja-JP" altLang="ja-JP" sz="1400" b="0" i="0" baseline="0">
              <a:solidFill>
                <a:schemeClr val="dk1"/>
              </a:solidFill>
              <a:effectLst/>
              <a:latin typeface="+mj-ea"/>
              <a:ea typeface="+mj-ea"/>
              <a:cs typeface="+mn-cs"/>
            </a:rPr>
            <a:t>、類似団体内で</a:t>
          </a:r>
          <a:r>
            <a:rPr lang="en-US" altLang="ja-JP" sz="1400" b="0" i="0" baseline="0">
              <a:solidFill>
                <a:schemeClr val="dk1"/>
              </a:solidFill>
              <a:effectLst/>
              <a:latin typeface="+mj-ea"/>
              <a:ea typeface="+mj-ea"/>
              <a:cs typeface="+mn-cs"/>
            </a:rPr>
            <a:t>2</a:t>
          </a:r>
          <a:r>
            <a:rPr lang="ja-JP" altLang="ja-JP" sz="1400" b="0" i="0" baseline="0">
              <a:solidFill>
                <a:schemeClr val="dk1"/>
              </a:solidFill>
              <a:effectLst/>
              <a:latin typeface="+mj-ea"/>
              <a:ea typeface="+mj-ea"/>
              <a:cs typeface="+mn-cs"/>
            </a:rPr>
            <a:t>位となっている。</a:t>
          </a:r>
          <a:r>
            <a:rPr lang="ja-JP" altLang="en-US" sz="1400" b="0" i="0" baseline="0">
              <a:solidFill>
                <a:schemeClr val="dk1"/>
              </a:solidFill>
              <a:effectLst/>
              <a:latin typeface="+mj-ea"/>
              <a:ea typeface="+mj-ea"/>
              <a:cs typeface="+mn-cs"/>
            </a:rPr>
            <a:t>これ</a:t>
          </a:r>
          <a:r>
            <a:rPr lang="ja-JP" altLang="ja-JP" sz="1400" b="0" i="0" baseline="0">
              <a:solidFill>
                <a:schemeClr val="dk1"/>
              </a:solidFill>
              <a:effectLst/>
              <a:latin typeface="+mj-ea"/>
              <a:ea typeface="+mj-ea"/>
              <a:cs typeface="+mn-cs"/>
            </a:rPr>
            <a:t>は</a:t>
          </a:r>
          <a:r>
            <a:rPr lang="ja-JP" altLang="en-US" sz="1400" b="0" i="0" baseline="0">
              <a:solidFill>
                <a:schemeClr val="dk1"/>
              </a:solidFill>
              <a:effectLst/>
              <a:latin typeface="+mj-ea"/>
              <a:ea typeface="+mj-ea"/>
              <a:cs typeface="+mn-cs"/>
            </a:rPr>
            <a:t>、平成</a:t>
          </a:r>
          <a:r>
            <a:rPr lang="en-US" altLang="ja-JP" sz="1400" b="0" i="0" baseline="0">
              <a:solidFill>
                <a:schemeClr val="dk1"/>
              </a:solidFill>
              <a:effectLst/>
              <a:latin typeface="+mj-ea"/>
              <a:ea typeface="+mj-ea"/>
              <a:cs typeface="+mn-cs"/>
            </a:rPr>
            <a:t>27</a:t>
          </a:r>
          <a:r>
            <a:rPr lang="ja-JP" altLang="en-US" sz="1400" b="0" i="0" baseline="0">
              <a:solidFill>
                <a:schemeClr val="dk1"/>
              </a:solidFill>
              <a:effectLst/>
              <a:latin typeface="+mj-ea"/>
              <a:ea typeface="+mj-ea"/>
              <a:cs typeface="+mn-cs"/>
            </a:rPr>
            <a:t>年度から平成</a:t>
          </a:r>
          <a:r>
            <a:rPr lang="en-US" altLang="ja-JP" sz="1400" b="0" i="0" baseline="0">
              <a:solidFill>
                <a:schemeClr val="dk1"/>
              </a:solidFill>
              <a:effectLst/>
              <a:latin typeface="+mj-ea"/>
              <a:ea typeface="+mj-ea"/>
              <a:cs typeface="+mn-cs"/>
            </a:rPr>
            <a:t>30</a:t>
          </a:r>
          <a:r>
            <a:rPr lang="ja-JP" altLang="en-US" sz="1400" b="0" i="0" baseline="0">
              <a:solidFill>
                <a:schemeClr val="dk1"/>
              </a:solidFill>
              <a:effectLst/>
              <a:latin typeface="+mj-ea"/>
              <a:ea typeface="+mj-ea"/>
              <a:cs typeface="+mn-cs"/>
            </a:rPr>
            <a:t>年度にかけて中心市街地に建設中の市民交流センター</a:t>
          </a:r>
          <a:r>
            <a:rPr lang="en-US" altLang="ja-JP" sz="1400" b="0" i="0" baseline="0">
              <a:solidFill>
                <a:schemeClr val="dk1"/>
              </a:solidFill>
              <a:effectLst/>
              <a:latin typeface="+mj-ea"/>
              <a:ea typeface="+mj-ea"/>
              <a:cs typeface="+mn-cs"/>
            </a:rPr>
            <a:t>(tette)</a:t>
          </a:r>
          <a:r>
            <a:rPr lang="ja-JP" altLang="en-US" sz="1400" b="0" i="0" baseline="0">
              <a:solidFill>
                <a:schemeClr val="dk1"/>
              </a:solidFill>
              <a:effectLst/>
              <a:latin typeface="+mj-ea"/>
              <a:ea typeface="+mj-ea"/>
              <a:cs typeface="+mn-cs"/>
            </a:rPr>
            <a:t>整備事業費によるものである。</a:t>
          </a:r>
          <a:endParaRPr lang="en-US" altLang="ja-JP" sz="1400" b="0" i="0" baseline="0">
            <a:solidFill>
              <a:schemeClr val="dk1"/>
            </a:solidFill>
            <a:effectLst/>
            <a:latin typeface="+mj-ea"/>
            <a:ea typeface="+mj-ea"/>
            <a:cs typeface="+mn-cs"/>
          </a:endParaRPr>
        </a:p>
        <a:p>
          <a:r>
            <a:rPr lang="ja-JP" altLang="en-US" sz="1400" b="0" i="0" baseline="0">
              <a:solidFill>
                <a:schemeClr val="dk1"/>
              </a:solidFill>
              <a:effectLst/>
              <a:latin typeface="+mj-ea"/>
              <a:ea typeface="+mj-ea"/>
              <a:cs typeface="+mn-cs"/>
            </a:rPr>
            <a:t>民生費は、住民一人当たり</a:t>
          </a:r>
          <a:r>
            <a:rPr lang="en-US" altLang="ja-JP" sz="1400" b="0" i="0" baseline="0">
              <a:solidFill>
                <a:schemeClr val="dk1"/>
              </a:solidFill>
              <a:effectLst/>
              <a:latin typeface="+mj-ea"/>
              <a:ea typeface="+mj-ea"/>
              <a:cs typeface="+mn-cs"/>
            </a:rPr>
            <a:t>153,924</a:t>
          </a:r>
          <a:r>
            <a:rPr lang="ja-JP" altLang="en-US" sz="1400" b="0" i="0" baseline="0">
              <a:solidFill>
                <a:schemeClr val="dk1"/>
              </a:solidFill>
              <a:effectLst/>
              <a:latin typeface="+mj-ea"/>
              <a:ea typeface="+mj-ea"/>
              <a:cs typeface="+mn-cs"/>
            </a:rPr>
            <a:t>円で、類似団体平均額と同水準となった。これは、住宅等除染対策事業の進捗などにより、前年度と比べ減額となったことによるものである。</a:t>
          </a:r>
          <a:endParaRPr lang="en-US" altLang="ja-JP" sz="1400" b="0" i="0" baseline="0">
            <a:solidFill>
              <a:schemeClr val="dk1"/>
            </a:solidFill>
            <a:effectLst/>
            <a:latin typeface="+mj-ea"/>
            <a:ea typeface="+mj-ea"/>
            <a:cs typeface="+mn-cs"/>
          </a:endParaRPr>
        </a:p>
        <a:p>
          <a:r>
            <a:rPr lang="ja-JP" altLang="en-US" sz="1400" b="0" i="0" baseline="0">
              <a:solidFill>
                <a:schemeClr val="dk1"/>
              </a:solidFill>
              <a:effectLst/>
              <a:latin typeface="+mj-ea"/>
              <a:ea typeface="+mj-ea"/>
              <a:cs typeface="+mn-cs"/>
            </a:rPr>
            <a:t>教育費は、住民一人当たり</a:t>
          </a:r>
          <a:r>
            <a:rPr lang="en-US" altLang="ja-JP" sz="1400" b="0" i="0" baseline="0">
              <a:solidFill>
                <a:schemeClr val="dk1"/>
              </a:solidFill>
              <a:effectLst/>
              <a:latin typeface="+mj-ea"/>
              <a:ea typeface="+mj-ea"/>
              <a:cs typeface="+mn-cs"/>
            </a:rPr>
            <a:t>70,523</a:t>
          </a:r>
          <a:r>
            <a:rPr lang="ja-JP" altLang="en-US" sz="1400" b="0" i="0" baseline="0">
              <a:solidFill>
                <a:schemeClr val="dk1"/>
              </a:solidFill>
              <a:effectLst/>
              <a:latin typeface="+mj-ea"/>
              <a:ea typeface="+mj-ea"/>
              <a:cs typeface="+mn-cs"/>
            </a:rPr>
            <a:t>円で、類似団体内で</a:t>
          </a:r>
          <a:r>
            <a:rPr lang="en-US" altLang="ja-JP" sz="1400" b="0" i="0" baseline="0">
              <a:solidFill>
                <a:schemeClr val="dk1"/>
              </a:solidFill>
              <a:effectLst/>
              <a:latin typeface="+mj-ea"/>
              <a:ea typeface="+mj-ea"/>
              <a:cs typeface="+mn-cs"/>
            </a:rPr>
            <a:t>5</a:t>
          </a:r>
          <a:r>
            <a:rPr lang="ja-JP" altLang="en-US" sz="1400" b="0" i="0" baseline="0">
              <a:solidFill>
                <a:schemeClr val="dk1"/>
              </a:solidFill>
              <a:effectLst/>
              <a:latin typeface="+mj-ea"/>
              <a:ea typeface="+mj-ea"/>
              <a:cs typeface="+mn-cs"/>
            </a:rPr>
            <a:t>位となっている。これは、小中学校校舎の増改築や学校施設の耐震補強などの大型事業を進めてきたことなどによるものである。</a:t>
          </a:r>
          <a:endParaRPr lang="en-US" altLang="ja-JP" sz="1400" b="0" i="0" baseline="0">
            <a:solidFill>
              <a:schemeClr val="dk1"/>
            </a:solidFill>
            <a:effectLst/>
            <a:latin typeface="+mj-ea"/>
            <a:ea typeface="+mj-ea"/>
            <a:cs typeface="+mn-cs"/>
          </a:endParaRPr>
        </a:p>
        <a:p>
          <a:r>
            <a:rPr lang="ja-JP" altLang="en-US" sz="1400" b="0" i="0" baseline="0">
              <a:solidFill>
                <a:schemeClr val="dk1"/>
              </a:solidFill>
              <a:effectLst/>
              <a:latin typeface="+mj-ea"/>
              <a:ea typeface="+mj-ea"/>
              <a:cs typeface="+mn-cs"/>
            </a:rPr>
            <a:t>災害復旧費は住民一人当たり</a:t>
          </a:r>
          <a:r>
            <a:rPr lang="en-US" altLang="ja-JP" sz="1400" b="0" i="0" baseline="0">
              <a:solidFill>
                <a:schemeClr val="dk1"/>
              </a:solidFill>
              <a:effectLst/>
              <a:latin typeface="+mj-ea"/>
              <a:ea typeface="+mj-ea"/>
              <a:cs typeface="+mn-cs"/>
            </a:rPr>
            <a:t>51,863</a:t>
          </a:r>
          <a:r>
            <a:rPr lang="ja-JP" altLang="en-US" sz="1400" b="0" i="0" baseline="0">
              <a:solidFill>
                <a:schemeClr val="dk1"/>
              </a:solidFill>
              <a:effectLst/>
              <a:latin typeface="+mj-ea"/>
              <a:ea typeface="+mj-ea"/>
              <a:cs typeface="+mn-cs"/>
            </a:rPr>
            <a:t>円で、類似団体内で</a:t>
          </a:r>
          <a:r>
            <a:rPr lang="en-US" altLang="ja-JP" sz="1400" b="0" i="0" baseline="0">
              <a:solidFill>
                <a:schemeClr val="dk1"/>
              </a:solidFill>
              <a:effectLst/>
              <a:latin typeface="+mj-ea"/>
              <a:ea typeface="+mj-ea"/>
              <a:cs typeface="+mn-cs"/>
            </a:rPr>
            <a:t>1</a:t>
          </a:r>
          <a:r>
            <a:rPr lang="ja-JP" altLang="en-US" sz="1400" b="0" i="0" baseline="0">
              <a:solidFill>
                <a:schemeClr val="dk1"/>
              </a:solidFill>
              <a:effectLst/>
              <a:latin typeface="+mj-ea"/>
              <a:ea typeface="+mj-ea"/>
              <a:cs typeface="+mn-cs"/>
            </a:rPr>
            <a:t>位となっている。これは、東日本大震災によって被災した庁舎を復旧するための新庁舎建設事業などによるものである。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公債費は、住民一人当たり</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38,119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、類似団体内で低位となっている。これは、</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本来であれば平成</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年度より元金償還が開始される借入年度において、東日本大震災の復興・復旧事業に注力していたことで、市債の発行が少なかったことによるものである。</a:t>
          </a:r>
          <a:endPar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年度末の財政調整基金残高は、将来の負担に備え、決算剰余金</a:t>
          </a:r>
          <a:r>
            <a:rPr kumimoji="1" lang="en-US" altLang="ja-JP" sz="1200">
              <a:solidFill>
                <a:schemeClr val="dk1"/>
              </a:solidFill>
              <a:effectLst/>
              <a:latin typeface="+mn-ea"/>
              <a:ea typeface="+mn-ea"/>
              <a:cs typeface="+mn-cs"/>
            </a:rPr>
            <a:t>668,526</a:t>
          </a:r>
          <a:r>
            <a:rPr kumimoji="1" lang="ja-JP" altLang="en-US" sz="1200">
              <a:solidFill>
                <a:schemeClr val="dk1"/>
              </a:solidFill>
              <a:effectLst/>
              <a:latin typeface="+mn-ea"/>
              <a:ea typeface="+mn-ea"/>
              <a:cs typeface="+mn-cs"/>
            </a:rPr>
            <a:t>千円を積み立てたことにより前年度末より増加したことから、標準財政規模比は、</a:t>
          </a:r>
          <a:r>
            <a:rPr kumimoji="1" lang="en-US" altLang="ja-JP" sz="1200">
              <a:solidFill>
                <a:schemeClr val="dk1"/>
              </a:solidFill>
              <a:effectLst/>
              <a:latin typeface="+mn-ea"/>
              <a:ea typeface="+mn-ea"/>
              <a:cs typeface="+mn-cs"/>
            </a:rPr>
            <a:t>17.43</a:t>
          </a:r>
          <a:r>
            <a:rPr kumimoji="1" lang="ja-JP" altLang="en-US" sz="1200">
              <a:solidFill>
                <a:schemeClr val="dk1"/>
              </a:solidFill>
              <a:effectLst/>
              <a:latin typeface="+mn-ea"/>
              <a:ea typeface="+mn-ea"/>
              <a:cs typeface="+mn-cs"/>
            </a:rPr>
            <a:t>％と前年度から</a:t>
          </a:r>
          <a:r>
            <a:rPr kumimoji="1" lang="en-US" altLang="ja-JP" sz="1200">
              <a:solidFill>
                <a:schemeClr val="dk1"/>
              </a:solidFill>
              <a:effectLst/>
              <a:latin typeface="+mn-ea"/>
              <a:ea typeface="+mn-ea"/>
              <a:cs typeface="+mn-cs"/>
            </a:rPr>
            <a:t>3.7</a:t>
          </a:r>
          <a:r>
            <a:rPr kumimoji="1" lang="ja-JP" altLang="en-US" sz="1200">
              <a:solidFill>
                <a:schemeClr val="dk1"/>
              </a:solidFill>
              <a:effectLst/>
              <a:latin typeface="+mn-ea"/>
              <a:ea typeface="+mn-ea"/>
              <a:cs typeface="+mn-cs"/>
            </a:rPr>
            <a:t>ポイント上昇した。</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実質収支額</a:t>
          </a:r>
          <a:r>
            <a:rPr kumimoji="1" lang="ja-JP" altLang="ja-JP" sz="1200">
              <a:solidFill>
                <a:schemeClr val="dk1"/>
              </a:solidFill>
              <a:effectLst/>
              <a:latin typeface="+mn-ea"/>
              <a:ea typeface="+mn-ea"/>
              <a:cs typeface="+mn-cs"/>
            </a:rPr>
            <a:t>は</a:t>
          </a:r>
          <a:r>
            <a:rPr kumimoji="1" lang="ja-JP" altLang="en-US" sz="1200">
              <a:solidFill>
                <a:schemeClr val="dk1"/>
              </a:solidFill>
              <a:effectLst/>
              <a:latin typeface="+mn-ea"/>
              <a:ea typeface="+mn-ea"/>
              <a:cs typeface="+mn-cs"/>
            </a:rPr>
            <a:t>、繰越事業における執行残額が前年度より減額したことにより減少したことから、標準財政規模比は、</a:t>
          </a:r>
          <a:r>
            <a:rPr kumimoji="1" lang="en-US" altLang="ja-JP" sz="1200">
              <a:solidFill>
                <a:schemeClr val="dk1"/>
              </a:solidFill>
              <a:effectLst/>
              <a:latin typeface="+mn-ea"/>
              <a:ea typeface="+mn-ea"/>
              <a:cs typeface="+mn-cs"/>
            </a:rPr>
            <a:t>6.08</a:t>
          </a:r>
          <a:r>
            <a:rPr kumimoji="1" lang="ja-JP" altLang="ja-JP" sz="1200">
              <a:solidFill>
                <a:schemeClr val="dk1"/>
              </a:solidFill>
              <a:effectLst/>
              <a:latin typeface="+mn-ea"/>
              <a:ea typeface="+mn-ea"/>
              <a:cs typeface="+mn-cs"/>
            </a:rPr>
            <a:t>％と前年度と比較して</a:t>
          </a:r>
          <a:r>
            <a:rPr kumimoji="1" lang="en-US" altLang="ja-JP" sz="1200">
              <a:solidFill>
                <a:schemeClr val="dk1"/>
              </a:solidFill>
              <a:effectLst/>
              <a:latin typeface="+mn-ea"/>
              <a:ea typeface="+mn-ea"/>
              <a:cs typeface="+mn-cs"/>
            </a:rPr>
            <a:t>1.69</a:t>
          </a:r>
          <a:r>
            <a:rPr kumimoji="1" lang="ja-JP" altLang="ja-JP" sz="1200">
              <a:solidFill>
                <a:schemeClr val="dk1"/>
              </a:solidFill>
              <a:effectLst/>
              <a:latin typeface="+mn-ea"/>
              <a:ea typeface="+mn-ea"/>
              <a:cs typeface="+mn-cs"/>
            </a:rPr>
            <a:t>ポイント低下した。</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財政調整基金の残高については、</a:t>
          </a:r>
          <a:r>
            <a:rPr kumimoji="1" lang="ja-JP" altLang="en-US" sz="1200">
              <a:solidFill>
                <a:schemeClr val="dk1"/>
              </a:solidFill>
              <a:effectLst/>
              <a:latin typeface="+mn-ea"/>
              <a:ea typeface="+mn-ea"/>
              <a:cs typeface="+mn-cs"/>
            </a:rPr>
            <a:t>今後、財政規模の縮減に合わせて徐々に減少していく見込みだが、</a:t>
          </a:r>
          <a:r>
            <a:rPr kumimoji="1" lang="ja-JP" altLang="ja-JP" sz="1200">
              <a:solidFill>
                <a:schemeClr val="dk1"/>
              </a:solidFill>
              <a:effectLst/>
              <a:latin typeface="+mn-ea"/>
              <a:ea typeface="+mn-ea"/>
              <a:cs typeface="+mn-cs"/>
            </a:rPr>
            <a:t>標準財政規模</a:t>
          </a:r>
          <a:r>
            <a:rPr kumimoji="1" lang="ja-JP" altLang="en-US" sz="1200">
              <a:solidFill>
                <a:schemeClr val="dk1"/>
              </a:solidFill>
              <a:effectLst/>
              <a:latin typeface="+mn-ea"/>
              <a:ea typeface="+mn-ea"/>
              <a:cs typeface="+mn-cs"/>
            </a:rPr>
            <a:t>の</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％程度</a:t>
          </a:r>
          <a:r>
            <a:rPr kumimoji="1" lang="ja-JP" altLang="en-US" sz="1200">
              <a:solidFill>
                <a:schemeClr val="dk1"/>
              </a:solidFill>
              <a:effectLst/>
              <a:latin typeface="+mn-ea"/>
              <a:ea typeface="+mn-ea"/>
              <a:cs typeface="+mn-cs"/>
            </a:rPr>
            <a:t>の維持を目標としている</a:t>
          </a:r>
          <a:r>
            <a:rPr kumimoji="1" lang="ja-JP" altLang="ja-JP" sz="1200">
              <a:solidFill>
                <a:schemeClr val="dk1"/>
              </a:solidFill>
              <a:effectLst/>
              <a:latin typeface="+mn-ea"/>
              <a:ea typeface="+mn-ea"/>
              <a:cs typeface="+mn-cs"/>
            </a:rPr>
            <a:t>。</a:t>
          </a:r>
          <a:endParaRPr lang="ja-JP" altLang="ja-JP" sz="16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j-ea"/>
              <a:ea typeface="+mj-ea"/>
              <a:cs typeface="+mn-cs"/>
            </a:rPr>
            <a:t>　本</a:t>
          </a:r>
          <a:r>
            <a:rPr kumimoji="1" lang="ja-JP" altLang="ja-JP" sz="1400">
              <a:solidFill>
                <a:schemeClr val="dk1"/>
              </a:solidFill>
              <a:effectLst/>
              <a:latin typeface="+mj-ea"/>
              <a:ea typeface="+mj-ea"/>
              <a:cs typeface="+mn-cs"/>
            </a:rPr>
            <a:t>市の一般会計、各特別会計に</a:t>
          </a:r>
          <a:r>
            <a:rPr kumimoji="1" lang="ja-JP" altLang="en-US" sz="1400">
              <a:solidFill>
                <a:schemeClr val="dk1"/>
              </a:solidFill>
              <a:effectLst/>
              <a:latin typeface="+mj-ea"/>
              <a:ea typeface="+mj-ea"/>
              <a:cs typeface="+mn-cs"/>
            </a:rPr>
            <a:t>おいて</a:t>
          </a:r>
          <a:r>
            <a:rPr kumimoji="1" lang="ja-JP" altLang="ja-JP" sz="1400">
              <a:solidFill>
                <a:schemeClr val="dk1"/>
              </a:solidFill>
              <a:effectLst/>
              <a:latin typeface="+mj-ea"/>
              <a:ea typeface="+mj-ea"/>
              <a:cs typeface="+mn-cs"/>
            </a:rPr>
            <a:t>赤字の会計はない。</a:t>
          </a:r>
          <a:endParaRPr lang="ja-JP" altLang="ja-JP" sz="1800">
            <a:effectLst/>
            <a:latin typeface="+mj-ea"/>
            <a:ea typeface="+mj-ea"/>
          </a:endParaRPr>
        </a:p>
        <a:p>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「水道事業会計」に</a:t>
          </a:r>
          <a:r>
            <a:rPr kumimoji="1" lang="ja-JP" altLang="en-US" sz="1400">
              <a:solidFill>
                <a:schemeClr val="dk1"/>
              </a:solidFill>
              <a:effectLst/>
              <a:latin typeface="+mj-ea"/>
              <a:ea typeface="+mj-ea"/>
              <a:cs typeface="+mn-cs"/>
            </a:rPr>
            <a:t>お</a:t>
          </a:r>
          <a:r>
            <a:rPr kumimoji="1" lang="ja-JP" altLang="ja-JP" sz="1400">
              <a:solidFill>
                <a:schemeClr val="dk1"/>
              </a:solidFill>
              <a:effectLst/>
              <a:latin typeface="+mj-ea"/>
              <a:ea typeface="+mj-ea"/>
              <a:cs typeface="+mn-cs"/>
            </a:rPr>
            <a:t>いては、収益的収支が、東京電力㈱福島第一原子力発電所事故</a:t>
          </a:r>
          <a:r>
            <a:rPr kumimoji="1" lang="ja-JP" altLang="en-US" sz="1400">
              <a:solidFill>
                <a:schemeClr val="dk1"/>
              </a:solidFill>
              <a:effectLst/>
              <a:latin typeface="+mj-ea"/>
              <a:ea typeface="+mj-ea"/>
              <a:cs typeface="+mn-cs"/>
            </a:rPr>
            <a:t>の</a:t>
          </a:r>
          <a:r>
            <a:rPr kumimoji="1" lang="ja-JP" altLang="ja-JP" sz="1400">
              <a:solidFill>
                <a:schemeClr val="dk1"/>
              </a:solidFill>
              <a:effectLst/>
              <a:latin typeface="+mj-ea"/>
              <a:ea typeface="+mj-ea"/>
              <a:cs typeface="+mn-cs"/>
            </a:rPr>
            <a:t>原子力</a:t>
          </a:r>
          <a:r>
            <a:rPr kumimoji="1" lang="ja-JP" altLang="en-US" sz="1400">
              <a:solidFill>
                <a:schemeClr val="dk1"/>
              </a:solidFill>
              <a:effectLst/>
              <a:latin typeface="+mj-ea"/>
              <a:ea typeface="+mj-ea"/>
              <a:cs typeface="+mn-cs"/>
            </a:rPr>
            <a:t>損害</a:t>
          </a:r>
          <a:r>
            <a:rPr kumimoji="1" lang="ja-JP" altLang="ja-JP" sz="1400">
              <a:solidFill>
                <a:schemeClr val="dk1"/>
              </a:solidFill>
              <a:effectLst/>
              <a:latin typeface="+mj-ea"/>
              <a:ea typeface="+mj-ea"/>
              <a:cs typeface="+mn-cs"/>
            </a:rPr>
            <a:t>賠償額の減少により、前年度に比べ</a:t>
          </a:r>
          <a:r>
            <a:rPr kumimoji="1" lang="en-US" altLang="ja-JP" sz="1400">
              <a:solidFill>
                <a:schemeClr val="dk1"/>
              </a:solidFill>
              <a:effectLst/>
              <a:latin typeface="+mj-ea"/>
              <a:ea typeface="+mj-ea"/>
              <a:cs typeface="+mn-cs"/>
            </a:rPr>
            <a:t>3.57</a:t>
          </a:r>
          <a:r>
            <a:rPr kumimoji="1" lang="ja-JP" altLang="en-US" sz="1400">
              <a:solidFill>
                <a:schemeClr val="dk1"/>
              </a:solidFill>
              <a:effectLst/>
              <a:latin typeface="+mj-ea"/>
              <a:ea typeface="+mj-ea"/>
              <a:cs typeface="+mn-cs"/>
            </a:rPr>
            <a:t>ポイント低下</a:t>
          </a:r>
          <a:r>
            <a:rPr kumimoji="1" lang="ja-JP" altLang="ja-JP" sz="1400">
              <a:solidFill>
                <a:schemeClr val="dk1"/>
              </a:solidFill>
              <a:effectLst/>
              <a:latin typeface="+mj-ea"/>
              <a:ea typeface="+mj-ea"/>
              <a:cs typeface="+mn-cs"/>
            </a:rPr>
            <a:t>したが、標準財政規模比は、前年度と比較しほぼ横ばいである。</a:t>
          </a:r>
          <a:endParaRPr lang="ja-JP" altLang="ja-JP" sz="1800">
            <a:effectLst/>
            <a:latin typeface="+mj-ea"/>
            <a:ea typeface="+mj-ea"/>
          </a:endParaRPr>
        </a:p>
        <a:p>
          <a:r>
            <a:rPr kumimoji="1" lang="ja-JP" altLang="en-US" sz="1400">
              <a:solidFill>
                <a:schemeClr val="dk1"/>
              </a:solidFill>
              <a:effectLst/>
              <a:latin typeface="+mj-ea"/>
              <a:ea typeface="+mj-ea"/>
              <a:cs typeface="+mn-cs"/>
            </a:rPr>
            <a:t>　</a:t>
          </a:r>
          <a:r>
            <a:rPr kumimoji="1" lang="ja-JP" altLang="ja-JP" sz="1400">
              <a:solidFill>
                <a:schemeClr val="dk1"/>
              </a:solidFill>
              <a:effectLst/>
              <a:latin typeface="+mj-ea"/>
              <a:ea typeface="+mj-ea"/>
              <a:cs typeface="+mn-cs"/>
            </a:rPr>
            <a:t>「一般会計」に</a:t>
          </a:r>
          <a:r>
            <a:rPr kumimoji="1" lang="ja-JP" altLang="en-US" sz="1400">
              <a:solidFill>
                <a:schemeClr val="dk1"/>
              </a:solidFill>
              <a:effectLst/>
              <a:latin typeface="+mj-ea"/>
              <a:ea typeface="+mj-ea"/>
              <a:cs typeface="+mn-cs"/>
            </a:rPr>
            <a:t>お</a:t>
          </a:r>
          <a:r>
            <a:rPr kumimoji="1" lang="ja-JP" altLang="ja-JP" sz="1400">
              <a:solidFill>
                <a:schemeClr val="dk1"/>
              </a:solidFill>
              <a:effectLst/>
              <a:latin typeface="+mj-ea"/>
              <a:ea typeface="+mj-ea"/>
              <a:cs typeface="+mn-cs"/>
            </a:rPr>
            <a:t>いては、</a:t>
          </a:r>
          <a:r>
            <a:rPr kumimoji="1" lang="ja-JP" altLang="en-US" sz="1400">
              <a:solidFill>
                <a:schemeClr val="dk1"/>
              </a:solidFill>
              <a:effectLst/>
              <a:latin typeface="+mj-ea"/>
              <a:ea typeface="+mj-ea"/>
              <a:cs typeface="+mn-cs"/>
            </a:rPr>
            <a:t>繰越事業における執行残額が前年度より減額となったことなどに</a:t>
          </a:r>
          <a:r>
            <a:rPr kumimoji="1" lang="ja-JP" altLang="ja-JP" sz="1400">
              <a:solidFill>
                <a:schemeClr val="dk1"/>
              </a:solidFill>
              <a:effectLst/>
              <a:latin typeface="+mj-ea"/>
              <a:ea typeface="+mj-ea"/>
              <a:cs typeface="+mn-cs"/>
            </a:rPr>
            <a:t>より、前年度より</a:t>
          </a:r>
          <a:r>
            <a:rPr kumimoji="1" lang="ja-JP" altLang="en-US" sz="1400">
              <a:solidFill>
                <a:schemeClr val="dk1"/>
              </a:solidFill>
              <a:effectLst/>
              <a:latin typeface="+mj-ea"/>
              <a:ea typeface="+mj-ea"/>
              <a:cs typeface="+mn-cs"/>
            </a:rPr>
            <a:t>標準財政規模比は</a:t>
          </a:r>
          <a:r>
            <a:rPr kumimoji="1" lang="en-US" altLang="ja-JP" sz="1400">
              <a:solidFill>
                <a:schemeClr val="dk1"/>
              </a:solidFill>
              <a:effectLst/>
              <a:latin typeface="+mj-ea"/>
              <a:ea typeface="+mj-ea"/>
              <a:cs typeface="+mn-cs"/>
            </a:rPr>
            <a:t>1.69</a:t>
          </a:r>
          <a:r>
            <a:rPr kumimoji="1" lang="ja-JP" altLang="en-US" sz="1400">
              <a:solidFill>
                <a:schemeClr val="dk1"/>
              </a:solidFill>
              <a:effectLst/>
              <a:latin typeface="+mj-ea"/>
              <a:ea typeface="+mj-ea"/>
              <a:cs typeface="+mn-cs"/>
            </a:rPr>
            <a:t>ポイント</a:t>
          </a:r>
          <a:r>
            <a:rPr kumimoji="1" lang="ja-JP" altLang="ja-JP" sz="1400">
              <a:solidFill>
                <a:schemeClr val="dk1"/>
              </a:solidFill>
              <a:effectLst/>
              <a:latin typeface="+mj-ea"/>
              <a:ea typeface="+mj-ea"/>
              <a:cs typeface="+mn-cs"/>
            </a:rPr>
            <a:t>低下した。</a:t>
          </a:r>
          <a:endParaRPr lang="ja-JP" altLang="ja-JP" sz="1800">
            <a:effectLst/>
            <a:latin typeface="+mj-ea"/>
            <a:ea typeface="+mj-ea"/>
          </a:endParaRPr>
        </a:p>
        <a:p>
          <a:r>
            <a:rPr lang="ja-JP" altLang="en-US" sz="1400">
              <a:solidFill>
                <a:schemeClr val="dk1"/>
              </a:solidFill>
              <a:effectLst/>
              <a:latin typeface="+mj-ea"/>
              <a:ea typeface="+mj-ea"/>
              <a:cs typeface="+mn-cs"/>
            </a:rPr>
            <a:t>　</a:t>
          </a:r>
          <a:r>
            <a:rPr lang="ja-JP" altLang="ja-JP" sz="1400">
              <a:solidFill>
                <a:schemeClr val="dk1"/>
              </a:solidFill>
              <a:effectLst/>
              <a:latin typeface="+mj-ea"/>
              <a:ea typeface="+mj-ea"/>
              <a:cs typeface="+mn-cs"/>
            </a:rPr>
            <a:t>「国民健康保険特別会計」に</a:t>
          </a:r>
          <a:r>
            <a:rPr lang="ja-JP" altLang="en-US" sz="1400">
              <a:solidFill>
                <a:schemeClr val="dk1"/>
              </a:solidFill>
              <a:effectLst/>
              <a:latin typeface="+mj-ea"/>
              <a:ea typeface="+mj-ea"/>
              <a:cs typeface="+mn-cs"/>
            </a:rPr>
            <a:t>お</a:t>
          </a:r>
          <a:r>
            <a:rPr lang="ja-JP" altLang="ja-JP" sz="1400">
              <a:solidFill>
                <a:schemeClr val="dk1"/>
              </a:solidFill>
              <a:effectLst/>
              <a:latin typeface="+mj-ea"/>
              <a:ea typeface="+mj-ea"/>
              <a:cs typeface="+mn-cs"/>
            </a:rPr>
            <a:t>いては、</a:t>
          </a:r>
          <a:r>
            <a:rPr lang="ja-JP" altLang="en-US" sz="1400">
              <a:solidFill>
                <a:schemeClr val="dk1"/>
              </a:solidFill>
              <a:effectLst/>
              <a:latin typeface="+mj-ea"/>
              <a:ea typeface="+mj-ea"/>
              <a:cs typeface="+mn-cs"/>
            </a:rPr>
            <a:t>保険税収の増加や、平成</a:t>
          </a:r>
          <a:r>
            <a:rPr lang="en-US" altLang="ja-JP" sz="1400">
              <a:solidFill>
                <a:schemeClr val="dk1"/>
              </a:solidFill>
              <a:effectLst/>
              <a:latin typeface="+mj-ea"/>
              <a:ea typeface="+mj-ea"/>
              <a:cs typeface="+mn-cs"/>
            </a:rPr>
            <a:t>28</a:t>
          </a:r>
          <a:r>
            <a:rPr lang="ja-JP" altLang="en-US" sz="1400">
              <a:solidFill>
                <a:schemeClr val="dk1"/>
              </a:solidFill>
              <a:effectLst/>
              <a:latin typeface="+mj-ea"/>
              <a:ea typeface="+mj-ea"/>
              <a:cs typeface="+mn-cs"/>
            </a:rPr>
            <a:t>年度の薬価改定による保険給付費の減少により、収支が改善し標準財政規模比は</a:t>
          </a:r>
          <a:r>
            <a:rPr lang="en-US" altLang="ja-JP" sz="1400">
              <a:solidFill>
                <a:schemeClr val="dk1"/>
              </a:solidFill>
              <a:effectLst/>
              <a:latin typeface="+mj-ea"/>
              <a:ea typeface="+mj-ea"/>
              <a:cs typeface="+mn-cs"/>
            </a:rPr>
            <a:t>0.4</a:t>
          </a:r>
          <a:r>
            <a:rPr lang="ja-JP" altLang="en-US" sz="1400">
              <a:solidFill>
                <a:schemeClr val="dk1"/>
              </a:solidFill>
              <a:effectLst/>
              <a:latin typeface="+mj-ea"/>
              <a:ea typeface="+mj-ea"/>
              <a:cs typeface="+mn-cs"/>
            </a:rPr>
            <a:t>ポイント上昇した。</a:t>
          </a:r>
          <a:endParaRPr lang="en-US" altLang="ja-JP" sz="1400">
            <a:solidFill>
              <a:schemeClr val="dk1"/>
            </a:solidFill>
            <a:effectLst/>
            <a:latin typeface="+mj-ea"/>
            <a:ea typeface="+mj-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44778150</v>
      </c>
      <c r="BO4" s="381"/>
      <c r="BP4" s="381"/>
      <c r="BQ4" s="381"/>
      <c r="BR4" s="381"/>
      <c r="BS4" s="381"/>
      <c r="BT4" s="381"/>
      <c r="BU4" s="382"/>
      <c r="BV4" s="380">
        <v>49313226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6.1</v>
      </c>
      <c r="CU4" s="387"/>
      <c r="CV4" s="387"/>
      <c r="CW4" s="387"/>
      <c r="CX4" s="387"/>
      <c r="CY4" s="387"/>
      <c r="CZ4" s="387"/>
      <c r="DA4" s="388"/>
      <c r="DB4" s="386">
        <v>7.8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42635956</v>
      </c>
      <c r="BO5" s="418"/>
      <c r="BP5" s="418"/>
      <c r="BQ5" s="418"/>
      <c r="BR5" s="418"/>
      <c r="BS5" s="418"/>
      <c r="BT5" s="418"/>
      <c r="BU5" s="419"/>
      <c r="BV5" s="417">
        <v>44800043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89.8</v>
      </c>
      <c r="CU5" s="415"/>
      <c r="CV5" s="415"/>
      <c r="CW5" s="415"/>
      <c r="CX5" s="415"/>
      <c r="CY5" s="415"/>
      <c r="CZ5" s="415"/>
      <c r="DA5" s="416"/>
      <c r="DB5" s="414">
        <v>86.1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2142194</v>
      </c>
      <c r="BO6" s="418"/>
      <c r="BP6" s="418"/>
      <c r="BQ6" s="418"/>
      <c r="BR6" s="418"/>
      <c r="BS6" s="418"/>
      <c r="BT6" s="418"/>
      <c r="BU6" s="419"/>
      <c r="BV6" s="417">
        <v>4513183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v>
      </c>
      <c r="CU6" s="455"/>
      <c r="CV6" s="455"/>
      <c r="CW6" s="455"/>
      <c r="CX6" s="455"/>
      <c r="CY6" s="455"/>
      <c r="CZ6" s="455"/>
      <c r="DA6" s="456"/>
      <c r="DB6" s="454">
        <v>92.1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1000811</v>
      </c>
      <c r="BO7" s="418"/>
      <c r="BP7" s="418"/>
      <c r="BQ7" s="418"/>
      <c r="BR7" s="418"/>
      <c r="BS7" s="418"/>
      <c r="BT7" s="418"/>
      <c r="BU7" s="419"/>
      <c r="BV7" s="417">
        <v>3038728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18785453</v>
      </c>
      <c r="CU7" s="418"/>
      <c r="CV7" s="418"/>
      <c r="CW7" s="418"/>
      <c r="CX7" s="418"/>
      <c r="CY7" s="418"/>
      <c r="CZ7" s="418"/>
      <c r="DA7" s="419"/>
      <c r="DB7" s="417">
        <v>18977692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1141383</v>
      </c>
      <c r="BO8" s="418"/>
      <c r="BP8" s="418"/>
      <c r="BQ8" s="418"/>
      <c r="BR8" s="418"/>
      <c r="BS8" s="418"/>
      <c r="BT8" s="418"/>
      <c r="BU8" s="419"/>
      <c r="BV8" s="417">
        <v>1474455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0.57999999999999996</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77441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-333072</v>
      </c>
      <c r="BO9" s="418"/>
      <c r="BP9" s="418"/>
      <c r="BQ9" s="418"/>
      <c r="BR9" s="418"/>
      <c r="BS9" s="418"/>
      <c r="BT9" s="418"/>
      <c r="BU9" s="419"/>
      <c r="BV9" s="417">
        <v>822863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11.6</v>
      </c>
      <c r="CU9" s="415"/>
      <c r="CV9" s="415"/>
      <c r="CW9" s="415"/>
      <c r="CX9" s="415"/>
      <c r="CY9" s="415"/>
      <c r="CZ9" s="415"/>
      <c r="DA9" s="416"/>
      <c r="DB9" s="414">
        <v>11.2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79267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668526</v>
      </c>
      <c r="BO10" s="418"/>
      <c r="BP10" s="418"/>
      <c r="BQ10" s="418"/>
      <c r="BR10" s="418"/>
      <c r="BS10" s="418"/>
      <c r="BT10" s="418"/>
      <c r="BU10" s="419"/>
      <c r="BV10" s="417">
        <v>2125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69325</v>
      </c>
      <c r="BO11" s="418"/>
      <c r="BP11" s="418"/>
      <c r="BQ11" s="418"/>
      <c r="BR11" s="418"/>
      <c r="BS11" s="418"/>
      <c r="BT11" s="418"/>
      <c r="BU11" s="419"/>
      <c r="BV11" s="417">
        <v>36784</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77638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77304</v>
      </c>
      <c r="S13" s="499"/>
      <c r="T13" s="499"/>
      <c r="U13" s="499"/>
      <c r="V13" s="500"/>
      <c r="W13" s="433" t="s">
        <v>123</v>
      </c>
      <c r="X13" s="434"/>
      <c r="Y13" s="434"/>
      <c r="Z13" s="434"/>
      <c r="AA13" s="434"/>
      <c r="AB13" s="424"/>
      <c r="AC13" s="468">
        <v>3472</v>
      </c>
      <c r="AD13" s="469"/>
      <c r="AE13" s="469"/>
      <c r="AF13" s="469"/>
      <c r="AG13" s="508"/>
      <c r="AH13" s="468">
        <v>3775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404779</v>
      </c>
      <c r="BO13" s="418"/>
      <c r="BP13" s="418"/>
      <c r="BQ13" s="418"/>
      <c r="BR13" s="418"/>
      <c r="BS13" s="418"/>
      <c r="BT13" s="418"/>
      <c r="BU13" s="419"/>
      <c r="BV13" s="417">
        <v>861772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7.8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77990</v>
      </c>
      <c r="S14" s="499"/>
      <c r="T14" s="499"/>
      <c r="U14" s="499"/>
      <c r="V14" s="500"/>
      <c r="W14" s="407"/>
      <c r="X14" s="408"/>
      <c r="Y14" s="408"/>
      <c r="Z14" s="408"/>
      <c r="AA14" s="408"/>
      <c r="AB14" s="397"/>
      <c r="AC14" s="501">
        <v>9.4</v>
      </c>
      <c r="AD14" s="502"/>
      <c r="AE14" s="502"/>
      <c r="AF14" s="502"/>
      <c r="AG14" s="503"/>
      <c r="AH14" s="501">
        <v>10.4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12.8</v>
      </c>
      <c r="CU14" s="513"/>
      <c r="CV14" s="513"/>
      <c r="CW14" s="513"/>
      <c r="CX14" s="513"/>
      <c r="CY14" s="513"/>
      <c r="CZ14" s="513"/>
      <c r="DA14" s="514"/>
      <c r="DB14" s="512">
        <v>29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77700</v>
      </c>
      <c r="S15" s="499"/>
      <c r="T15" s="499"/>
      <c r="U15" s="499"/>
      <c r="V15" s="500"/>
      <c r="W15" s="433" t="s">
        <v>130</v>
      </c>
      <c r="X15" s="434"/>
      <c r="Y15" s="434"/>
      <c r="Z15" s="434"/>
      <c r="AA15" s="434"/>
      <c r="AB15" s="424"/>
      <c r="AC15" s="468">
        <v>11813</v>
      </c>
      <c r="AD15" s="469"/>
      <c r="AE15" s="469"/>
      <c r="AF15" s="469"/>
      <c r="AG15" s="508"/>
      <c r="AH15" s="468">
        <v>11384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8689568</v>
      </c>
      <c r="BO15" s="381"/>
      <c r="BP15" s="381"/>
      <c r="BQ15" s="381"/>
      <c r="BR15" s="381"/>
      <c r="BS15" s="381"/>
      <c r="BT15" s="381"/>
      <c r="BU15" s="382"/>
      <c r="BV15" s="380">
        <v>8513130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31.9</v>
      </c>
      <c r="AD16" s="502"/>
      <c r="AE16" s="502"/>
      <c r="AF16" s="502"/>
      <c r="AG16" s="503"/>
      <c r="AH16" s="501">
        <v>31.5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14773893</v>
      </c>
      <c r="BO16" s="418"/>
      <c r="BP16" s="418"/>
      <c r="BQ16" s="418"/>
      <c r="BR16" s="418"/>
      <c r="BS16" s="418"/>
      <c r="BT16" s="418"/>
      <c r="BU16" s="419"/>
      <c r="BV16" s="417">
        <v>14593993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21717</v>
      </c>
      <c r="AD17" s="469"/>
      <c r="AE17" s="469"/>
      <c r="AF17" s="469"/>
      <c r="AG17" s="508"/>
      <c r="AH17" s="468">
        <v>21031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11029279</v>
      </c>
      <c r="BO17" s="418"/>
      <c r="BP17" s="418"/>
      <c r="BQ17" s="418"/>
      <c r="BR17" s="418"/>
      <c r="BS17" s="418"/>
      <c r="BT17" s="418"/>
      <c r="BU17" s="419"/>
      <c r="BV17" s="417">
        <v>10790804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279.43</v>
      </c>
      <c r="M18" s="530"/>
      <c r="N18" s="530"/>
      <c r="O18" s="530"/>
      <c r="P18" s="530"/>
      <c r="Q18" s="530"/>
      <c r="R18" s="531"/>
      <c r="S18" s="531"/>
      <c r="T18" s="531"/>
      <c r="U18" s="531"/>
      <c r="V18" s="532"/>
      <c r="W18" s="435"/>
      <c r="X18" s="436"/>
      <c r="Y18" s="436"/>
      <c r="Z18" s="436"/>
      <c r="AA18" s="436"/>
      <c r="AB18" s="427"/>
      <c r="AC18" s="533">
        <v>58.7</v>
      </c>
      <c r="AD18" s="534"/>
      <c r="AE18" s="534"/>
      <c r="AF18" s="534"/>
      <c r="AG18" s="535"/>
      <c r="AH18" s="533">
        <v>58.1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16759346</v>
      </c>
      <c r="BO18" s="418"/>
      <c r="BP18" s="418"/>
      <c r="BQ18" s="418"/>
      <c r="BR18" s="418"/>
      <c r="BS18" s="418"/>
      <c r="BT18" s="418"/>
      <c r="BU18" s="419"/>
      <c r="BV18" s="417">
        <v>16456895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277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24589315</v>
      </c>
      <c r="BO19" s="418"/>
      <c r="BP19" s="418"/>
      <c r="BQ19" s="418"/>
      <c r="BR19" s="418"/>
      <c r="BS19" s="418"/>
      <c r="BT19" s="418"/>
      <c r="BU19" s="419"/>
      <c r="BV19" s="417">
        <v>25756425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26345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36278340</v>
      </c>
      <c r="BO23" s="418"/>
      <c r="BP23" s="418"/>
      <c r="BQ23" s="418"/>
      <c r="BR23" s="418"/>
      <c r="BS23" s="418"/>
      <c r="BT23" s="418"/>
      <c r="BU23" s="419"/>
      <c r="BV23" s="417">
        <v>33864246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10000</v>
      </c>
      <c r="R24" s="469"/>
      <c r="S24" s="469"/>
      <c r="T24" s="469"/>
      <c r="U24" s="469"/>
      <c r="V24" s="508"/>
      <c r="W24" s="563"/>
      <c r="X24" s="551"/>
      <c r="Y24" s="552"/>
      <c r="Z24" s="467" t="s">
        <v>153</v>
      </c>
      <c r="AA24" s="447"/>
      <c r="AB24" s="447"/>
      <c r="AC24" s="447"/>
      <c r="AD24" s="447"/>
      <c r="AE24" s="447"/>
      <c r="AF24" s="447"/>
      <c r="AG24" s="448"/>
      <c r="AH24" s="468">
        <v>498</v>
      </c>
      <c r="AI24" s="469"/>
      <c r="AJ24" s="469"/>
      <c r="AK24" s="469"/>
      <c r="AL24" s="508"/>
      <c r="AM24" s="468">
        <v>1564218</v>
      </c>
      <c r="AN24" s="469"/>
      <c r="AO24" s="469"/>
      <c r="AP24" s="469"/>
      <c r="AQ24" s="469"/>
      <c r="AR24" s="508"/>
      <c r="AS24" s="468">
        <v>3141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21405462</v>
      </c>
      <c r="BO24" s="418"/>
      <c r="BP24" s="418"/>
      <c r="BQ24" s="418"/>
      <c r="BR24" s="418"/>
      <c r="BS24" s="418"/>
      <c r="BT24" s="418"/>
      <c r="BU24" s="419"/>
      <c r="BV24" s="417">
        <v>21150061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7740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2520829</v>
      </c>
      <c r="BO25" s="381"/>
      <c r="BP25" s="381"/>
      <c r="BQ25" s="381"/>
      <c r="BR25" s="381"/>
      <c r="BS25" s="381"/>
      <c r="BT25" s="381"/>
      <c r="BU25" s="382"/>
      <c r="BV25" s="380">
        <v>2564268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6980</v>
      </c>
      <c r="R26" s="469"/>
      <c r="S26" s="469"/>
      <c r="T26" s="469"/>
      <c r="U26" s="469"/>
      <c r="V26" s="508"/>
      <c r="W26" s="563"/>
      <c r="X26" s="551"/>
      <c r="Y26" s="552"/>
      <c r="Z26" s="467" t="s">
        <v>159</v>
      </c>
      <c r="AA26" s="573"/>
      <c r="AB26" s="573"/>
      <c r="AC26" s="573"/>
      <c r="AD26" s="573"/>
      <c r="AE26" s="573"/>
      <c r="AF26" s="573"/>
      <c r="AG26" s="574"/>
      <c r="AH26" s="468">
        <v>8</v>
      </c>
      <c r="AI26" s="469"/>
      <c r="AJ26" s="469"/>
      <c r="AK26" s="469"/>
      <c r="AL26" s="508"/>
      <c r="AM26" s="468">
        <v>27600</v>
      </c>
      <c r="AN26" s="469"/>
      <c r="AO26" s="469"/>
      <c r="AP26" s="469"/>
      <c r="AQ26" s="469"/>
      <c r="AR26" s="508"/>
      <c r="AS26" s="468">
        <v>3450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5090</v>
      </c>
      <c r="R27" s="469"/>
      <c r="S27" s="469"/>
      <c r="T27" s="469"/>
      <c r="U27" s="469"/>
      <c r="V27" s="508"/>
      <c r="W27" s="563"/>
      <c r="X27" s="551"/>
      <c r="Y27" s="552"/>
      <c r="Z27" s="467" t="s">
        <v>162</v>
      </c>
      <c r="AA27" s="447"/>
      <c r="AB27" s="447"/>
      <c r="AC27" s="447"/>
      <c r="AD27" s="447"/>
      <c r="AE27" s="447"/>
      <c r="AF27" s="447"/>
      <c r="AG27" s="448"/>
      <c r="AH27" s="468">
        <v>29</v>
      </c>
      <c r="AI27" s="469"/>
      <c r="AJ27" s="469"/>
      <c r="AK27" s="469"/>
      <c r="AL27" s="508"/>
      <c r="AM27" s="468">
        <v>100331</v>
      </c>
      <c r="AN27" s="469"/>
      <c r="AO27" s="469"/>
      <c r="AP27" s="469"/>
      <c r="AQ27" s="469"/>
      <c r="AR27" s="508"/>
      <c r="AS27" s="468">
        <v>3460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1002378</v>
      </c>
      <c r="BO27" s="587"/>
      <c r="BP27" s="587"/>
      <c r="BQ27" s="587"/>
      <c r="BR27" s="587"/>
      <c r="BS27" s="587"/>
      <c r="BT27" s="587"/>
      <c r="BU27" s="588"/>
      <c r="BV27" s="586">
        <v>1402100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4510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3273557</v>
      </c>
      <c r="BO28" s="381"/>
      <c r="BP28" s="381"/>
      <c r="BQ28" s="381"/>
      <c r="BR28" s="381"/>
      <c r="BS28" s="381"/>
      <c r="BT28" s="381"/>
      <c r="BU28" s="382"/>
      <c r="BV28" s="380">
        <v>2605031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22</v>
      </c>
      <c r="M29" s="469"/>
      <c r="N29" s="469"/>
      <c r="O29" s="469"/>
      <c r="P29" s="508"/>
      <c r="Q29" s="468">
        <v>4230</v>
      </c>
      <c r="R29" s="469"/>
      <c r="S29" s="469"/>
      <c r="T29" s="469"/>
      <c r="U29" s="469"/>
      <c r="V29" s="508"/>
      <c r="W29" s="564"/>
      <c r="X29" s="565"/>
      <c r="Y29" s="566"/>
      <c r="Z29" s="467" t="s">
        <v>169</v>
      </c>
      <c r="AA29" s="447"/>
      <c r="AB29" s="447"/>
      <c r="AC29" s="447"/>
      <c r="AD29" s="447"/>
      <c r="AE29" s="447"/>
      <c r="AF29" s="447"/>
      <c r="AG29" s="448"/>
      <c r="AH29" s="468">
        <v>527</v>
      </c>
      <c r="AI29" s="469"/>
      <c r="AJ29" s="469"/>
      <c r="AK29" s="469"/>
      <c r="AL29" s="508"/>
      <c r="AM29" s="468">
        <v>1664549</v>
      </c>
      <c r="AN29" s="469"/>
      <c r="AO29" s="469"/>
      <c r="AP29" s="469"/>
      <c r="AQ29" s="469"/>
      <c r="AR29" s="508"/>
      <c r="AS29" s="468">
        <v>3159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3138452</v>
      </c>
      <c r="BO29" s="418"/>
      <c r="BP29" s="418"/>
      <c r="BQ29" s="418"/>
      <c r="BR29" s="418"/>
      <c r="BS29" s="418"/>
      <c r="BT29" s="418"/>
      <c r="BU29" s="419"/>
      <c r="BV29" s="417">
        <v>3018409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6417713</v>
      </c>
      <c r="BO30" s="587"/>
      <c r="BP30" s="587"/>
      <c r="BQ30" s="587"/>
      <c r="BR30" s="587"/>
      <c r="BS30" s="587"/>
      <c r="BT30" s="587"/>
      <c r="BU30" s="588"/>
      <c r="BV30" s="586">
        <v>7510552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公立岩瀬病院企業団(病院事業会計)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郡山地方土地開発公社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県中都市計画事業須賀川駅前土地区画整理事業特別会計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福島県後期高齢者医療広域連合(一般会計)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（株）福島エアポートサービス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県中都市計画事業山寺土地区画整理事業特別会計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IF('各会計、関係団体の財政状況及び健全化判断比率'!B34="","",'各会計、関係団体の財政状況及び健全化判断比率'!B34)</f>
        <v>特定地域戸別合併処理浄化槽整備事業特別会計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福島県後期高齢者医療広域連合(後期高齢者医療特別会計)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（公財）須賀川市スポーツ振興協会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市営墓地事業特別会計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IF('各会計、関係団体の財政状況及び健全化判断比率'!B35="","",'各会計、関係団体の財政状況及び健全化判断比率'!B35)</f>
        <v>藤沼湖周辺施設運営事業特別会計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福島県市町村総合事務組合(一般会計)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（公財）ふくしま科学振興協会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13</v>
      </c>
      <c r="BF38" s="598"/>
      <c r="BG38" s="599" t="str">
        <f>IF('各会計、関係団体の財政状況及び健全化判断比率'!B36="","",'各会計、関係団体の財政状況及び健全化判断比率'!B36)</f>
        <v>勢至堂簡易水道事業特別会計</v>
      </c>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福島県市町村総合事務組合(消防補償等特別会計)</v>
      </c>
      <c r="BZ38" s="599"/>
      <c r="CA38" s="599"/>
      <c r="CB38" s="599"/>
      <c r="CC38" s="599"/>
      <c r="CD38" s="599"/>
      <c r="CE38" s="599"/>
      <c r="CF38" s="599"/>
      <c r="CG38" s="599"/>
      <c r="CH38" s="599"/>
      <c r="CI38" s="599"/>
      <c r="CJ38" s="599"/>
      <c r="CK38" s="599"/>
      <c r="CL38" s="599"/>
      <c r="CM38" s="599"/>
      <c r="CN38" s="167"/>
      <c r="CO38" s="598">
        <f t="shared" si="3"/>
        <v>28</v>
      </c>
      <c r="CP38" s="598"/>
      <c r="CQ38" s="599" t="str">
        <f>IF('各会計、関係団体の財政状況及び健全化判断比率'!BS11="","",'各会計、関係団体の財政状況及び健全化判断比率'!BS11)</f>
        <v>（公財）須賀川市農業公社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福島県市町村総合事務組合(消防賞じゅつ金特別会計)</v>
      </c>
      <c r="BZ39" s="599"/>
      <c r="CA39" s="599"/>
      <c r="CB39" s="599"/>
      <c r="CC39" s="599"/>
      <c r="CD39" s="599"/>
      <c r="CE39" s="599"/>
      <c r="CF39" s="599"/>
      <c r="CG39" s="599"/>
      <c r="CH39" s="599"/>
      <c r="CI39" s="599"/>
      <c r="CJ39" s="599"/>
      <c r="CK39" s="599"/>
      <c r="CL39" s="599"/>
      <c r="CM39" s="599"/>
      <c r="CN39" s="167"/>
      <c r="CO39" s="598">
        <f t="shared" si="3"/>
        <v>29</v>
      </c>
      <c r="CP39" s="598"/>
      <c r="CQ39" s="599" t="str">
        <f>IF('各会計、関係団体の財政状況及び健全化判断比率'!BS12="","",'各会計、関係団体の財政状況及び健全化判断比率'!BS12)</f>
        <v>（株）こぷろ須賀川</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福島県市町村総合事務組合(非常勤職員公務災害補償特別会計)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福島県市町村総合事務組合(自治会館管理特別会計)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須賀川地方広域消防組合(一般会計)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須賀川地方保健環境組合(一般会計)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5.91</v>
      </c>
      <c r="G34" s="33">
        <v>6.78</v>
      </c>
      <c r="H34" s="33">
        <v>7.32</v>
      </c>
      <c r="I34" s="33">
        <v>8.65</v>
      </c>
      <c r="J34" s="34">
        <v>8.99</v>
      </c>
      <c r="K34" s="22"/>
      <c r="L34" s="22"/>
      <c r="M34" s="22"/>
      <c r="N34" s="22"/>
      <c r="O34" s="22"/>
      <c r="P34" s="22"/>
    </row>
    <row r="35" spans="1:16" ht="39" customHeight="1">
      <c r="A35" s="22"/>
      <c r="B35" s="35"/>
      <c r="C35" s="1178" t="s">
        <v>530</v>
      </c>
      <c r="D35" s="1179"/>
      <c r="E35" s="1180"/>
      <c r="F35" s="36">
        <v>11.35</v>
      </c>
      <c r="G35" s="37">
        <v>8.99</v>
      </c>
      <c r="H35" s="37">
        <v>3.48</v>
      </c>
      <c r="I35" s="37">
        <v>7.76</v>
      </c>
      <c r="J35" s="38">
        <v>6.07</v>
      </c>
      <c r="K35" s="22"/>
      <c r="L35" s="22"/>
      <c r="M35" s="22"/>
      <c r="N35" s="22"/>
      <c r="O35" s="22"/>
      <c r="P35" s="22"/>
    </row>
    <row r="36" spans="1:16" ht="39" customHeight="1">
      <c r="A36" s="22"/>
      <c r="B36" s="35"/>
      <c r="C36" s="1178" t="s">
        <v>531</v>
      </c>
      <c r="D36" s="1179"/>
      <c r="E36" s="1180"/>
      <c r="F36" s="36">
        <v>4.43</v>
      </c>
      <c r="G36" s="37">
        <v>4.09</v>
      </c>
      <c r="H36" s="37">
        <v>3.33</v>
      </c>
      <c r="I36" s="37">
        <v>2.1800000000000002</v>
      </c>
      <c r="J36" s="38">
        <v>2.58</v>
      </c>
      <c r="K36" s="22"/>
      <c r="L36" s="22"/>
      <c r="M36" s="22"/>
      <c r="N36" s="22"/>
      <c r="O36" s="22"/>
      <c r="P36" s="22"/>
    </row>
    <row r="37" spans="1:16" ht="39" customHeight="1">
      <c r="A37" s="22"/>
      <c r="B37" s="35"/>
      <c r="C37" s="1178" t="s">
        <v>532</v>
      </c>
      <c r="D37" s="1179"/>
      <c r="E37" s="1180"/>
      <c r="F37" s="36">
        <v>0.44</v>
      </c>
      <c r="G37" s="37">
        <v>0.77</v>
      </c>
      <c r="H37" s="37">
        <v>0.46</v>
      </c>
      <c r="I37" s="37">
        <v>0.71</v>
      </c>
      <c r="J37" s="38">
        <v>1.7</v>
      </c>
      <c r="K37" s="22"/>
      <c r="L37" s="22"/>
      <c r="M37" s="22"/>
      <c r="N37" s="22"/>
      <c r="O37" s="22"/>
      <c r="P37" s="22"/>
    </row>
    <row r="38" spans="1:16" ht="39" customHeight="1">
      <c r="A38" s="22"/>
      <c r="B38" s="35"/>
      <c r="C38" s="1178" t="s">
        <v>533</v>
      </c>
      <c r="D38" s="1179"/>
      <c r="E38" s="1180"/>
      <c r="F38" s="36">
        <v>0</v>
      </c>
      <c r="G38" s="37">
        <v>0</v>
      </c>
      <c r="H38" s="37">
        <v>0</v>
      </c>
      <c r="I38" s="37">
        <v>0</v>
      </c>
      <c r="J38" s="38">
        <v>0.02</v>
      </c>
      <c r="K38" s="22"/>
      <c r="L38" s="22"/>
      <c r="M38" s="22"/>
      <c r="N38" s="22"/>
      <c r="O38" s="22"/>
      <c r="P38" s="22"/>
    </row>
    <row r="39" spans="1:16" ht="39" customHeight="1">
      <c r="A39" s="22"/>
      <c r="B39" s="35"/>
      <c r="C39" s="1178" t="s">
        <v>534</v>
      </c>
      <c r="D39" s="1179"/>
      <c r="E39" s="1180"/>
      <c r="F39" s="36">
        <v>0.04</v>
      </c>
      <c r="G39" s="37">
        <v>0.02</v>
      </c>
      <c r="H39" s="37">
        <v>0</v>
      </c>
      <c r="I39" s="37">
        <v>0</v>
      </c>
      <c r="J39" s="38">
        <v>0</v>
      </c>
      <c r="K39" s="22"/>
      <c r="L39" s="22"/>
      <c r="M39" s="22"/>
      <c r="N39" s="22"/>
      <c r="O39" s="22"/>
      <c r="P39" s="22"/>
    </row>
    <row r="40" spans="1:16" ht="39" customHeight="1">
      <c r="A40" s="22"/>
      <c r="B40" s="35"/>
      <c r="C40" s="1178" t="s">
        <v>535</v>
      </c>
      <c r="D40" s="1179"/>
      <c r="E40" s="1180"/>
      <c r="F40" s="36">
        <v>0</v>
      </c>
      <c r="G40" s="37">
        <v>0</v>
      </c>
      <c r="H40" s="37">
        <v>0</v>
      </c>
      <c r="I40" s="37">
        <v>0</v>
      </c>
      <c r="J40" s="38">
        <v>0</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538</v>
      </c>
      <c r="D43" s="1182"/>
      <c r="E43" s="1183"/>
      <c r="F43" s="41">
        <v>0.13</v>
      </c>
      <c r="G43" s="42">
        <v>2.68</v>
      </c>
      <c r="H43" s="42">
        <v>0.34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3248</v>
      </c>
      <c r="L45" s="60">
        <v>3235</v>
      </c>
      <c r="M45" s="60">
        <v>3241</v>
      </c>
      <c r="N45" s="60">
        <v>2986</v>
      </c>
      <c r="O45" s="61">
        <v>2890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860</v>
      </c>
      <c r="L48" s="64">
        <v>946</v>
      </c>
      <c r="M48" s="64">
        <v>943</v>
      </c>
      <c r="N48" s="64">
        <v>917</v>
      </c>
      <c r="O48" s="65">
        <v>989</v>
      </c>
      <c r="P48" s="48"/>
      <c r="Q48" s="48"/>
      <c r="R48" s="48"/>
      <c r="S48" s="48"/>
      <c r="T48" s="48"/>
      <c r="U48" s="48"/>
    </row>
    <row r="49" spans="1:21" ht="30.75" customHeight="1">
      <c r="A49" s="48"/>
      <c r="B49" s="1196"/>
      <c r="C49" s="1197"/>
      <c r="D49" s="62"/>
      <c r="E49" s="1188" t="s">
        <v>16</v>
      </c>
      <c r="F49" s="1188"/>
      <c r="G49" s="1188"/>
      <c r="H49" s="1188"/>
      <c r="I49" s="1188"/>
      <c r="J49" s="1189"/>
      <c r="K49" s="63">
        <v>174</v>
      </c>
      <c r="L49" s="64">
        <v>141</v>
      </c>
      <c r="M49" s="64">
        <v>159</v>
      </c>
      <c r="N49" s="64">
        <v>186</v>
      </c>
      <c r="O49" s="65">
        <v>200</v>
      </c>
      <c r="P49" s="48"/>
      <c r="Q49" s="48"/>
      <c r="R49" s="48"/>
      <c r="S49" s="48"/>
      <c r="T49" s="48"/>
      <c r="U49" s="48"/>
    </row>
    <row r="50" spans="1:21" ht="30.75" customHeight="1">
      <c r="A50" s="48"/>
      <c r="B50" s="1196"/>
      <c r="C50" s="1197"/>
      <c r="D50" s="62"/>
      <c r="E50" s="1188" t="s">
        <v>17</v>
      </c>
      <c r="F50" s="1188"/>
      <c r="G50" s="1188"/>
      <c r="H50" s="1188"/>
      <c r="I50" s="1188"/>
      <c r="J50" s="1189"/>
      <c r="K50" s="63">
        <v>78</v>
      </c>
      <c r="L50" s="64">
        <v>70</v>
      </c>
      <c r="M50" s="64">
        <v>64</v>
      </c>
      <c r="N50" s="64">
        <v>49</v>
      </c>
      <c r="O50" s="65">
        <v>33</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2940</v>
      </c>
      <c r="L52" s="64">
        <v>2984</v>
      </c>
      <c r="M52" s="64">
        <v>3078</v>
      </c>
      <c r="N52" s="64">
        <v>3067</v>
      </c>
      <c r="O52" s="65">
        <v>3060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1420</v>
      </c>
      <c r="L53" s="69">
        <v>1408</v>
      </c>
      <c r="M53" s="69">
        <v>1329</v>
      </c>
      <c r="N53" s="69">
        <v>1071</v>
      </c>
      <c r="O53" s="70">
        <v>1052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31138</v>
      </c>
      <c r="J41" s="83">
        <v>30873</v>
      </c>
      <c r="K41" s="83">
        <v>32420</v>
      </c>
      <c r="L41" s="83">
        <v>33864</v>
      </c>
      <c r="M41" s="84">
        <v>36278</v>
      </c>
    </row>
    <row r="42" spans="2:13" ht="27.75" customHeight="1">
      <c r="B42" s="1204"/>
      <c r="C42" s="1205"/>
      <c r="D42" s="85"/>
      <c r="E42" s="1210" t="s">
        <v>26</v>
      </c>
      <c r="F42" s="1210"/>
      <c r="G42" s="1210"/>
      <c r="H42" s="1211"/>
      <c r="I42" s="86">
        <v>250</v>
      </c>
      <c r="J42" s="87">
        <v>198</v>
      </c>
      <c r="K42" s="87">
        <v>149</v>
      </c>
      <c r="L42" s="87">
        <v>112</v>
      </c>
      <c r="M42" s="88">
        <v>87</v>
      </c>
    </row>
    <row r="43" spans="2:13" ht="27.75" customHeight="1">
      <c r="B43" s="1204"/>
      <c r="C43" s="1205"/>
      <c r="D43" s="85"/>
      <c r="E43" s="1210" t="s">
        <v>27</v>
      </c>
      <c r="F43" s="1210"/>
      <c r="G43" s="1210"/>
      <c r="H43" s="1211"/>
      <c r="I43" s="86">
        <v>13321</v>
      </c>
      <c r="J43" s="87">
        <v>13551</v>
      </c>
      <c r="K43" s="87">
        <v>12492</v>
      </c>
      <c r="L43" s="87">
        <v>12286</v>
      </c>
      <c r="M43" s="88">
        <v>12211</v>
      </c>
    </row>
    <row r="44" spans="2:13" ht="27.75" customHeight="1">
      <c r="B44" s="1204"/>
      <c r="C44" s="1205"/>
      <c r="D44" s="85"/>
      <c r="E44" s="1210" t="s">
        <v>28</v>
      </c>
      <c r="F44" s="1210"/>
      <c r="G44" s="1210"/>
      <c r="H44" s="1211"/>
      <c r="I44" s="86">
        <v>1488</v>
      </c>
      <c r="J44" s="87">
        <v>1559</v>
      </c>
      <c r="K44" s="87">
        <v>1500</v>
      </c>
      <c r="L44" s="87">
        <v>1532</v>
      </c>
      <c r="M44" s="88">
        <v>2660</v>
      </c>
    </row>
    <row r="45" spans="2:13" ht="27.75" customHeight="1">
      <c r="B45" s="1204"/>
      <c r="C45" s="1205"/>
      <c r="D45" s="85"/>
      <c r="E45" s="1210" t="s">
        <v>29</v>
      </c>
      <c r="F45" s="1210"/>
      <c r="G45" s="1210"/>
      <c r="H45" s="1211"/>
      <c r="I45" s="86">
        <v>5473</v>
      </c>
      <c r="J45" s="87">
        <v>5219</v>
      </c>
      <c r="K45" s="87">
        <v>4652</v>
      </c>
      <c r="L45" s="87">
        <v>4245</v>
      </c>
      <c r="M45" s="88">
        <v>4237</v>
      </c>
    </row>
    <row r="46" spans="2:13" ht="27.75" customHeight="1">
      <c r="B46" s="1204"/>
      <c r="C46" s="1205"/>
      <c r="D46" s="89"/>
      <c r="E46" s="1210" t="s">
        <v>30</v>
      </c>
      <c r="F46" s="1210"/>
      <c r="G46" s="1210"/>
      <c r="H46" s="1211"/>
      <c r="I46" s="86" t="s">
        <v>484</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8089</v>
      </c>
      <c r="J50" s="87">
        <v>9014</v>
      </c>
      <c r="K50" s="87">
        <v>10238</v>
      </c>
      <c r="L50" s="87">
        <v>10642</v>
      </c>
      <c r="M50" s="88">
        <v>11074</v>
      </c>
    </row>
    <row r="51" spans="2:13" ht="27.75" customHeight="1">
      <c r="B51" s="1204"/>
      <c r="C51" s="1205"/>
      <c r="D51" s="85"/>
      <c r="E51" s="1210" t="s">
        <v>36</v>
      </c>
      <c r="F51" s="1210"/>
      <c r="G51" s="1210"/>
      <c r="H51" s="1211"/>
      <c r="I51" s="86">
        <v>5762</v>
      </c>
      <c r="J51" s="87">
        <v>5272</v>
      </c>
      <c r="K51" s="87">
        <v>5170</v>
      </c>
      <c r="L51" s="87">
        <v>5274</v>
      </c>
      <c r="M51" s="88">
        <v>5470</v>
      </c>
    </row>
    <row r="52" spans="2:13" ht="27.75" customHeight="1">
      <c r="B52" s="1206"/>
      <c r="C52" s="1207"/>
      <c r="D52" s="85"/>
      <c r="E52" s="1210" t="s">
        <v>37</v>
      </c>
      <c r="F52" s="1210"/>
      <c r="G52" s="1210"/>
      <c r="H52" s="1211"/>
      <c r="I52" s="86">
        <v>30125</v>
      </c>
      <c r="J52" s="87">
        <v>30982</v>
      </c>
      <c r="K52" s="87">
        <v>30755</v>
      </c>
      <c r="L52" s="87">
        <v>31356</v>
      </c>
      <c r="M52" s="88">
        <v>36846</v>
      </c>
    </row>
    <row r="53" spans="2:13" ht="27.75" customHeight="1" thickBot="1">
      <c r="B53" s="1217" t="s">
        <v>21</v>
      </c>
      <c r="C53" s="1218"/>
      <c r="D53" s="92"/>
      <c r="E53" s="1219" t="s">
        <v>38</v>
      </c>
      <c r="F53" s="1219"/>
      <c r="G53" s="1219"/>
      <c r="H53" s="1220"/>
      <c r="I53" s="93">
        <v>7695</v>
      </c>
      <c r="J53" s="94">
        <v>6131</v>
      </c>
      <c r="K53" s="94">
        <v>5051</v>
      </c>
      <c r="L53" s="94">
        <v>4769</v>
      </c>
      <c r="M53" s="95">
        <v>2083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35" t="s">
        <v>575</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568</v>
      </c>
      <c r="H51" s="1248"/>
      <c r="I51" s="1253" t="s">
        <v>569</v>
      </c>
      <c r="J51" s="1253"/>
      <c r="K51" s="1255"/>
      <c r="L51" s="1255"/>
      <c r="M51" s="1255"/>
      <c r="N51" s="1221">
        <v>29</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570</v>
      </c>
      <c r="J53" s="1233"/>
      <c r="K53" s="1256"/>
      <c r="L53" s="1256"/>
      <c r="M53" s="1256"/>
      <c r="N53" s="1225">
        <v>53.4</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571</v>
      </c>
      <c r="H55" s="1228"/>
      <c r="I55" s="1233" t="s">
        <v>569</v>
      </c>
      <c r="J55" s="1233"/>
      <c r="K55" s="1255"/>
      <c r="L55" s="1255"/>
      <c r="M55" s="1255"/>
      <c r="N55" s="1221">
        <v>39</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570</v>
      </c>
      <c r="J57" s="1223"/>
      <c r="K57" s="1256"/>
      <c r="L57" s="1256"/>
      <c r="M57" s="1256"/>
      <c r="N57" s="1225">
        <v>55.4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35" t="s">
        <v>576</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568</v>
      </c>
      <c r="H73" s="1248"/>
      <c r="I73" s="1253" t="s">
        <v>569</v>
      </c>
      <c r="J73" s="1253"/>
      <c r="K73" s="1234">
        <v>47.9</v>
      </c>
      <c r="L73" s="1234">
        <v>37.799999999999997</v>
      </c>
      <c r="M73" s="1221">
        <v>31.3</v>
      </c>
      <c r="N73" s="1221">
        <v>29</v>
      </c>
      <c r="O73" s="1221">
        <v>12.8</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574</v>
      </c>
      <c r="J75" s="1233"/>
      <c r="K75" s="1225">
        <v>9.1999999999999993</v>
      </c>
      <c r="L75" s="1225">
        <v>9.1999999999999993</v>
      </c>
      <c r="M75" s="1225">
        <v>8.6</v>
      </c>
      <c r="N75" s="1225">
        <v>7.8</v>
      </c>
      <c r="O75" s="1225">
        <v>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571</v>
      </c>
      <c r="H77" s="1228"/>
      <c r="I77" s="1233" t="s">
        <v>569</v>
      </c>
      <c r="J77" s="1233"/>
      <c r="K77" s="1234">
        <v>58.2</v>
      </c>
      <c r="L77" s="1234">
        <v>50.3</v>
      </c>
      <c r="M77" s="1221">
        <v>45.9</v>
      </c>
      <c r="N77" s="1221">
        <v>39</v>
      </c>
      <c r="O77" s="1221">
        <v>32.5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574</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38137</v>
      </c>
      <c r="E3" s="118"/>
      <c r="F3" s="119">
        <v>50880</v>
      </c>
      <c r="G3" s="120"/>
      <c r="H3" s="121"/>
    </row>
    <row r="4" spans="1:8">
      <c r="A4" s="122"/>
      <c r="B4" s="123"/>
      <c r="C4" s="124"/>
      <c r="D4" s="125">
        <v>20703</v>
      </c>
      <c r="E4" s="126"/>
      <c r="F4" s="127">
        <v>26879</v>
      </c>
      <c r="G4" s="128"/>
      <c r="H4" s="129"/>
    </row>
    <row r="5" spans="1:8">
      <c r="A5" s="110" t="s">
        <v>517</v>
      </c>
      <c r="B5" s="115"/>
      <c r="C5" s="116"/>
      <c r="D5" s="117">
        <v>68244</v>
      </c>
      <c r="E5" s="118"/>
      <c r="F5" s="119">
        <v>63956</v>
      </c>
      <c r="G5" s="120"/>
      <c r="H5" s="121"/>
    </row>
    <row r="6" spans="1:8">
      <c r="A6" s="122"/>
      <c r="B6" s="123"/>
      <c r="C6" s="124"/>
      <c r="D6" s="125">
        <v>35020</v>
      </c>
      <c r="E6" s="126"/>
      <c r="F6" s="127">
        <v>29239</v>
      </c>
      <c r="G6" s="128"/>
      <c r="H6" s="129"/>
    </row>
    <row r="7" spans="1:8">
      <c r="A7" s="110" t="s">
        <v>518</v>
      </c>
      <c r="B7" s="115"/>
      <c r="C7" s="116"/>
      <c r="D7" s="117">
        <v>107648</v>
      </c>
      <c r="E7" s="118"/>
      <c r="F7" s="119">
        <v>66255</v>
      </c>
      <c r="G7" s="120"/>
      <c r="H7" s="121"/>
    </row>
    <row r="8" spans="1:8">
      <c r="A8" s="122"/>
      <c r="B8" s="123"/>
      <c r="C8" s="124"/>
      <c r="D8" s="125">
        <v>39333</v>
      </c>
      <c r="E8" s="126"/>
      <c r="F8" s="127">
        <v>31822</v>
      </c>
      <c r="G8" s="128"/>
      <c r="H8" s="129"/>
    </row>
    <row r="9" spans="1:8">
      <c r="A9" s="110" t="s">
        <v>519</v>
      </c>
      <c r="B9" s="115"/>
      <c r="C9" s="116"/>
      <c r="D9" s="117">
        <v>82025</v>
      </c>
      <c r="E9" s="118"/>
      <c r="F9" s="119">
        <v>92247</v>
      </c>
      <c r="G9" s="120"/>
      <c r="H9" s="121"/>
    </row>
    <row r="10" spans="1:8">
      <c r="A10" s="122"/>
      <c r="B10" s="123"/>
      <c r="C10" s="124"/>
      <c r="D10" s="125">
        <v>38271</v>
      </c>
      <c r="E10" s="126"/>
      <c r="F10" s="127">
        <v>37204</v>
      </c>
      <c r="G10" s="128"/>
      <c r="H10" s="129"/>
    </row>
    <row r="11" spans="1:8">
      <c r="A11" s="110" t="s">
        <v>520</v>
      </c>
      <c r="B11" s="115"/>
      <c r="C11" s="116"/>
      <c r="D11" s="117">
        <v>107607</v>
      </c>
      <c r="E11" s="118"/>
      <c r="F11" s="119">
        <v>67319</v>
      </c>
      <c r="G11" s="120"/>
      <c r="H11" s="121"/>
    </row>
    <row r="12" spans="1:8">
      <c r="A12" s="122"/>
      <c r="B12" s="123"/>
      <c r="C12" s="130"/>
      <c r="D12" s="125">
        <v>57256</v>
      </c>
      <c r="E12" s="126"/>
      <c r="F12" s="127">
        <v>38101</v>
      </c>
      <c r="G12" s="128"/>
      <c r="H12" s="129"/>
    </row>
    <row r="13" spans="1:8">
      <c r="A13" s="110"/>
      <c r="B13" s="115"/>
      <c r="C13" s="131"/>
      <c r="D13" s="132">
        <v>80732</v>
      </c>
      <c r="E13" s="133"/>
      <c r="F13" s="134">
        <v>68131</v>
      </c>
      <c r="G13" s="135"/>
      <c r="H13" s="121"/>
    </row>
    <row r="14" spans="1:8">
      <c r="A14" s="122"/>
      <c r="B14" s="123"/>
      <c r="C14" s="124"/>
      <c r="D14" s="125">
        <v>38117</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11.41</v>
      </c>
      <c r="C19" s="136">
        <f>ROUND(VALUE(SUBSTITUTE(実質収支比率等に係る経年分析!G$48,"▲","-")),2)</f>
        <v>9.02</v>
      </c>
      <c r="D19" s="136">
        <f>ROUND(VALUE(SUBSTITUTE(実質収支比率等に係る経年分析!H$48,"▲","-")),2)</f>
        <v>3.48</v>
      </c>
      <c r="E19" s="136">
        <f>ROUND(VALUE(SUBSTITUTE(実質収支比率等に係る経年分析!I$48,"▲","-")),2)</f>
        <v>7.77</v>
      </c>
      <c r="F19" s="136">
        <f>ROUND(VALUE(SUBSTITUTE(実質収支比率等に係る経年分析!J$48,"▲","-")),2)</f>
        <v>6.08</v>
      </c>
    </row>
    <row r="20" spans="1:11">
      <c r="A20" s="136" t="s">
        <v>43</v>
      </c>
      <c r="B20" s="136">
        <f>ROUND(VALUE(SUBSTITUTE(実質収支比率等に係る経年分析!F$47,"▲","-")),2)</f>
        <v>9.7899999999999991</v>
      </c>
      <c r="C20" s="136">
        <f>ROUND(VALUE(SUBSTITUTE(実質収支比率等に係る経年分析!G$47,"▲","-")),2)</f>
        <v>10.67</v>
      </c>
      <c r="D20" s="136">
        <f>ROUND(VALUE(SUBSTITUTE(実質収支比率等に係る経年分析!H$47,"▲","-")),2)</f>
        <v>13.92</v>
      </c>
      <c r="E20" s="136">
        <f>ROUND(VALUE(SUBSTITUTE(実質収支比率等に係る経年分析!I$47,"▲","-")),2)</f>
        <v>13.73</v>
      </c>
      <c r="F20" s="136">
        <f>ROUND(VALUE(SUBSTITUTE(実質収支比率等に係る経年分析!J$47,"▲","-")),2)</f>
        <v>17.43</v>
      </c>
    </row>
    <row r="21" spans="1:11">
      <c r="A21" s="136" t="s">
        <v>44</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0.44</v>
      </c>
      <c r="D21" s="136">
        <f>IF(ISNUMBER(VALUE(SUBSTITUTE(実質収支比率等に係る経年分析!H$49,"▲","-"))),ROUND(VALUE(SUBSTITUTE(実質収支比率等に係る経年分析!H$49,"▲","-")),2),NA())</f>
        <v>-2.16</v>
      </c>
      <c r="E21" s="136">
        <f>IF(ISNUMBER(VALUE(SUBSTITUTE(実質収支比率等に係る経年分析!I$49,"▲","-"))),ROUND(VALUE(SUBSTITUTE(実質収支比率等に係る経年分析!I$49,"▲","-")),2),NA())</f>
        <v>4.54</v>
      </c>
      <c r="F21" s="136">
        <f>IF(ISNUMBER(VALUE(SUBSTITUTE(実質収支比率等に係る経年分析!J$49,"▲","-"))),ROUND(VALUE(SUBSTITUTE(実質収支比率等に係る経年分析!J$49,"▲","-")),2),NA())</f>
        <v>2.15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2.68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県中都市計画事業山寺土地区画整理事業特別会計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県中都市計画事業須賀川駅前土地区画整理事業特別会計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市営墓地事業特別会計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2.1800000000000002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2940</v>
      </c>
      <c r="E42" s="138"/>
      <c r="F42" s="138"/>
      <c r="G42" s="138">
        <f>'実質公債費比率（分子）の構造'!L$52</f>
        <v>2984</v>
      </c>
      <c r="H42" s="138"/>
      <c r="I42" s="138"/>
      <c r="J42" s="138">
        <f>'実質公債費比率（分子）の構造'!M$52</f>
        <v>3078</v>
      </c>
      <c r="K42" s="138"/>
      <c r="L42" s="138"/>
      <c r="M42" s="138">
        <f>'実質公債費比率（分子）の構造'!N$52</f>
        <v>3067</v>
      </c>
      <c r="N42" s="138"/>
      <c r="O42" s="138"/>
      <c r="P42" s="138">
        <f>'実質公債費比率（分子）の構造'!O$52</f>
        <v>3060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78</v>
      </c>
      <c r="C44" s="138"/>
      <c r="D44" s="138"/>
      <c r="E44" s="138">
        <f>'実質公債費比率（分子）の構造'!L$50</f>
        <v>70</v>
      </c>
      <c r="F44" s="138"/>
      <c r="G44" s="138"/>
      <c r="H44" s="138">
        <f>'実質公債費比率（分子）の構造'!M$50</f>
        <v>64</v>
      </c>
      <c r="I44" s="138"/>
      <c r="J44" s="138"/>
      <c r="K44" s="138">
        <f>'実質公債費比率（分子）の構造'!N$50</f>
        <v>49</v>
      </c>
      <c r="L44" s="138"/>
      <c r="M44" s="138"/>
      <c r="N44" s="138">
        <f>'実質公債費比率（分子）の構造'!O$50</f>
        <v>33</v>
      </c>
      <c r="O44" s="138"/>
      <c r="P44" s="138"/>
    </row>
    <row r="45" spans="1:16">
      <c r="A45" s="138" t="s">
        <v>54</v>
      </c>
      <c r="B45" s="138">
        <f>'実質公債費比率（分子）の構造'!K$49</f>
        <v>174</v>
      </c>
      <c r="C45" s="138"/>
      <c r="D45" s="138"/>
      <c r="E45" s="138">
        <f>'実質公債費比率（分子）の構造'!L$49</f>
        <v>141</v>
      </c>
      <c r="F45" s="138"/>
      <c r="G45" s="138"/>
      <c r="H45" s="138">
        <f>'実質公債費比率（分子）の構造'!M$49</f>
        <v>159</v>
      </c>
      <c r="I45" s="138"/>
      <c r="J45" s="138"/>
      <c r="K45" s="138">
        <f>'実質公債費比率（分子）の構造'!N$49</f>
        <v>186</v>
      </c>
      <c r="L45" s="138"/>
      <c r="M45" s="138"/>
      <c r="N45" s="138">
        <f>'実質公債費比率（分子）の構造'!O$49</f>
        <v>200</v>
      </c>
      <c r="O45" s="138"/>
      <c r="P45" s="138"/>
    </row>
    <row r="46" spans="1:16">
      <c r="A46" s="138" t="s">
        <v>55</v>
      </c>
      <c r="B46" s="138">
        <f>'実質公債費比率（分子）の構造'!K$48</f>
        <v>860</v>
      </c>
      <c r="C46" s="138"/>
      <c r="D46" s="138"/>
      <c r="E46" s="138">
        <f>'実質公債費比率（分子）の構造'!L$48</f>
        <v>946</v>
      </c>
      <c r="F46" s="138"/>
      <c r="G46" s="138"/>
      <c r="H46" s="138">
        <f>'実質公債費比率（分子）の構造'!M$48</f>
        <v>943</v>
      </c>
      <c r="I46" s="138"/>
      <c r="J46" s="138"/>
      <c r="K46" s="138">
        <f>'実質公債費比率（分子）の構造'!N$48</f>
        <v>917</v>
      </c>
      <c r="L46" s="138"/>
      <c r="M46" s="138"/>
      <c r="N46" s="138">
        <f>'実質公債費比率（分子）の構造'!O$48</f>
        <v>989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3248</v>
      </c>
      <c r="C49" s="138"/>
      <c r="D49" s="138"/>
      <c r="E49" s="138">
        <f>'実質公債費比率（分子）の構造'!L$45</f>
        <v>3235</v>
      </c>
      <c r="F49" s="138"/>
      <c r="G49" s="138"/>
      <c r="H49" s="138">
        <f>'実質公債費比率（分子）の構造'!M$45</f>
        <v>3241</v>
      </c>
      <c r="I49" s="138"/>
      <c r="J49" s="138"/>
      <c r="K49" s="138">
        <f>'実質公債費比率（分子）の構造'!N$45</f>
        <v>2986</v>
      </c>
      <c r="L49" s="138"/>
      <c r="M49" s="138"/>
      <c r="N49" s="138">
        <f>'実質公債費比率（分子）の構造'!O$45</f>
        <v>2890</v>
      </c>
      <c r="O49" s="138"/>
      <c r="P49" s="138"/>
    </row>
    <row r="50" spans="1:16">
      <c r="A50" s="138" t="s">
        <v>59</v>
      </c>
      <c r="B50" s="138" t="e">
        <f>NA()</f>
        <v>#N/A</v>
      </c>
      <c r="C50" s="138">
        <f>IF(ISNUMBER('実質公債費比率（分子）の構造'!K$53),'実質公債費比率（分子）の構造'!K$53,NA())</f>
        <v>1420</v>
      </c>
      <c r="D50" s="138" t="e">
        <f>NA()</f>
        <v>#N/A</v>
      </c>
      <c r="E50" s="138" t="e">
        <f>NA()</f>
        <v>#N/A</v>
      </c>
      <c r="F50" s="138">
        <f>IF(ISNUMBER('実質公債費比率（分子）の構造'!L$53),'実質公債費比率（分子）の構造'!L$53,NA())</f>
        <v>1408</v>
      </c>
      <c r="G50" s="138" t="e">
        <f>NA()</f>
        <v>#N/A</v>
      </c>
      <c r="H50" s="138" t="e">
        <f>NA()</f>
        <v>#N/A</v>
      </c>
      <c r="I50" s="138">
        <f>IF(ISNUMBER('実質公債費比率（分子）の構造'!M$53),'実質公債費比率（分子）の構造'!M$53,NA())</f>
        <v>1329</v>
      </c>
      <c r="J50" s="138" t="e">
        <f>NA()</f>
        <v>#N/A</v>
      </c>
      <c r="K50" s="138" t="e">
        <f>NA()</f>
        <v>#N/A</v>
      </c>
      <c r="L50" s="138">
        <f>IF(ISNUMBER('実質公債費比率（分子）の構造'!N$53),'実質公債費比率（分子）の構造'!N$53,NA())</f>
        <v>1071</v>
      </c>
      <c r="M50" s="138" t="e">
        <f>NA()</f>
        <v>#N/A</v>
      </c>
      <c r="N50" s="138" t="e">
        <f>NA()</f>
        <v>#N/A</v>
      </c>
      <c r="O50" s="138">
        <f>IF(ISNUMBER('実質公債費比率（分子）の構造'!O$53),'実質公債費比率（分子）の構造'!O$53,NA())</f>
        <v>1052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30125</v>
      </c>
      <c r="E56" s="137"/>
      <c r="F56" s="137"/>
      <c r="G56" s="137">
        <f>'将来負担比率（分子）の構造'!J$52</f>
        <v>30982</v>
      </c>
      <c r="H56" s="137"/>
      <c r="I56" s="137"/>
      <c r="J56" s="137">
        <f>'将来負担比率（分子）の構造'!K$52</f>
        <v>30755</v>
      </c>
      <c r="K56" s="137"/>
      <c r="L56" s="137"/>
      <c r="M56" s="137">
        <f>'将来負担比率（分子）の構造'!L$52</f>
        <v>31356</v>
      </c>
      <c r="N56" s="137"/>
      <c r="O56" s="137"/>
      <c r="P56" s="137">
        <f>'将来負担比率（分子）の構造'!M$52</f>
        <v>36846</v>
      </c>
    </row>
    <row r="57" spans="1:16">
      <c r="A57" s="137" t="s">
        <v>36</v>
      </c>
      <c r="B57" s="137"/>
      <c r="C57" s="137"/>
      <c r="D57" s="137">
        <f>'将来負担比率（分子）の構造'!I$51</f>
        <v>5762</v>
      </c>
      <c r="E57" s="137"/>
      <c r="F57" s="137"/>
      <c r="G57" s="137">
        <f>'将来負担比率（分子）の構造'!J$51</f>
        <v>5272</v>
      </c>
      <c r="H57" s="137"/>
      <c r="I57" s="137"/>
      <c r="J57" s="137">
        <f>'将来負担比率（分子）の構造'!K$51</f>
        <v>5170</v>
      </c>
      <c r="K57" s="137"/>
      <c r="L57" s="137"/>
      <c r="M57" s="137">
        <f>'将来負担比率（分子）の構造'!L$51</f>
        <v>5274</v>
      </c>
      <c r="N57" s="137"/>
      <c r="O57" s="137"/>
      <c r="P57" s="137">
        <f>'将来負担比率（分子）の構造'!M$51</f>
        <v>5470</v>
      </c>
    </row>
    <row r="58" spans="1:16">
      <c r="A58" s="137" t="s">
        <v>35</v>
      </c>
      <c r="B58" s="137"/>
      <c r="C58" s="137"/>
      <c r="D58" s="137">
        <f>'将来負担比率（分子）の構造'!I$50</f>
        <v>8089</v>
      </c>
      <c r="E58" s="137"/>
      <c r="F58" s="137"/>
      <c r="G58" s="137">
        <f>'将来負担比率（分子）の構造'!J$50</f>
        <v>9014</v>
      </c>
      <c r="H58" s="137"/>
      <c r="I58" s="137"/>
      <c r="J58" s="137">
        <f>'将来負担比率（分子）の構造'!K$50</f>
        <v>10238</v>
      </c>
      <c r="K58" s="137"/>
      <c r="L58" s="137"/>
      <c r="M58" s="137">
        <f>'将来負担比率（分子）の構造'!L$50</f>
        <v>10642</v>
      </c>
      <c r="N58" s="137"/>
      <c r="O58" s="137"/>
      <c r="P58" s="137">
        <f>'将来負担比率（分子）の構造'!M$50</f>
        <v>11074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5473</v>
      </c>
      <c r="C62" s="137"/>
      <c r="D62" s="137"/>
      <c r="E62" s="137">
        <f>'将来負担比率（分子）の構造'!J$45</f>
        <v>5219</v>
      </c>
      <c r="F62" s="137"/>
      <c r="G62" s="137"/>
      <c r="H62" s="137">
        <f>'将来負担比率（分子）の構造'!K$45</f>
        <v>4652</v>
      </c>
      <c r="I62" s="137"/>
      <c r="J62" s="137"/>
      <c r="K62" s="137">
        <f>'将来負担比率（分子）の構造'!L$45</f>
        <v>4245</v>
      </c>
      <c r="L62" s="137"/>
      <c r="M62" s="137"/>
      <c r="N62" s="137">
        <f>'将来負担比率（分子）の構造'!M$45</f>
        <v>4237</v>
      </c>
      <c r="O62" s="137"/>
      <c r="P62" s="137"/>
    </row>
    <row r="63" spans="1:16">
      <c r="A63" s="137" t="s">
        <v>28</v>
      </c>
      <c r="B63" s="137">
        <f>'将来負担比率（分子）の構造'!I$44</f>
        <v>1488</v>
      </c>
      <c r="C63" s="137"/>
      <c r="D63" s="137"/>
      <c r="E63" s="137">
        <f>'将来負担比率（分子）の構造'!J$44</f>
        <v>1559</v>
      </c>
      <c r="F63" s="137"/>
      <c r="G63" s="137"/>
      <c r="H63" s="137">
        <f>'将来負担比率（分子）の構造'!K$44</f>
        <v>1500</v>
      </c>
      <c r="I63" s="137"/>
      <c r="J63" s="137"/>
      <c r="K63" s="137">
        <f>'将来負担比率（分子）の構造'!L$44</f>
        <v>1532</v>
      </c>
      <c r="L63" s="137"/>
      <c r="M63" s="137"/>
      <c r="N63" s="137">
        <f>'将来負担比率（分子）の構造'!M$44</f>
        <v>2660</v>
      </c>
      <c r="O63" s="137"/>
      <c r="P63" s="137"/>
    </row>
    <row r="64" spans="1:16">
      <c r="A64" s="137" t="s">
        <v>27</v>
      </c>
      <c r="B64" s="137">
        <f>'将来負担比率（分子）の構造'!I$43</f>
        <v>13321</v>
      </c>
      <c r="C64" s="137"/>
      <c r="D64" s="137"/>
      <c r="E64" s="137">
        <f>'将来負担比率（分子）の構造'!J$43</f>
        <v>13551</v>
      </c>
      <c r="F64" s="137"/>
      <c r="G64" s="137"/>
      <c r="H64" s="137">
        <f>'将来負担比率（分子）の構造'!K$43</f>
        <v>12492</v>
      </c>
      <c r="I64" s="137"/>
      <c r="J64" s="137"/>
      <c r="K64" s="137">
        <f>'将来負担比率（分子）の構造'!L$43</f>
        <v>12286</v>
      </c>
      <c r="L64" s="137"/>
      <c r="M64" s="137"/>
      <c r="N64" s="137">
        <f>'将来負担比率（分子）の構造'!M$43</f>
        <v>12211</v>
      </c>
      <c r="O64" s="137"/>
      <c r="P64" s="137"/>
    </row>
    <row r="65" spans="1:16">
      <c r="A65" s="137" t="s">
        <v>26</v>
      </c>
      <c r="B65" s="137">
        <f>'将来負担比率（分子）の構造'!I$42</f>
        <v>250</v>
      </c>
      <c r="C65" s="137"/>
      <c r="D65" s="137"/>
      <c r="E65" s="137">
        <f>'将来負担比率（分子）の構造'!J$42</f>
        <v>198</v>
      </c>
      <c r="F65" s="137"/>
      <c r="G65" s="137"/>
      <c r="H65" s="137">
        <f>'将来負担比率（分子）の構造'!K$42</f>
        <v>149</v>
      </c>
      <c r="I65" s="137"/>
      <c r="J65" s="137"/>
      <c r="K65" s="137">
        <f>'将来負担比率（分子）の構造'!L$42</f>
        <v>112</v>
      </c>
      <c r="L65" s="137"/>
      <c r="M65" s="137"/>
      <c r="N65" s="137">
        <f>'将来負担比率（分子）の構造'!M$42</f>
        <v>87</v>
      </c>
      <c r="O65" s="137"/>
      <c r="P65" s="137"/>
    </row>
    <row r="66" spans="1:16">
      <c r="A66" s="137" t="s">
        <v>25</v>
      </c>
      <c r="B66" s="137">
        <f>'将来負担比率（分子）の構造'!I$41</f>
        <v>31138</v>
      </c>
      <c r="C66" s="137"/>
      <c r="D66" s="137"/>
      <c r="E66" s="137">
        <f>'将来負担比率（分子）の構造'!J$41</f>
        <v>30873</v>
      </c>
      <c r="F66" s="137"/>
      <c r="G66" s="137"/>
      <c r="H66" s="137">
        <f>'将来負担比率（分子）の構造'!K$41</f>
        <v>32420</v>
      </c>
      <c r="I66" s="137"/>
      <c r="J66" s="137"/>
      <c r="K66" s="137">
        <f>'将来負担比率（分子）の構造'!L$41</f>
        <v>33864</v>
      </c>
      <c r="L66" s="137"/>
      <c r="M66" s="137"/>
      <c r="N66" s="137">
        <f>'将来負担比率（分子）の構造'!M$41</f>
        <v>36278</v>
      </c>
      <c r="O66" s="137"/>
      <c r="P66" s="137"/>
    </row>
    <row r="67" spans="1:16">
      <c r="A67" s="137" t="s">
        <v>63</v>
      </c>
      <c r="B67" s="137" t="e">
        <f>NA()</f>
        <v>#N/A</v>
      </c>
      <c r="C67" s="137">
        <f>IF(ISNUMBER('将来負担比率（分子）の構造'!I$53), IF('将来負担比率（分子）の構造'!I$53 &lt; 0, 0, '将来負担比率（分子）の構造'!I$53), NA())</f>
        <v>7695</v>
      </c>
      <c r="D67" s="137" t="e">
        <f>NA()</f>
        <v>#N/A</v>
      </c>
      <c r="E67" s="137" t="e">
        <f>NA()</f>
        <v>#N/A</v>
      </c>
      <c r="F67" s="137">
        <f>IF(ISNUMBER('将来負担比率（分子）の構造'!J$53), IF('将来負担比率（分子）の構造'!J$53 &lt; 0, 0, '将来負担比率（分子）の構造'!J$53), NA())</f>
        <v>6131</v>
      </c>
      <c r="G67" s="137" t="e">
        <f>NA()</f>
        <v>#N/A</v>
      </c>
      <c r="H67" s="137" t="e">
        <f>NA()</f>
        <v>#N/A</v>
      </c>
      <c r="I67" s="137">
        <f>IF(ISNUMBER('将来負担比率（分子）の構造'!K$53), IF('将来負担比率（分子）の構造'!K$53 &lt; 0, 0, '将来負担比率（分子）の構造'!K$53), NA())</f>
        <v>5051</v>
      </c>
      <c r="J67" s="137" t="e">
        <f>NA()</f>
        <v>#N/A</v>
      </c>
      <c r="K67" s="137" t="e">
        <f>NA()</f>
        <v>#N/A</v>
      </c>
      <c r="L67" s="137">
        <f>IF(ISNUMBER('将来負担比率（分子）の構造'!L$53), IF('将来負担比率（分子）の構造'!L$53 &lt; 0, 0, '将来負担比率（分子）の構造'!L$53), NA())</f>
        <v>4769</v>
      </c>
      <c r="M67" s="137" t="e">
        <f>NA()</f>
        <v>#N/A</v>
      </c>
      <c r="N67" s="137" t="e">
        <f>NA()</f>
        <v>#N/A</v>
      </c>
      <c r="O67" s="137">
        <f>IF(ISNUMBER('将来負担比率（分子）の構造'!M$53), IF('将来負担比率（分子）の構造'!M$53 &lt; 0, 0, '将来負担比率（分子）の構造'!M$53), NA())</f>
        <v>2083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9399585</v>
      </c>
      <c r="S5" s="615"/>
      <c r="T5" s="615"/>
      <c r="U5" s="615"/>
      <c r="V5" s="615"/>
      <c r="W5" s="615"/>
      <c r="X5" s="615"/>
      <c r="Y5" s="616"/>
      <c r="Z5" s="617">
        <v>21</v>
      </c>
      <c r="AA5" s="617"/>
      <c r="AB5" s="617"/>
      <c r="AC5" s="617"/>
      <c r="AD5" s="618">
        <v>8927235</v>
      </c>
      <c r="AE5" s="618"/>
      <c r="AF5" s="618"/>
      <c r="AG5" s="618"/>
      <c r="AH5" s="618"/>
      <c r="AI5" s="618"/>
      <c r="AJ5" s="618"/>
      <c r="AK5" s="618"/>
      <c r="AL5" s="619">
        <v>50.6</v>
      </c>
      <c r="AM5" s="620"/>
      <c r="AN5" s="620"/>
      <c r="AO5" s="621"/>
      <c r="AP5" s="611" t="s">
        <v>208</v>
      </c>
      <c r="AQ5" s="612"/>
      <c r="AR5" s="612"/>
      <c r="AS5" s="612"/>
      <c r="AT5" s="612"/>
      <c r="AU5" s="612"/>
      <c r="AV5" s="612"/>
      <c r="AW5" s="612"/>
      <c r="AX5" s="612"/>
      <c r="AY5" s="612"/>
      <c r="AZ5" s="612"/>
      <c r="BA5" s="612"/>
      <c r="BB5" s="612"/>
      <c r="BC5" s="612"/>
      <c r="BD5" s="612"/>
      <c r="BE5" s="612"/>
      <c r="BF5" s="613"/>
      <c r="BG5" s="625">
        <v>8924336</v>
      </c>
      <c r="BH5" s="626"/>
      <c r="BI5" s="626"/>
      <c r="BJ5" s="626"/>
      <c r="BK5" s="626"/>
      <c r="BL5" s="626"/>
      <c r="BM5" s="626"/>
      <c r="BN5" s="627"/>
      <c r="BO5" s="628">
        <v>94.9</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454754</v>
      </c>
      <c r="S6" s="626"/>
      <c r="T6" s="626"/>
      <c r="U6" s="626"/>
      <c r="V6" s="626"/>
      <c r="W6" s="626"/>
      <c r="X6" s="626"/>
      <c r="Y6" s="627"/>
      <c r="Z6" s="628">
        <v>1</v>
      </c>
      <c r="AA6" s="628"/>
      <c r="AB6" s="628"/>
      <c r="AC6" s="628"/>
      <c r="AD6" s="629">
        <v>454754</v>
      </c>
      <c r="AE6" s="629"/>
      <c r="AF6" s="629"/>
      <c r="AG6" s="629"/>
      <c r="AH6" s="629"/>
      <c r="AI6" s="629"/>
      <c r="AJ6" s="629"/>
      <c r="AK6" s="629"/>
      <c r="AL6" s="630">
        <v>2.6</v>
      </c>
      <c r="AM6" s="631"/>
      <c r="AN6" s="631"/>
      <c r="AO6" s="632"/>
      <c r="AP6" s="622" t="s">
        <v>214</v>
      </c>
      <c r="AQ6" s="623"/>
      <c r="AR6" s="623"/>
      <c r="AS6" s="623"/>
      <c r="AT6" s="623"/>
      <c r="AU6" s="623"/>
      <c r="AV6" s="623"/>
      <c r="AW6" s="623"/>
      <c r="AX6" s="623"/>
      <c r="AY6" s="623"/>
      <c r="AZ6" s="623"/>
      <c r="BA6" s="623"/>
      <c r="BB6" s="623"/>
      <c r="BC6" s="623"/>
      <c r="BD6" s="623"/>
      <c r="BE6" s="623"/>
      <c r="BF6" s="624"/>
      <c r="BG6" s="625">
        <v>8924336</v>
      </c>
      <c r="BH6" s="626"/>
      <c r="BI6" s="626"/>
      <c r="BJ6" s="626"/>
      <c r="BK6" s="626"/>
      <c r="BL6" s="626"/>
      <c r="BM6" s="626"/>
      <c r="BN6" s="627"/>
      <c r="BO6" s="628">
        <v>94.9</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284896</v>
      </c>
      <c r="CS6" s="626"/>
      <c r="CT6" s="626"/>
      <c r="CU6" s="626"/>
      <c r="CV6" s="626"/>
      <c r="CW6" s="626"/>
      <c r="CX6" s="626"/>
      <c r="CY6" s="627"/>
      <c r="CZ6" s="628">
        <v>0.7</v>
      </c>
      <c r="DA6" s="628"/>
      <c r="DB6" s="628"/>
      <c r="DC6" s="628"/>
      <c r="DD6" s="634" t="s">
        <v>209</v>
      </c>
      <c r="DE6" s="626"/>
      <c r="DF6" s="626"/>
      <c r="DG6" s="626"/>
      <c r="DH6" s="626"/>
      <c r="DI6" s="626"/>
      <c r="DJ6" s="626"/>
      <c r="DK6" s="626"/>
      <c r="DL6" s="626"/>
      <c r="DM6" s="626"/>
      <c r="DN6" s="626"/>
      <c r="DO6" s="626"/>
      <c r="DP6" s="627"/>
      <c r="DQ6" s="634">
        <v>284765</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8713</v>
      </c>
      <c r="S7" s="626"/>
      <c r="T7" s="626"/>
      <c r="U7" s="626"/>
      <c r="V7" s="626"/>
      <c r="W7" s="626"/>
      <c r="X7" s="626"/>
      <c r="Y7" s="627"/>
      <c r="Z7" s="628">
        <v>0</v>
      </c>
      <c r="AA7" s="628"/>
      <c r="AB7" s="628"/>
      <c r="AC7" s="628"/>
      <c r="AD7" s="629">
        <v>8713</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3855176</v>
      </c>
      <c r="BH7" s="626"/>
      <c r="BI7" s="626"/>
      <c r="BJ7" s="626"/>
      <c r="BK7" s="626"/>
      <c r="BL7" s="626"/>
      <c r="BM7" s="626"/>
      <c r="BN7" s="627"/>
      <c r="BO7" s="628">
        <v>41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6117192</v>
      </c>
      <c r="CS7" s="626"/>
      <c r="CT7" s="626"/>
      <c r="CU7" s="626"/>
      <c r="CV7" s="626"/>
      <c r="CW7" s="626"/>
      <c r="CX7" s="626"/>
      <c r="CY7" s="627"/>
      <c r="CZ7" s="628">
        <v>14.3</v>
      </c>
      <c r="DA7" s="628"/>
      <c r="DB7" s="628"/>
      <c r="DC7" s="628"/>
      <c r="DD7" s="634">
        <v>1292563</v>
      </c>
      <c r="DE7" s="626"/>
      <c r="DF7" s="626"/>
      <c r="DG7" s="626"/>
      <c r="DH7" s="626"/>
      <c r="DI7" s="626"/>
      <c r="DJ7" s="626"/>
      <c r="DK7" s="626"/>
      <c r="DL7" s="626"/>
      <c r="DM7" s="626"/>
      <c r="DN7" s="626"/>
      <c r="DO7" s="626"/>
      <c r="DP7" s="627"/>
      <c r="DQ7" s="634">
        <v>3633127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24206</v>
      </c>
      <c r="S8" s="626"/>
      <c r="T8" s="626"/>
      <c r="U8" s="626"/>
      <c r="V8" s="626"/>
      <c r="W8" s="626"/>
      <c r="X8" s="626"/>
      <c r="Y8" s="627"/>
      <c r="Z8" s="628">
        <v>0.1</v>
      </c>
      <c r="AA8" s="628"/>
      <c r="AB8" s="628"/>
      <c r="AC8" s="628"/>
      <c r="AD8" s="629">
        <v>24206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143321</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11950390</v>
      </c>
      <c r="CS8" s="626"/>
      <c r="CT8" s="626"/>
      <c r="CU8" s="626"/>
      <c r="CV8" s="626"/>
      <c r="CW8" s="626"/>
      <c r="CX8" s="626"/>
      <c r="CY8" s="627"/>
      <c r="CZ8" s="628">
        <v>28</v>
      </c>
      <c r="DA8" s="628"/>
      <c r="DB8" s="628"/>
      <c r="DC8" s="628"/>
      <c r="DD8" s="634">
        <v>286194</v>
      </c>
      <c r="DE8" s="626"/>
      <c r="DF8" s="626"/>
      <c r="DG8" s="626"/>
      <c r="DH8" s="626"/>
      <c r="DI8" s="626"/>
      <c r="DJ8" s="626"/>
      <c r="DK8" s="626"/>
      <c r="DL8" s="626"/>
      <c r="DM8" s="626"/>
      <c r="DN8" s="626"/>
      <c r="DO8" s="626"/>
      <c r="DP8" s="627"/>
      <c r="DQ8" s="634">
        <v>4988360</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12979</v>
      </c>
      <c r="S9" s="626"/>
      <c r="T9" s="626"/>
      <c r="U9" s="626"/>
      <c r="V9" s="626"/>
      <c r="W9" s="626"/>
      <c r="X9" s="626"/>
      <c r="Y9" s="627"/>
      <c r="Z9" s="628">
        <v>0</v>
      </c>
      <c r="AA9" s="628"/>
      <c r="AB9" s="628"/>
      <c r="AC9" s="628"/>
      <c r="AD9" s="629">
        <v>12979</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3151424</v>
      </c>
      <c r="BH9" s="626"/>
      <c r="BI9" s="626"/>
      <c r="BJ9" s="626"/>
      <c r="BK9" s="626"/>
      <c r="BL9" s="626"/>
      <c r="BM9" s="626"/>
      <c r="BN9" s="627"/>
      <c r="BO9" s="628">
        <v>33.5</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2896343</v>
      </c>
      <c r="CS9" s="626"/>
      <c r="CT9" s="626"/>
      <c r="CU9" s="626"/>
      <c r="CV9" s="626"/>
      <c r="CW9" s="626"/>
      <c r="CX9" s="626"/>
      <c r="CY9" s="627"/>
      <c r="CZ9" s="628">
        <v>6.8</v>
      </c>
      <c r="DA9" s="628"/>
      <c r="DB9" s="628"/>
      <c r="DC9" s="628"/>
      <c r="DD9" s="634">
        <v>69026</v>
      </c>
      <c r="DE9" s="626"/>
      <c r="DF9" s="626"/>
      <c r="DG9" s="626"/>
      <c r="DH9" s="626"/>
      <c r="DI9" s="626"/>
      <c r="DJ9" s="626"/>
      <c r="DK9" s="626"/>
      <c r="DL9" s="626"/>
      <c r="DM9" s="626"/>
      <c r="DN9" s="626"/>
      <c r="DO9" s="626"/>
      <c r="DP9" s="627"/>
      <c r="DQ9" s="634">
        <v>2501900</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1262011</v>
      </c>
      <c r="S10" s="626"/>
      <c r="T10" s="626"/>
      <c r="U10" s="626"/>
      <c r="V10" s="626"/>
      <c r="W10" s="626"/>
      <c r="X10" s="626"/>
      <c r="Y10" s="627"/>
      <c r="Z10" s="628">
        <v>2.8</v>
      </c>
      <c r="AA10" s="628"/>
      <c r="AB10" s="628"/>
      <c r="AC10" s="628"/>
      <c r="AD10" s="629">
        <v>1262011</v>
      </c>
      <c r="AE10" s="629"/>
      <c r="AF10" s="629"/>
      <c r="AG10" s="629"/>
      <c r="AH10" s="629"/>
      <c r="AI10" s="629"/>
      <c r="AJ10" s="629"/>
      <c r="AK10" s="629"/>
      <c r="AL10" s="630">
        <v>7.2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209041</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30357</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26404</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33433</v>
      </c>
      <c r="S11" s="626"/>
      <c r="T11" s="626"/>
      <c r="U11" s="626"/>
      <c r="V11" s="626"/>
      <c r="W11" s="626"/>
      <c r="X11" s="626"/>
      <c r="Y11" s="627"/>
      <c r="Z11" s="628">
        <v>0.1</v>
      </c>
      <c r="AA11" s="628"/>
      <c r="AB11" s="628"/>
      <c r="AC11" s="628"/>
      <c r="AD11" s="629">
        <v>26216</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351390</v>
      </c>
      <c r="BH11" s="626"/>
      <c r="BI11" s="626"/>
      <c r="BJ11" s="626"/>
      <c r="BK11" s="626"/>
      <c r="BL11" s="626"/>
      <c r="BM11" s="626"/>
      <c r="BN11" s="627"/>
      <c r="BO11" s="628">
        <v>3.7</v>
      </c>
      <c r="BP11" s="628"/>
      <c r="BQ11" s="628"/>
      <c r="BR11" s="628"/>
      <c r="BS11" s="634" t="s">
        <v>112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1631833</v>
      </c>
      <c r="CS11" s="626"/>
      <c r="CT11" s="626"/>
      <c r="CU11" s="626"/>
      <c r="CV11" s="626"/>
      <c r="CW11" s="626"/>
      <c r="CX11" s="626"/>
      <c r="CY11" s="627"/>
      <c r="CZ11" s="628">
        <v>3.8</v>
      </c>
      <c r="DA11" s="628"/>
      <c r="DB11" s="628"/>
      <c r="DC11" s="628"/>
      <c r="DD11" s="634">
        <v>440142</v>
      </c>
      <c r="DE11" s="626"/>
      <c r="DF11" s="626"/>
      <c r="DG11" s="626"/>
      <c r="DH11" s="626"/>
      <c r="DI11" s="626"/>
      <c r="DJ11" s="626"/>
      <c r="DK11" s="626"/>
      <c r="DL11" s="626"/>
      <c r="DM11" s="626"/>
      <c r="DN11" s="626"/>
      <c r="DO11" s="626"/>
      <c r="DP11" s="627"/>
      <c r="DQ11" s="634">
        <v>1218490</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4235554</v>
      </c>
      <c r="BH12" s="626"/>
      <c r="BI12" s="626"/>
      <c r="BJ12" s="626"/>
      <c r="BK12" s="626"/>
      <c r="BL12" s="626"/>
      <c r="BM12" s="626"/>
      <c r="BN12" s="627"/>
      <c r="BO12" s="628">
        <v>45.1</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3145041</v>
      </c>
      <c r="CS12" s="626"/>
      <c r="CT12" s="626"/>
      <c r="CU12" s="626"/>
      <c r="CV12" s="626"/>
      <c r="CW12" s="626"/>
      <c r="CX12" s="626"/>
      <c r="CY12" s="627"/>
      <c r="CZ12" s="628">
        <v>7.4</v>
      </c>
      <c r="DA12" s="628"/>
      <c r="DB12" s="628"/>
      <c r="DC12" s="628"/>
      <c r="DD12" s="634">
        <v>1941772</v>
      </c>
      <c r="DE12" s="626"/>
      <c r="DF12" s="626"/>
      <c r="DG12" s="626"/>
      <c r="DH12" s="626"/>
      <c r="DI12" s="626"/>
      <c r="DJ12" s="626"/>
      <c r="DK12" s="626"/>
      <c r="DL12" s="626"/>
      <c r="DM12" s="626"/>
      <c r="DN12" s="626"/>
      <c r="DO12" s="626"/>
      <c r="DP12" s="627"/>
      <c r="DQ12" s="634">
        <v>860033</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75579</v>
      </c>
      <c r="S13" s="626"/>
      <c r="T13" s="626"/>
      <c r="U13" s="626"/>
      <c r="V13" s="626"/>
      <c r="W13" s="626"/>
      <c r="X13" s="626"/>
      <c r="Y13" s="627"/>
      <c r="Z13" s="628">
        <v>0.2</v>
      </c>
      <c r="AA13" s="628"/>
      <c r="AB13" s="628"/>
      <c r="AC13" s="628"/>
      <c r="AD13" s="629">
        <v>75579</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4210767</v>
      </c>
      <c r="BH13" s="626"/>
      <c r="BI13" s="626"/>
      <c r="BJ13" s="626"/>
      <c r="BK13" s="626"/>
      <c r="BL13" s="626"/>
      <c r="BM13" s="626"/>
      <c r="BN13" s="627"/>
      <c r="BO13" s="628">
        <v>44.8</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2990073</v>
      </c>
      <c r="CS13" s="626"/>
      <c r="CT13" s="626"/>
      <c r="CU13" s="626"/>
      <c r="CV13" s="626"/>
      <c r="CW13" s="626"/>
      <c r="CX13" s="626"/>
      <c r="CY13" s="627"/>
      <c r="CZ13" s="628">
        <v>7</v>
      </c>
      <c r="DA13" s="628"/>
      <c r="DB13" s="628"/>
      <c r="DC13" s="628"/>
      <c r="DD13" s="634">
        <v>1549548</v>
      </c>
      <c r="DE13" s="626"/>
      <c r="DF13" s="626"/>
      <c r="DG13" s="626"/>
      <c r="DH13" s="626"/>
      <c r="DI13" s="626"/>
      <c r="DJ13" s="626"/>
      <c r="DK13" s="626"/>
      <c r="DL13" s="626"/>
      <c r="DM13" s="626"/>
      <c r="DN13" s="626"/>
      <c r="DO13" s="626"/>
      <c r="DP13" s="627"/>
      <c r="DQ13" s="634">
        <v>2196412</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215402</v>
      </c>
      <c r="BH14" s="626"/>
      <c r="BI14" s="626"/>
      <c r="BJ14" s="626"/>
      <c r="BK14" s="626"/>
      <c r="BL14" s="626"/>
      <c r="BM14" s="626"/>
      <c r="BN14" s="627"/>
      <c r="BO14" s="628">
        <v>2.2999999999999998</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1128634</v>
      </c>
      <c r="CS14" s="626"/>
      <c r="CT14" s="626"/>
      <c r="CU14" s="626"/>
      <c r="CV14" s="626"/>
      <c r="CW14" s="626"/>
      <c r="CX14" s="626"/>
      <c r="CY14" s="627"/>
      <c r="CZ14" s="628">
        <v>2.6</v>
      </c>
      <c r="DA14" s="628"/>
      <c r="DB14" s="628"/>
      <c r="DC14" s="628"/>
      <c r="DD14" s="634">
        <v>103420</v>
      </c>
      <c r="DE14" s="626"/>
      <c r="DF14" s="626"/>
      <c r="DG14" s="626"/>
      <c r="DH14" s="626"/>
      <c r="DI14" s="626"/>
      <c r="DJ14" s="626"/>
      <c r="DK14" s="626"/>
      <c r="DL14" s="626"/>
      <c r="DM14" s="626"/>
      <c r="DN14" s="626"/>
      <c r="DO14" s="626"/>
      <c r="DP14" s="627"/>
      <c r="DQ14" s="634">
        <v>1081291</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50482</v>
      </c>
      <c r="S15" s="626"/>
      <c r="T15" s="626"/>
      <c r="U15" s="626"/>
      <c r="V15" s="626"/>
      <c r="W15" s="626"/>
      <c r="X15" s="626"/>
      <c r="Y15" s="627"/>
      <c r="Z15" s="628">
        <v>0.1</v>
      </c>
      <c r="AA15" s="628"/>
      <c r="AB15" s="628"/>
      <c r="AC15" s="628"/>
      <c r="AD15" s="629">
        <v>50482</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618204</v>
      </c>
      <c r="BH15" s="626"/>
      <c r="BI15" s="626"/>
      <c r="BJ15" s="626"/>
      <c r="BK15" s="626"/>
      <c r="BL15" s="626"/>
      <c r="BM15" s="626"/>
      <c r="BN15" s="627"/>
      <c r="BO15" s="628">
        <v>6.6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5475251</v>
      </c>
      <c r="CS15" s="626"/>
      <c r="CT15" s="626"/>
      <c r="CU15" s="626"/>
      <c r="CV15" s="626"/>
      <c r="CW15" s="626"/>
      <c r="CX15" s="626"/>
      <c r="CY15" s="627"/>
      <c r="CZ15" s="628">
        <v>12.8</v>
      </c>
      <c r="DA15" s="628"/>
      <c r="DB15" s="628"/>
      <c r="DC15" s="628"/>
      <c r="DD15" s="634">
        <v>2671709</v>
      </c>
      <c r="DE15" s="626"/>
      <c r="DF15" s="626"/>
      <c r="DG15" s="626"/>
      <c r="DH15" s="626"/>
      <c r="DI15" s="626"/>
      <c r="DJ15" s="626"/>
      <c r="DK15" s="626"/>
      <c r="DL15" s="626"/>
      <c r="DM15" s="626"/>
      <c r="DN15" s="626"/>
      <c r="DO15" s="626"/>
      <c r="DP15" s="627"/>
      <c r="DQ15" s="634">
        <v>2767769</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8881301</v>
      </c>
      <c r="S16" s="626"/>
      <c r="T16" s="626"/>
      <c r="U16" s="626"/>
      <c r="V16" s="626"/>
      <c r="W16" s="626"/>
      <c r="X16" s="626"/>
      <c r="Y16" s="627"/>
      <c r="Z16" s="628">
        <v>19.8</v>
      </c>
      <c r="AA16" s="628"/>
      <c r="AB16" s="628"/>
      <c r="AC16" s="628"/>
      <c r="AD16" s="629">
        <v>6730020</v>
      </c>
      <c r="AE16" s="629"/>
      <c r="AF16" s="629"/>
      <c r="AG16" s="629"/>
      <c r="AH16" s="629"/>
      <c r="AI16" s="629"/>
      <c r="AJ16" s="629"/>
      <c r="AK16" s="629"/>
      <c r="AL16" s="630">
        <v>38.200000000000003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4026501</v>
      </c>
      <c r="CS16" s="626"/>
      <c r="CT16" s="626"/>
      <c r="CU16" s="626"/>
      <c r="CV16" s="626"/>
      <c r="CW16" s="626"/>
      <c r="CX16" s="626"/>
      <c r="CY16" s="627"/>
      <c r="CZ16" s="628">
        <v>9.4</v>
      </c>
      <c r="DA16" s="628"/>
      <c r="DB16" s="628"/>
      <c r="DC16" s="628"/>
      <c r="DD16" s="634" t="s">
        <v>112</v>
      </c>
      <c r="DE16" s="626"/>
      <c r="DF16" s="626"/>
      <c r="DG16" s="626"/>
      <c r="DH16" s="626"/>
      <c r="DI16" s="626"/>
      <c r="DJ16" s="626"/>
      <c r="DK16" s="626"/>
      <c r="DL16" s="626"/>
      <c r="DM16" s="626"/>
      <c r="DN16" s="626"/>
      <c r="DO16" s="626"/>
      <c r="DP16" s="627"/>
      <c r="DQ16" s="634">
        <v>45305</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6730020</v>
      </c>
      <c r="S17" s="626"/>
      <c r="T17" s="626"/>
      <c r="U17" s="626"/>
      <c r="V17" s="626"/>
      <c r="W17" s="626"/>
      <c r="X17" s="626"/>
      <c r="Y17" s="627"/>
      <c r="Z17" s="628">
        <v>15</v>
      </c>
      <c r="AA17" s="628"/>
      <c r="AB17" s="628"/>
      <c r="AC17" s="628"/>
      <c r="AD17" s="629">
        <v>6730020</v>
      </c>
      <c r="AE17" s="629"/>
      <c r="AF17" s="629"/>
      <c r="AG17" s="629"/>
      <c r="AH17" s="629"/>
      <c r="AI17" s="629"/>
      <c r="AJ17" s="629"/>
      <c r="AK17" s="629"/>
      <c r="AL17" s="630">
        <v>38.200000000000003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2959445</v>
      </c>
      <c r="CS17" s="626"/>
      <c r="CT17" s="626"/>
      <c r="CU17" s="626"/>
      <c r="CV17" s="626"/>
      <c r="CW17" s="626"/>
      <c r="CX17" s="626"/>
      <c r="CY17" s="627"/>
      <c r="CZ17" s="628">
        <v>6.9</v>
      </c>
      <c r="DA17" s="628"/>
      <c r="DB17" s="628"/>
      <c r="DC17" s="628"/>
      <c r="DD17" s="634" t="s">
        <v>112</v>
      </c>
      <c r="DE17" s="626"/>
      <c r="DF17" s="626"/>
      <c r="DG17" s="626"/>
      <c r="DH17" s="626"/>
      <c r="DI17" s="626"/>
      <c r="DJ17" s="626"/>
      <c r="DK17" s="626"/>
      <c r="DL17" s="626"/>
      <c r="DM17" s="626"/>
      <c r="DN17" s="626"/>
      <c r="DO17" s="626"/>
      <c r="DP17" s="627"/>
      <c r="DQ17" s="634">
        <v>2843265</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823185</v>
      </c>
      <c r="S18" s="626"/>
      <c r="T18" s="626"/>
      <c r="U18" s="626"/>
      <c r="V18" s="626"/>
      <c r="W18" s="626"/>
      <c r="X18" s="626"/>
      <c r="Y18" s="627"/>
      <c r="Z18" s="628">
        <v>1.8</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1328096</v>
      </c>
      <c r="S19" s="626"/>
      <c r="T19" s="626"/>
      <c r="U19" s="626"/>
      <c r="V19" s="626"/>
      <c r="W19" s="626"/>
      <c r="X19" s="626"/>
      <c r="Y19" s="627"/>
      <c r="Z19" s="628">
        <v>3</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475249</v>
      </c>
      <c r="BH19" s="626"/>
      <c r="BI19" s="626"/>
      <c r="BJ19" s="626"/>
      <c r="BK19" s="626"/>
      <c r="BL19" s="626"/>
      <c r="BM19" s="626"/>
      <c r="BN19" s="627"/>
      <c r="BO19" s="628">
        <v>5.0999999999999996</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20203043</v>
      </c>
      <c r="S20" s="626"/>
      <c r="T20" s="626"/>
      <c r="U20" s="626"/>
      <c r="V20" s="626"/>
      <c r="W20" s="626"/>
      <c r="X20" s="626"/>
      <c r="Y20" s="627"/>
      <c r="Z20" s="628">
        <v>45.1</v>
      </c>
      <c r="AA20" s="628"/>
      <c r="AB20" s="628"/>
      <c r="AC20" s="628"/>
      <c r="AD20" s="629">
        <v>17572195</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475249</v>
      </c>
      <c r="BH20" s="626"/>
      <c r="BI20" s="626"/>
      <c r="BJ20" s="626"/>
      <c r="BK20" s="626"/>
      <c r="BL20" s="626"/>
      <c r="BM20" s="626"/>
      <c r="BN20" s="627"/>
      <c r="BO20" s="628">
        <v>5.0999999999999996</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42635956</v>
      </c>
      <c r="CS20" s="626"/>
      <c r="CT20" s="626"/>
      <c r="CU20" s="626"/>
      <c r="CV20" s="626"/>
      <c r="CW20" s="626"/>
      <c r="CX20" s="626"/>
      <c r="CY20" s="627"/>
      <c r="CZ20" s="628">
        <v>100</v>
      </c>
      <c r="DA20" s="628"/>
      <c r="DB20" s="628"/>
      <c r="DC20" s="628"/>
      <c r="DD20" s="634">
        <v>8354374</v>
      </c>
      <c r="DE20" s="626"/>
      <c r="DF20" s="626"/>
      <c r="DG20" s="626"/>
      <c r="DH20" s="626"/>
      <c r="DI20" s="626"/>
      <c r="DJ20" s="626"/>
      <c r="DK20" s="626"/>
      <c r="DL20" s="626"/>
      <c r="DM20" s="626"/>
      <c r="DN20" s="626"/>
      <c r="DO20" s="626"/>
      <c r="DP20" s="627"/>
      <c r="DQ20" s="634">
        <v>22447121</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13686</v>
      </c>
      <c r="S21" s="626"/>
      <c r="T21" s="626"/>
      <c r="U21" s="626"/>
      <c r="V21" s="626"/>
      <c r="W21" s="626"/>
      <c r="X21" s="626"/>
      <c r="Y21" s="627"/>
      <c r="Z21" s="628">
        <v>0</v>
      </c>
      <c r="AA21" s="628"/>
      <c r="AB21" s="628"/>
      <c r="AC21" s="628"/>
      <c r="AD21" s="629">
        <v>13686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2899</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47233</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513343</v>
      </c>
      <c r="S23" s="626"/>
      <c r="T23" s="626"/>
      <c r="U23" s="626"/>
      <c r="V23" s="626"/>
      <c r="W23" s="626"/>
      <c r="X23" s="626"/>
      <c r="Y23" s="627"/>
      <c r="Z23" s="628">
        <v>1.1000000000000001</v>
      </c>
      <c r="AA23" s="628"/>
      <c r="AB23" s="628"/>
      <c r="AC23" s="628"/>
      <c r="AD23" s="629">
        <v>30886</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472350</v>
      </c>
      <c r="BH23" s="626"/>
      <c r="BI23" s="626"/>
      <c r="BJ23" s="626"/>
      <c r="BK23" s="626"/>
      <c r="BL23" s="626"/>
      <c r="BM23" s="626"/>
      <c r="BN23" s="627"/>
      <c r="BO23" s="628">
        <v>5</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52619</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13295894</v>
      </c>
      <c r="CS24" s="615"/>
      <c r="CT24" s="615"/>
      <c r="CU24" s="615"/>
      <c r="CV24" s="615"/>
      <c r="CW24" s="615"/>
      <c r="CX24" s="615"/>
      <c r="CY24" s="616"/>
      <c r="CZ24" s="652">
        <v>31.2</v>
      </c>
      <c r="DA24" s="653"/>
      <c r="DB24" s="653"/>
      <c r="DC24" s="654"/>
      <c r="DD24" s="651">
        <v>8793675</v>
      </c>
      <c r="DE24" s="615"/>
      <c r="DF24" s="615"/>
      <c r="DG24" s="615"/>
      <c r="DH24" s="615"/>
      <c r="DI24" s="615"/>
      <c r="DJ24" s="615"/>
      <c r="DK24" s="616"/>
      <c r="DL24" s="651">
        <v>8485976</v>
      </c>
      <c r="DM24" s="615"/>
      <c r="DN24" s="615"/>
      <c r="DO24" s="615"/>
      <c r="DP24" s="615"/>
      <c r="DQ24" s="615"/>
      <c r="DR24" s="615"/>
      <c r="DS24" s="615"/>
      <c r="DT24" s="615"/>
      <c r="DU24" s="615"/>
      <c r="DV24" s="616"/>
      <c r="DW24" s="619">
        <v>45.5</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5989043</v>
      </c>
      <c r="S25" s="626"/>
      <c r="T25" s="626"/>
      <c r="U25" s="626"/>
      <c r="V25" s="626"/>
      <c r="W25" s="626"/>
      <c r="X25" s="626"/>
      <c r="Y25" s="627"/>
      <c r="Z25" s="628">
        <v>13.4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4288708</v>
      </c>
      <c r="CS25" s="657"/>
      <c r="CT25" s="657"/>
      <c r="CU25" s="657"/>
      <c r="CV25" s="657"/>
      <c r="CW25" s="657"/>
      <c r="CX25" s="657"/>
      <c r="CY25" s="658"/>
      <c r="CZ25" s="659">
        <v>10.1</v>
      </c>
      <c r="DA25" s="660"/>
      <c r="DB25" s="660"/>
      <c r="DC25" s="661"/>
      <c r="DD25" s="634">
        <v>3978286</v>
      </c>
      <c r="DE25" s="657"/>
      <c r="DF25" s="657"/>
      <c r="DG25" s="657"/>
      <c r="DH25" s="657"/>
      <c r="DI25" s="657"/>
      <c r="DJ25" s="657"/>
      <c r="DK25" s="658"/>
      <c r="DL25" s="634">
        <v>3872149</v>
      </c>
      <c r="DM25" s="657"/>
      <c r="DN25" s="657"/>
      <c r="DO25" s="657"/>
      <c r="DP25" s="657"/>
      <c r="DQ25" s="657"/>
      <c r="DR25" s="657"/>
      <c r="DS25" s="657"/>
      <c r="DT25" s="657"/>
      <c r="DU25" s="657"/>
      <c r="DV25" s="658"/>
      <c r="DW25" s="630">
        <v>20.7</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2839628</v>
      </c>
      <c r="CS26" s="626"/>
      <c r="CT26" s="626"/>
      <c r="CU26" s="626"/>
      <c r="CV26" s="626"/>
      <c r="CW26" s="626"/>
      <c r="CX26" s="626"/>
      <c r="CY26" s="627"/>
      <c r="CZ26" s="659">
        <v>6.7</v>
      </c>
      <c r="DA26" s="660"/>
      <c r="DB26" s="660"/>
      <c r="DC26" s="661"/>
      <c r="DD26" s="634">
        <v>2542261</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3990405</v>
      </c>
      <c r="S27" s="626"/>
      <c r="T27" s="626"/>
      <c r="U27" s="626"/>
      <c r="V27" s="626"/>
      <c r="W27" s="626"/>
      <c r="X27" s="626"/>
      <c r="Y27" s="627"/>
      <c r="Z27" s="628">
        <v>8.9</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9399585</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6047741</v>
      </c>
      <c r="CS27" s="657"/>
      <c r="CT27" s="657"/>
      <c r="CU27" s="657"/>
      <c r="CV27" s="657"/>
      <c r="CW27" s="657"/>
      <c r="CX27" s="657"/>
      <c r="CY27" s="658"/>
      <c r="CZ27" s="659">
        <v>14.2</v>
      </c>
      <c r="DA27" s="660"/>
      <c r="DB27" s="660"/>
      <c r="DC27" s="661"/>
      <c r="DD27" s="634">
        <v>1972124</v>
      </c>
      <c r="DE27" s="657"/>
      <c r="DF27" s="657"/>
      <c r="DG27" s="657"/>
      <c r="DH27" s="657"/>
      <c r="DI27" s="657"/>
      <c r="DJ27" s="657"/>
      <c r="DK27" s="658"/>
      <c r="DL27" s="634">
        <v>1826893</v>
      </c>
      <c r="DM27" s="657"/>
      <c r="DN27" s="657"/>
      <c r="DO27" s="657"/>
      <c r="DP27" s="657"/>
      <c r="DQ27" s="657"/>
      <c r="DR27" s="657"/>
      <c r="DS27" s="657"/>
      <c r="DT27" s="657"/>
      <c r="DU27" s="657"/>
      <c r="DV27" s="658"/>
      <c r="DW27" s="630">
        <v>9.8000000000000007</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144131</v>
      </c>
      <c r="S28" s="626"/>
      <c r="T28" s="626"/>
      <c r="U28" s="626"/>
      <c r="V28" s="626"/>
      <c r="W28" s="626"/>
      <c r="X28" s="626"/>
      <c r="Y28" s="627"/>
      <c r="Z28" s="628">
        <v>0.3</v>
      </c>
      <c r="AA28" s="628"/>
      <c r="AB28" s="628"/>
      <c r="AC28" s="628"/>
      <c r="AD28" s="629">
        <v>11241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2959445</v>
      </c>
      <c r="CS28" s="626"/>
      <c r="CT28" s="626"/>
      <c r="CU28" s="626"/>
      <c r="CV28" s="626"/>
      <c r="CW28" s="626"/>
      <c r="CX28" s="626"/>
      <c r="CY28" s="627"/>
      <c r="CZ28" s="659">
        <v>6.9</v>
      </c>
      <c r="DA28" s="660"/>
      <c r="DB28" s="660"/>
      <c r="DC28" s="661"/>
      <c r="DD28" s="634">
        <v>2843265</v>
      </c>
      <c r="DE28" s="626"/>
      <c r="DF28" s="626"/>
      <c r="DG28" s="626"/>
      <c r="DH28" s="626"/>
      <c r="DI28" s="626"/>
      <c r="DJ28" s="626"/>
      <c r="DK28" s="627"/>
      <c r="DL28" s="634">
        <v>2786934</v>
      </c>
      <c r="DM28" s="626"/>
      <c r="DN28" s="626"/>
      <c r="DO28" s="626"/>
      <c r="DP28" s="626"/>
      <c r="DQ28" s="626"/>
      <c r="DR28" s="626"/>
      <c r="DS28" s="626"/>
      <c r="DT28" s="626"/>
      <c r="DU28" s="626"/>
      <c r="DV28" s="627"/>
      <c r="DW28" s="630">
        <v>14.9</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62133</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2959445</v>
      </c>
      <c r="CS29" s="657"/>
      <c r="CT29" s="657"/>
      <c r="CU29" s="657"/>
      <c r="CV29" s="657"/>
      <c r="CW29" s="657"/>
      <c r="CX29" s="657"/>
      <c r="CY29" s="658"/>
      <c r="CZ29" s="659">
        <v>6.9</v>
      </c>
      <c r="DA29" s="660"/>
      <c r="DB29" s="660"/>
      <c r="DC29" s="661"/>
      <c r="DD29" s="634">
        <v>2843265</v>
      </c>
      <c r="DE29" s="657"/>
      <c r="DF29" s="657"/>
      <c r="DG29" s="657"/>
      <c r="DH29" s="657"/>
      <c r="DI29" s="657"/>
      <c r="DJ29" s="657"/>
      <c r="DK29" s="658"/>
      <c r="DL29" s="634">
        <v>2786934</v>
      </c>
      <c r="DM29" s="657"/>
      <c r="DN29" s="657"/>
      <c r="DO29" s="657"/>
      <c r="DP29" s="657"/>
      <c r="DQ29" s="657"/>
      <c r="DR29" s="657"/>
      <c r="DS29" s="657"/>
      <c r="DT29" s="657"/>
      <c r="DU29" s="657"/>
      <c r="DV29" s="658"/>
      <c r="DW29" s="630">
        <v>14.9</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3049800</v>
      </c>
      <c r="S30" s="626"/>
      <c r="T30" s="626"/>
      <c r="U30" s="626"/>
      <c r="V30" s="626"/>
      <c r="W30" s="626"/>
      <c r="X30" s="626"/>
      <c r="Y30" s="627"/>
      <c r="Z30" s="628">
        <v>6.8</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97.5</v>
      </c>
      <c r="BN30" s="684"/>
      <c r="BO30" s="684"/>
      <c r="BP30" s="684"/>
      <c r="BQ30" s="685"/>
      <c r="BR30" s="683">
        <v>99</v>
      </c>
      <c r="BS30" s="684"/>
      <c r="BT30" s="684"/>
      <c r="BU30" s="684"/>
      <c r="BV30" s="684"/>
      <c r="BW30" s="684"/>
      <c r="BX30" s="620">
        <v>96.5</v>
      </c>
      <c r="BY30" s="684"/>
      <c r="BZ30" s="684"/>
      <c r="CA30" s="684"/>
      <c r="CB30" s="685"/>
      <c r="CD30" s="688"/>
      <c r="CE30" s="689"/>
      <c r="CF30" s="639" t="s">
        <v>291</v>
      </c>
      <c r="CG30" s="640"/>
      <c r="CH30" s="640"/>
      <c r="CI30" s="640"/>
      <c r="CJ30" s="640"/>
      <c r="CK30" s="640"/>
      <c r="CL30" s="640"/>
      <c r="CM30" s="640"/>
      <c r="CN30" s="640"/>
      <c r="CO30" s="640"/>
      <c r="CP30" s="640"/>
      <c r="CQ30" s="641"/>
      <c r="CR30" s="625">
        <v>2693906</v>
      </c>
      <c r="CS30" s="626"/>
      <c r="CT30" s="626"/>
      <c r="CU30" s="626"/>
      <c r="CV30" s="626"/>
      <c r="CW30" s="626"/>
      <c r="CX30" s="626"/>
      <c r="CY30" s="627"/>
      <c r="CZ30" s="659">
        <v>6.3</v>
      </c>
      <c r="DA30" s="660"/>
      <c r="DB30" s="660"/>
      <c r="DC30" s="661"/>
      <c r="DD30" s="634">
        <v>2592152</v>
      </c>
      <c r="DE30" s="626"/>
      <c r="DF30" s="626"/>
      <c r="DG30" s="626"/>
      <c r="DH30" s="626"/>
      <c r="DI30" s="626"/>
      <c r="DJ30" s="626"/>
      <c r="DK30" s="627"/>
      <c r="DL30" s="634">
        <v>2535821</v>
      </c>
      <c r="DM30" s="626"/>
      <c r="DN30" s="626"/>
      <c r="DO30" s="626"/>
      <c r="DP30" s="626"/>
      <c r="DQ30" s="626"/>
      <c r="DR30" s="626"/>
      <c r="DS30" s="626"/>
      <c r="DT30" s="626"/>
      <c r="DU30" s="626"/>
      <c r="DV30" s="627"/>
      <c r="DW30" s="630">
        <v>13.6</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4513183</v>
      </c>
      <c r="S31" s="626"/>
      <c r="T31" s="626"/>
      <c r="U31" s="626"/>
      <c r="V31" s="626"/>
      <c r="W31" s="626"/>
      <c r="X31" s="626"/>
      <c r="Y31" s="627"/>
      <c r="Z31" s="628">
        <v>10.1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98.1</v>
      </c>
      <c r="BN31" s="681"/>
      <c r="BO31" s="681"/>
      <c r="BP31" s="681"/>
      <c r="BQ31" s="682"/>
      <c r="BR31" s="680">
        <v>98.9</v>
      </c>
      <c r="BS31" s="657"/>
      <c r="BT31" s="657"/>
      <c r="BU31" s="657"/>
      <c r="BV31" s="657"/>
      <c r="BW31" s="657"/>
      <c r="BX31" s="631">
        <v>97.7</v>
      </c>
      <c r="BY31" s="681"/>
      <c r="BZ31" s="681"/>
      <c r="CA31" s="681"/>
      <c r="CB31" s="682"/>
      <c r="CD31" s="688"/>
      <c r="CE31" s="689"/>
      <c r="CF31" s="639" t="s">
        <v>295</v>
      </c>
      <c r="CG31" s="640"/>
      <c r="CH31" s="640"/>
      <c r="CI31" s="640"/>
      <c r="CJ31" s="640"/>
      <c r="CK31" s="640"/>
      <c r="CL31" s="640"/>
      <c r="CM31" s="640"/>
      <c r="CN31" s="640"/>
      <c r="CO31" s="640"/>
      <c r="CP31" s="640"/>
      <c r="CQ31" s="641"/>
      <c r="CR31" s="625">
        <v>265539</v>
      </c>
      <c r="CS31" s="657"/>
      <c r="CT31" s="657"/>
      <c r="CU31" s="657"/>
      <c r="CV31" s="657"/>
      <c r="CW31" s="657"/>
      <c r="CX31" s="657"/>
      <c r="CY31" s="658"/>
      <c r="CZ31" s="659">
        <v>0.6</v>
      </c>
      <c r="DA31" s="660"/>
      <c r="DB31" s="660"/>
      <c r="DC31" s="661"/>
      <c r="DD31" s="634">
        <v>251113</v>
      </c>
      <c r="DE31" s="657"/>
      <c r="DF31" s="657"/>
      <c r="DG31" s="657"/>
      <c r="DH31" s="657"/>
      <c r="DI31" s="657"/>
      <c r="DJ31" s="657"/>
      <c r="DK31" s="658"/>
      <c r="DL31" s="634">
        <v>251113</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1091531</v>
      </c>
      <c r="S32" s="626"/>
      <c r="T32" s="626"/>
      <c r="U32" s="626"/>
      <c r="V32" s="626"/>
      <c r="W32" s="626"/>
      <c r="X32" s="626"/>
      <c r="Y32" s="627"/>
      <c r="Z32" s="628">
        <v>2.4</v>
      </c>
      <c r="AA32" s="628"/>
      <c r="AB32" s="628"/>
      <c r="AC32" s="628"/>
      <c r="AD32" s="629">
        <v>11834</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99.2</v>
      </c>
      <c r="BH32" s="693"/>
      <c r="BI32" s="693"/>
      <c r="BJ32" s="693"/>
      <c r="BK32" s="693"/>
      <c r="BL32" s="693"/>
      <c r="BM32" s="694">
        <v>96.6</v>
      </c>
      <c r="BN32" s="693"/>
      <c r="BO32" s="693"/>
      <c r="BP32" s="693"/>
      <c r="BQ32" s="695"/>
      <c r="BR32" s="692">
        <v>98.9</v>
      </c>
      <c r="BS32" s="693"/>
      <c r="BT32" s="693"/>
      <c r="BU32" s="693"/>
      <c r="BV32" s="693"/>
      <c r="BW32" s="693"/>
      <c r="BX32" s="694">
        <v>95</v>
      </c>
      <c r="BY32" s="693"/>
      <c r="BZ32" s="693"/>
      <c r="CA32" s="693"/>
      <c r="CB32" s="695"/>
      <c r="CD32" s="690"/>
      <c r="CE32" s="691"/>
      <c r="CF32" s="639" t="s">
        <v>298</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5108000</v>
      </c>
      <c r="S33" s="626"/>
      <c r="T33" s="626"/>
      <c r="U33" s="626"/>
      <c r="V33" s="626"/>
      <c r="W33" s="626"/>
      <c r="X33" s="626"/>
      <c r="Y33" s="627"/>
      <c r="Z33" s="628">
        <v>11.4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16959187</v>
      </c>
      <c r="CS33" s="657"/>
      <c r="CT33" s="657"/>
      <c r="CU33" s="657"/>
      <c r="CV33" s="657"/>
      <c r="CW33" s="657"/>
      <c r="CX33" s="657"/>
      <c r="CY33" s="658"/>
      <c r="CZ33" s="659">
        <v>39.799999999999997</v>
      </c>
      <c r="DA33" s="660"/>
      <c r="DB33" s="660"/>
      <c r="DC33" s="661"/>
      <c r="DD33" s="634">
        <v>11546674</v>
      </c>
      <c r="DE33" s="657"/>
      <c r="DF33" s="657"/>
      <c r="DG33" s="657"/>
      <c r="DH33" s="657"/>
      <c r="DI33" s="657"/>
      <c r="DJ33" s="657"/>
      <c r="DK33" s="658"/>
      <c r="DL33" s="634">
        <v>8273370</v>
      </c>
      <c r="DM33" s="657"/>
      <c r="DN33" s="657"/>
      <c r="DO33" s="657"/>
      <c r="DP33" s="657"/>
      <c r="DQ33" s="657"/>
      <c r="DR33" s="657"/>
      <c r="DS33" s="657"/>
      <c r="DT33" s="657"/>
      <c r="DU33" s="657"/>
      <c r="DV33" s="658"/>
      <c r="DW33" s="630">
        <v>44.3</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5735451</v>
      </c>
      <c r="CS34" s="626"/>
      <c r="CT34" s="626"/>
      <c r="CU34" s="626"/>
      <c r="CV34" s="626"/>
      <c r="CW34" s="626"/>
      <c r="CX34" s="626"/>
      <c r="CY34" s="627"/>
      <c r="CZ34" s="659">
        <v>13.5</v>
      </c>
      <c r="DA34" s="660"/>
      <c r="DB34" s="660"/>
      <c r="DC34" s="661"/>
      <c r="DD34" s="634">
        <v>3402648</v>
      </c>
      <c r="DE34" s="626"/>
      <c r="DF34" s="626"/>
      <c r="DG34" s="626"/>
      <c r="DH34" s="626"/>
      <c r="DI34" s="626"/>
      <c r="DJ34" s="626"/>
      <c r="DK34" s="627"/>
      <c r="DL34" s="634">
        <v>3073979</v>
      </c>
      <c r="DM34" s="626"/>
      <c r="DN34" s="626"/>
      <c r="DO34" s="626"/>
      <c r="DP34" s="626"/>
      <c r="DQ34" s="626"/>
      <c r="DR34" s="626"/>
      <c r="DS34" s="626"/>
      <c r="DT34" s="626"/>
      <c r="DU34" s="626"/>
      <c r="DV34" s="627"/>
      <c r="DW34" s="630">
        <v>16.5</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1026100</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4445219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486474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498492</v>
      </c>
      <c r="CS35" s="657"/>
      <c r="CT35" s="657"/>
      <c r="CU35" s="657"/>
      <c r="CV35" s="657"/>
      <c r="CW35" s="657"/>
      <c r="CX35" s="657"/>
      <c r="CY35" s="658"/>
      <c r="CZ35" s="659">
        <v>1.2</v>
      </c>
      <c r="DA35" s="660"/>
      <c r="DB35" s="660"/>
      <c r="DC35" s="661"/>
      <c r="DD35" s="634">
        <v>456218</v>
      </c>
      <c r="DE35" s="657"/>
      <c r="DF35" s="657"/>
      <c r="DG35" s="657"/>
      <c r="DH35" s="657"/>
      <c r="DI35" s="657"/>
      <c r="DJ35" s="657"/>
      <c r="DK35" s="658"/>
      <c r="DL35" s="634">
        <v>419655</v>
      </c>
      <c r="DM35" s="657"/>
      <c r="DN35" s="657"/>
      <c r="DO35" s="657"/>
      <c r="DP35" s="657"/>
      <c r="DQ35" s="657"/>
      <c r="DR35" s="657"/>
      <c r="DS35" s="657"/>
      <c r="DT35" s="657"/>
      <c r="DU35" s="657"/>
      <c r="DV35" s="658"/>
      <c r="DW35" s="630">
        <v>2.2000000000000002</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44778150</v>
      </c>
      <c r="S36" s="698"/>
      <c r="T36" s="698"/>
      <c r="U36" s="698"/>
      <c r="V36" s="698"/>
      <c r="W36" s="698"/>
      <c r="X36" s="698"/>
      <c r="Y36" s="699"/>
      <c r="Z36" s="700">
        <v>100</v>
      </c>
      <c r="AA36" s="700"/>
      <c r="AB36" s="700"/>
      <c r="AC36" s="700"/>
      <c r="AD36" s="701">
        <v>17639842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1166144</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395892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3594218</v>
      </c>
      <c r="CS36" s="626"/>
      <c r="CT36" s="626"/>
      <c r="CU36" s="626"/>
      <c r="CV36" s="626"/>
      <c r="CW36" s="626"/>
      <c r="CX36" s="626"/>
      <c r="CY36" s="627"/>
      <c r="CZ36" s="659">
        <v>8.4</v>
      </c>
      <c r="DA36" s="660"/>
      <c r="DB36" s="660"/>
      <c r="DC36" s="661"/>
      <c r="DD36" s="634">
        <v>3042880</v>
      </c>
      <c r="DE36" s="626"/>
      <c r="DF36" s="626"/>
      <c r="DG36" s="626"/>
      <c r="DH36" s="626"/>
      <c r="DI36" s="626"/>
      <c r="DJ36" s="626"/>
      <c r="DK36" s="627"/>
      <c r="DL36" s="634">
        <v>2150883</v>
      </c>
      <c r="DM36" s="626"/>
      <c r="DN36" s="626"/>
      <c r="DO36" s="626"/>
      <c r="DP36" s="626"/>
      <c r="DQ36" s="626"/>
      <c r="DR36" s="626"/>
      <c r="DS36" s="626"/>
      <c r="DT36" s="626"/>
      <c r="DU36" s="626"/>
      <c r="DV36" s="627"/>
      <c r="DW36" s="630">
        <v>11.5</v>
      </c>
      <c r="DX36" s="655"/>
      <c r="DY36" s="655"/>
      <c r="DZ36" s="655"/>
      <c r="EA36" s="655"/>
      <c r="EB36" s="655"/>
      <c r="EC36" s="656"/>
    </row>
    <row r="37" spans="2:133" ht="11.25" customHeight="1">
      <c r="AQ37" s="704" t="s">
        <v>313</v>
      </c>
      <c r="AR37" s="705"/>
      <c r="AS37" s="705"/>
      <c r="AT37" s="705"/>
      <c r="AU37" s="705"/>
      <c r="AV37" s="705"/>
      <c r="AW37" s="705"/>
      <c r="AX37" s="705"/>
      <c r="AY37" s="706"/>
      <c r="AZ37" s="625">
        <v>609838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10521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1611375</v>
      </c>
      <c r="CS37" s="657"/>
      <c r="CT37" s="657"/>
      <c r="CU37" s="657"/>
      <c r="CV37" s="657"/>
      <c r="CW37" s="657"/>
      <c r="CX37" s="657"/>
      <c r="CY37" s="658"/>
      <c r="CZ37" s="659">
        <v>3.8</v>
      </c>
      <c r="DA37" s="660"/>
      <c r="DB37" s="660"/>
      <c r="DC37" s="661"/>
      <c r="DD37" s="634">
        <v>1611375</v>
      </c>
      <c r="DE37" s="657"/>
      <c r="DF37" s="657"/>
      <c r="DG37" s="657"/>
      <c r="DH37" s="657"/>
      <c r="DI37" s="657"/>
      <c r="DJ37" s="657"/>
      <c r="DK37" s="658"/>
      <c r="DL37" s="634">
        <v>1177307</v>
      </c>
      <c r="DM37" s="657"/>
      <c r="DN37" s="657"/>
      <c r="DO37" s="657"/>
      <c r="DP37" s="657"/>
      <c r="DQ37" s="657"/>
      <c r="DR37" s="657"/>
      <c r="DS37" s="657"/>
      <c r="DT37" s="657"/>
      <c r="DU37" s="657"/>
      <c r="DV37" s="658"/>
      <c r="DW37" s="630">
        <v>6.3</v>
      </c>
      <c r="DX37" s="655"/>
      <c r="DY37" s="655"/>
      <c r="DZ37" s="655"/>
      <c r="EA37" s="655"/>
      <c r="EB37" s="655"/>
      <c r="EC37" s="656"/>
    </row>
    <row r="38" spans="2:133" ht="11.25" customHeight="1">
      <c r="AQ38" s="704" t="s">
        <v>316</v>
      </c>
      <c r="AR38" s="705"/>
      <c r="AS38" s="705"/>
      <c r="AT38" s="705"/>
      <c r="AU38" s="705"/>
      <c r="AV38" s="705"/>
      <c r="AW38" s="705"/>
      <c r="AX38" s="705"/>
      <c r="AY38" s="706"/>
      <c r="AZ38" s="625">
        <v>177517</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18256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3657864</v>
      </c>
      <c r="CS38" s="626"/>
      <c r="CT38" s="626"/>
      <c r="CU38" s="626"/>
      <c r="CV38" s="626"/>
      <c r="CW38" s="626"/>
      <c r="CX38" s="626"/>
      <c r="CY38" s="627"/>
      <c r="CZ38" s="659">
        <v>8.6</v>
      </c>
      <c r="DA38" s="660"/>
      <c r="DB38" s="660"/>
      <c r="DC38" s="661"/>
      <c r="DD38" s="634">
        <v>3151535</v>
      </c>
      <c r="DE38" s="626"/>
      <c r="DF38" s="626"/>
      <c r="DG38" s="626"/>
      <c r="DH38" s="626"/>
      <c r="DI38" s="626"/>
      <c r="DJ38" s="626"/>
      <c r="DK38" s="627"/>
      <c r="DL38" s="634">
        <v>2628053</v>
      </c>
      <c r="DM38" s="626"/>
      <c r="DN38" s="626"/>
      <c r="DO38" s="626"/>
      <c r="DP38" s="626"/>
      <c r="DQ38" s="626"/>
      <c r="DR38" s="626"/>
      <c r="DS38" s="626"/>
      <c r="DT38" s="626"/>
      <c r="DU38" s="626"/>
      <c r="DV38" s="627"/>
      <c r="DW38" s="630">
        <v>14.1</v>
      </c>
      <c r="DX38" s="655"/>
      <c r="DY38" s="655"/>
      <c r="DZ38" s="655"/>
      <c r="EA38" s="655"/>
      <c r="EB38" s="655"/>
      <c r="EC38" s="656"/>
    </row>
    <row r="39" spans="2:133" ht="11.25" customHeight="1">
      <c r="AQ39" s="704" t="s">
        <v>319</v>
      </c>
      <c r="AR39" s="705"/>
      <c r="AS39" s="705"/>
      <c r="AT39" s="705"/>
      <c r="AU39" s="705"/>
      <c r="AV39" s="705"/>
      <c r="AW39" s="705"/>
      <c r="AX39" s="705"/>
      <c r="AY39" s="706"/>
      <c r="AZ39" s="625">
        <v>19515</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98</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2341243</v>
      </c>
      <c r="CS39" s="657"/>
      <c r="CT39" s="657"/>
      <c r="CU39" s="657"/>
      <c r="CV39" s="657"/>
      <c r="CW39" s="657"/>
      <c r="CX39" s="657"/>
      <c r="CY39" s="658"/>
      <c r="CZ39" s="659">
        <v>5.5</v>
      </c>
      <c r="DA39" s="660"/>
      <c r="DB39" s="660"/>
      <c r="DC39" s="661"/>
      <c r="DD39" s="634">
        <v>1270508</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713763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1131919</v>
      </c>
      <c r="CS40" s="626"/>
      <c r="CT40" s="626"/>
      <c r="CU40" s="626"/>
      <c r="CV40" s="626"/>
      <c r="CW40" s="626"/>
      <c r="CX40" s="626"/>
      <c r="CY40" s="627"/>
      <c r="CZ40" s="659">
        <v>2.7</v>
      </c>
      <c r="DA40" s="660"/>
      <c r="DB40" s="660"/>
      <c r="DC40" s="661"/>
      <c r="DD40" s="634">
        <v>222885</v>
      </c>
      <c r="DE40" s="626"/>
      <c r="DF40" s="626"/>
      <c r="DG40" s="626"/>
      <c r="DH40" s="626"/>
      <c r="DI40" s="626"/>
      <c r="DJ40" s="626"/>
      <c r="DK40" s="627"/>
      <c r="DL40" s="634">
        <v>800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1758442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288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12380875</v>
      </c>
      <c r="CS42" s="626"/>
      <c r="CT42" s="626"/>
      <c r="CU42" s="626"/>
      <c r="CV42" s="626"/>
      <c r="CW42" s="626"/>
      <c r="CX42" s="626"/>
      <c r="CY42" s="627"/>
      <c r="CZ42" s="659">
        <v>29</v>
      </c>
      <c r="DA42" s="708"/>
      <c r="DB42" s="708"/>
      <c r="DC42" s="709"/>
      <c r="DD42" s="634">
        <v>2106772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201041</v>
      </c>
      <c r="CS43" s="657"/>
      <c r="CT43" s="657"/>
      <c r="CU43" s="657"/>
      <c r="CV43" s="657"/>
      <c r="CW43" s="657"/>
      <c r="CX43" s="657"/>
      <c r="CY43" s="658"/>
      <c r="CZ43" s="659">
        <v>0.5</v>
      </c>
      <c r="DA43" s="660"/>
      <c r="DB43" s="660"/>
      <c r="DC43" s="661"/>
      <c r="DD43" s="634">
        <v>201041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8354374</v>
      </c>
      <c r="CS44" s="626"/>
      <c r="CT44" s="626"/>
      <c r="CU44" s="626"/>
      <c r="CV44" s="626"/>
      <c r="CW44" s="626"/>
      <c r="CX44" s="626"/>
      <c r="CY44" s="627"/>
      <c r="CZ44" s="659">
        <v>19.600000000000001</v>
      </c>
      <c r="DA44" s="708"/>
      <c r="DB44" s="708"/>
      <c r="DC44" s="709"/>
      <c r="DD44" s="634">
        <v>2061467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3732890</v>
      </c>
      <c r="CS45" s="657"/>
      <c r="CT45" s="657"/>
      <c r="CU45" s="657"/>
      <c r="CV45" s="657"/>
      <c r="CW45" s="657"/>
      <c r="CX45" s="657"/>
      <c r="CY45" s="658"/>
      <c r="CZ45" s="659">
        <v>8.8000000000000007</v>
      </c>
      <c r="DA45" s="660"/>
      <c r="DB45" s="660"/>
      <c r="DC45" s="661"/>
      <c r="DD45" s="634">
        <v>527813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4445274</v>
      </c>
      <c r="CS46" s="626"/>
      <c r="CT46" s="626"/>
      <c r="CU46" s="626"/>
      <c r="CV46" s="626"/>
      <c r="CW46" s="626"/>
      <c r="CX46" s="626"/>
      <c r="CY46" s="627"/>
      <c r="CZ46" s="659">
        <v>10.4</v>
      </c>
      <c r="DA46" s="708"/>
      <c r="DB46" s="708"/>
      <c r="DC46" s="709"/>
      <c r="DD46" s="634">
        <v>1368944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4026501</v>
      </c>
      <c r="CS47" s="657"/>
      <c r="CT47" s="657"/>
      <c r="CU47" s="657"/>
      <c r="CV47" s="657"/>
      <c r="CW47" s="657"/>
      <c r="CX47" s="657"/>
      <c r="CY47" s="658"/>
      <c r="CZ47" s="659">
        <v>9.4</v>
      </c>
      <c r="DA47" s="660"/>
      <c r="DB47" s="660"/>
      <c r="DC47" s="661"/>
      <c r="DD47" s="634">
        <v>45305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42635956</v>
      </c>
      <c r="CS49" s="693"/>
      <c r="CT49" s="693"/>
      <c r="CU49" s="693"/>
      <c r="CV49" s="693"/>
      <c r="CW49" s="693"/>
      <c r="CX49" s="693"/>
      <c r="CY49" s="720"/>
      <c r="CZ49" s="721">
        <v>100</v>
      </c>
      <c r="DA49" s="722"/>
      <c r="DB49" s="722"/>
      <c r="DC49" s="723"/>
      <c r="DD49" s="724">
        <v>22447121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44722</v>
      </c>
      <c r="R7" s="755"/>
      <c r="S7" s="755"/>
      <c r="T7" s="755"/>
      <c r="U7" s="755"/>
      <c r="V7" s="755">
        <v>42581</v>
      </c>
      <c r="W7" s="755"/>
      <c r="X7" s="755"/>
      <c r="Y7" s="755"/>
      <c r="Z7" s="755"/>
      <c r="AA7" s="755">
        <f>Q7-V7</f>
        <v>2141</v>
      </c>
      <c r="AB7" s="755"/>
      <c r="AC7" s="755"/>
      <c r="AD7" s="755"/>
      <c r="AE7" s="756"/>
      <c r="AF7" s="757">
        <v>1140</v>
      </c>
      <c r="AG7" s="758"/>
      <c r="AH7" s="758"/>
      <c r="AI7" s="758"/>
      <c r="AJ7" s="759"/>
      <c r="AK7" s="794">
        <v>3116</v>
      </c>
      <c r="AL7" s="795"/>
      <c r="AM7" s="795"/>
      <c r="AN7" s="795"/>
      <c r="AO7" s="795"/>
      <c r="AP7" s="795">
        <v>36278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-6</v>
      </c>
      <c r="CI7" s="792"/>
      <c r="CJ7" s="792"/>
      <c r="CK7" s="792"/>
      <c r="CL7" s="793"/>
      <c r="CM7" s="791">
        <v>114</v>
      </c>
      <c r="CN7" s="792"/>
      <c r="CO7" s="792"/>
      <c r="CP7" s="792"/>
      <c r="CQ7" s="793"/>
      <c r="CR7" s="791">
        <v>5</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175</v>
      </c>
      <c r="R8" s="779"/>
      <c r="S8" s="779"/>
      <c r="T8" s="779"/>
      <c r="U8" s="779"/>
      <c r="V8" s="779">
        <v>175</v>
      </c>
      <c r="W8" s="779"/>
      <c r="X8" s="779"/>
      <c r="Y8" s="779"/>
      <c r="Z8" s="779"/>
      <c r="AA8" s="779">
        <v>0</v>
      </c>
      <c r="AB8" s="779"/>
      <c r="AC8" s="779"/>
      <c r="AD8" s="779"/>
      <c r="AE8" s="780"/>
      <c r="AF8" s="781" t="s">
        <v>112</v>
      </c>
      <c r="AG8" s="782"/>
      <c r="AH8" s="782"/>
      <c r="AI8" s="782"/>
      <c r="AJ8" s="783"/>
      <c r="AK8" s="784">
        <v>69</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-7</v>
      </c>
      <c r="CI8" s="802"/>
      <c r="CJ8" s="802"/>
      <c r="CK8" s="802"/>
      <c r="CL8" s="803"/>
      <c r="CM8" s="801">
        <v>61</v>
      </c>
      <c r="CN8" s="802"/>
      <c r="CO8" s="802"/>
      <c r="CP8" s="802"/>
      <c r="CQ8" s="803"/>
      <c r="CR8" s="801">
        <v>6</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2</v>
      </c>
      <c r="R9" s="779"/>
      <c r="S9" s="779"/>
      <c r="T9" s="779"/>
      <c r="U9" s="779"/>
      <c r="V9" s="779">
        <v>2</v>
      </c>
      <c r="W9" s="779"/>
      <c r="X9" s="779"/>
      <c r="Y9" s="779"/>
      <c r="Z9" s="779"/>
      <c r="AA9" s="779">
        <v>0</v>
      </c>
      <c r="AB9" s="779"/>
      <c r="AC9" s="779"/>
      <c r="AD9" s="779"/>
      <c r="AE9" s="780"/>
      <c r="AF9" s="781" t="s">
        <v>112</v>
      </c>
      <c r="AG9" s="782"/>
      <c r="AH9" s="782"/>
      <c r="AI9" s="782"/>
      <c r="AJ9" s="783"/>
      <c r="AK9" s="784">
        <v>2</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561</v>
      </c>
      <c r="BT9" s="789"/>
      <c r="BU9" s="789"/>
      <c r="BV9" s="789"/>
      <c r="BW9" s="789"/>
      <c r="BX9" s="789"/>
      <c r="BY9" s="789"/>
      <c r="BZ9" s="789"/>
      <c r="CA9" s="789"/>
      <c r="CB9" s="789"/>
      <c r="CC9" s="789"/>
      <c r="CD9" s="789"/>
      <c r="CE9" s="789"/>
      <c r="CF9" s="789"/>
      <c r="CG9" s="790"/>
      <c r="CH9" s="801">
        <v>0</v>
      </c>
      <c r="CI9" s="802"/>
      <c r="CJ9" s="802"/>
      <c r="CK9" s="802"/>
      <c r="CL9" s="803"/>
      <c r="CM9" s="801">
        <v>110</v>
      </c>
      <c r="CN9" s="802"/>
      <c r="CO9" s="802"/>
      <c r="CP9" s="802"/>
      <c r="CQ9" s="803"/>
      <c r="CR9" s="801">
        <v>110</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48</v>
      </c>
      <c r="R10" s="779"/>
      <c r="S10" s="779"/>
      <c r="T10" s="779"/>
      <c r="U10" s="779"/>
      <c r="V10" s="779">
        <v>47</v>
      </c>
      <c r="W10" s="779"/>
      <c r="X10" s="779"/>
      <c r="Y10" s="779"/>
      <c r="Z10" s="779"/>
      <c r="AA10" s="779">
        <f>Q10-V10</f>
        <v>1</v>
      </c>
      <c r="AB10" s="779"/>
      <c r="AC10" s="779"/>
      <c r="AD10" s="779"/>
      <c r="AE10" s="780"/>
      <c r="AF10" s="781">
        <v>1</v>
      </c>
      <c r="AG10" s="782"/>
      <c r="AH10" s="782"/>
      <c r="AI10" s="782"/>
      <c r="AJ10" s="783"/>
      <c r="AK10" s="784">
        <v>0</v>
      </c>
      <c r="AL10" s="785"/>
      <c r="AM10" s="785"/>
      <c r="AN10" s="785"/>
      <c r="AO10" s="785"/>
      <c r="AP10" s="785">
        <v>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562</v>
      </c>
      <c r="BT10" s="789"/>
      <c r="BU10" s="789"/>
      <c r="BV10" s="789"/>
      <c r="BW10" s="789"/>
      <c r="BX10" s="789"/>
      <c r="BY10" s="789"/>
      <c r="BZ10" s="789"/>
      <c r="CA10" s="789"/>
      <c r="CB10" s="789"/>
      <c r="CC10" s="789"/>
      <c r="CD10" s="789"/>
      <c r="CE10" s="789"/>
      <c r="CF10" s="789"/>
      <c r="CG10" s="790"/>
      <c r="CH10" s="801">
        <v>0</v>
      </c>
      <c r="CI10" s="802"/>
      <c r="CJ10" s="802"/>
      <c r="CK10" s="802"/>
      <c r="CL10" s="803"/>
      <c r="CM10" s="801">
        <v>96</v>
      </c>
      <c r="CN10" s="802"/>
      <c r="CO10" s="802"/>
      <c r="CP10" s="802"/>
      <c r="CQ10" s="803"/>
      <c r="CR10" s="801">
        <v>70</v>
      </c>
      <c r="CS10" s="802"/>
      <c r="CT10" s="802"/>
      <c r="CU10" s="802"/>
      <c r="CV10" s="803"/>
      <c r="CW10" s="801">
        <v>64</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563</v>
      </c>
      <c r="BT11" s="789"/>
      <c r="BU11" s="789"/>
      <c r="BV11" s="789"/>
      <c r="BW11" s="789"/>
      <c r="BX11" s="789"/>
      <c r="BY11" s="789"/>
      <c r="BZ11" s="789"/>
      <c r="CA11" s="789"/>
      <c r="CB11" s="789"/>
      <c r="CC11" s="789"/>
      <c r="CD11" s="789"/>
      <c r="CE11" s="789"/>
      <c r="CF11" s="789"/>
      <c r="CG11" s="790"/>
      <c r="CH11" s="801">
        <v>5</v>
      </c>
      <c r="CI11" s="802"/>
      <c r="CJ11" s="802"/>
      <c r="CK11" s="802"/>
      <c r="CL11" s="803"/>
      <c r="CM11" s="801">
        <v>37</v>
      </c>
      <c r="CN11" s="802"/>
      <c r="CO11" s="802"/>
      <c r="CP11" s="802"/>
      <c r="CQ11" s="803"/>
      <c r="CR11" s="801">
        <v>12</v>
      </c>
      <c r="CS11" s="802"/>
      <c r="CT11" s="802"/>
      <c r="CU11" s="802"/>
      <c r="CV11" s="803"/>
      <c r="CW11" s="801">
        <v>16</v>
      </c>
      <c r="CX11" s="802"/>
      <c r="CY11" s="802"/>
      <c r="CZ11" s="802"/>
      <c r="DA11" s="803"/>
      <c r="DB11" s="801">
        <v>0</v>
      </c>
      <c r="DC11" s="802"/>
      <c r="DD11" s="802"/>
      <c r="DE11" s="802"/>
      <c r="DF11" s="803"/>
      <c r="DG11" s="801">
        <v>0</v>
      </c>
      <c r="DH11" s="802"/>
      <c r="DI11" s="802"/>
      <c r="DJ11" s="802"/>
      <c r="DK11" s="803"/>
      <c r="DL11" s="801">
        <v>0</v>
      </c>
      <c r="DM11" s="802"/>
      <c r="DN11" s="802"/>
      <c r="DO11" s="802"/>
      <c r="DP11" s="803"/>
      <c r="DQ11" s="801">
        <v>0</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545</v>
      </c>
      <c r="BT12" s="789"/>
      <c r="BU12" s="789"/>
      <c r="BV12" s="789"/>
      <c r="BW12" s="789"/>
      <c r="BX12" s="789"/>
      <c r="BY12" s="789"/>
      <c r="BZ12" s="789"/>
      <c r="CA12" s="789"/>
      <c r="CB12" s="789"/>
      <c r="CC12" s="789"/>
      <c r="CD12" s="789"/>
      <c r="CE12" s="789"/>
      <c r="CF12" s="789"/>
      <c r="CG12" s="790"/>
      <c r="CH12" s="801">
        <v>-4</v>
      </c>
      <c r="CI12" s="802"/>
      <c r="CJ12" s="802"/>
      <c r="CK12" s="802"/>
      <c r="CL12" s="803"/>
      <c r="CM12" s="801">
        <v>16</v>
      </c>
      <c r="CN12" s="802"/>
      <c r="CO12" s="802"/>
      <c r="CP12" s="802"/>
      <c r="CQ12" s="803"/>
      <c r="CR12" s="801">
        <v>10</v>
      </c>
      <c r="CS12" s="802"/>
      <c r="CT12" s="802"/>
      <c r="CU12" s="802"/>
      <c r="CV12" s="803"/>
      <c r="CW12" s="801">
        <v>9</v>
      </c>
      <c r="CX12" s="802"/>
      <c r="CY12" s="802"/>
      <c r="CZ12" s="802"/>
      <c r="DA12" s="803"/>
      <c r="DB12" s="801">
        <v>0</v>
      </c>
      <c r="DC12" s="802"/>
      <c r="DD12" s="802"/>
      <c r="DE12" s="802"/>
      <c r="DF12" s="803"/>
      <c r="DG12" s="801">
        <v>0</v>
      </c>
      <c r="DH12" s="802"/>
      <c r="DI12" s="802"/>
      <c r="DJ12" s="802"/>
      <c r="DK12" s="803"/>
      <c r="DL12" s="801">
        <v>0</v>
      </c>
      <c r="DM12" s="802"/>
      <c r="DN12" s="802"/>
      <c r="DO12" s="802"/>
      <c r="DP12" s="803"/>
      <c r="DQ12" s="801">
        <v>0</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1141</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9736</v>
      </c>
      <c r="R28" s="843"/>
      <c r="S28" s="843"/>
      <c r="T28" s="843"/>
      <c r="U28" s="843"/>
      <c r="V28" s="843">
        <v>9250</v>
      </c>
      <c r="W28" s="843"/>
      <c r="X28" s="843"/>
      <c r="Y28" s="843"/>
      <c r="Z28" s="843"/>
      <c r="AA28" s="843">
        <f t="shared" ref="AA28:AA36" si="0">Q28-V28</f>
        <v>486</v>
      </c>
      <c r="AB28" s="843"/>
      <c r="AC28" s="843"/>
      <c r="AD28" s="843"/>
      <c r="AE28" s="844"/>
      <c r="AF28" s="845">
        <v>486</v>
      </c>
      <c r="AG28" s="843"/>
      <c r="AH28" s="843"/>
      <c r="AI28" s="843"/>
      <c r="AJ28" s="846"/>
      <c r="AK28" s="847">
        <v>714</v>
      </c>
      <c r="AL28" s="838"/>
      <c r="AM28" s="838"/>
      <c r="AN28" s="838"/>
      <c r="AO28" s="838"/>
      <c r="AP28" s="838">
        <v>0</v>
      </c>
      <c r="AQ28" s="838"/>
      <c r="AR28" s="838"/>
      <c r="AS28" s="838"/>
      <c r="AT28" s="838"/>
      <c r="AU28" s="838">
        <v>0</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6360</v>
      </c>
      <c r="R29" s="779"/>
      <c r="S29" s="779"/>
      <c r="T29" s="779"/>
      <c r="U29" s="779"/>
      <c r="V29" s="779">
        <v>6040</v>
      </c>
      <c r="W29" s="779"/>
      <c r="X29" s="779"/>
      <c r="Y29" s="779"/>
      <c r="Z29" s="779"/>
      <c r="AA29" s="779">
        <f t="shared" si="0"/>
        <v>320</v>
      </c>
      <c r="AB29" s="779"/>
      <c r="AC29" s="779"/>
      <c r="AD29" s="779"/>
      <c r="AE29" s="780"/>
      <c r="AF29" s="781">
        <v>320</v>
      </c>
      <c r="AG29" s="782"/>
      <c r="AH29" s="782"/>
      <c r="AI29" s="782"/>
      <c r="AJ29" s="783"/>
      <c r="AK29" s="850">
        <v>858</v>
      </c>
      <c r="AL29" s="851"/>
      <c r="AM29" s="851"/>
      <c r="AN29" s="851"/>
      <c r="AO29" s="851"/>
      <c r="AP29" s="851">
        <v>0</v>
      </c>
      <c r="AQ29" s="851"/>
      <c r="AR29" s="851"/>
      <c r="AS29" s="851"/>
      <c r="AT29" s="851"/>
      <c r="AU29" s="851">
        <v>0</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671</v>
      </c>
      <c r="R30" s="779"/>
      <c r="S30" s="779"/>
      <c r="T30" s="779"/>
      <c r="U30" s="779"/>
      <c r="V30" s="779">
        <v>665</v>
      </c>
      <c r="W30" s="779"/>
      <c r="X30" s="779"/>
      <c r="Y30" s="779"/>
      <c r="Z30" s="779"/>
      <c r="AA30" s="779">
        <f t="shared" si="0"/>
        <v>6</v>
      </c>
      <c r="AB30" s="779"/>
      <c r="AC30" s="779"/>
      <c r="AD30" s="779"/>
      <c r="AE30" s="780"/>
      <c r="AF30" s="781">
        <v>6</v>
      </c>
      <c r="AG30" s="782"/>
      <c r="AH30" s="782"/>
      <c r="AI30" s="782"/>
      <c r="AJ30" s="783"/>
      <c r="AK30" s="850">
        <v>204</v>
      </c>
      <c r="AL30" s="851"/>
      <c r="AM30" s="851"/>
      <c r="AN30" s="851"/>
      <c r="AO30" s="851"/>
      <c r="AP30" s="851">
        <v>0</v>
      </c>
      <c r="AQ30" s="851"/>
      <c r="AR30" s="851"/>
      <c r="AS30" s="851"/>
      <c r="AT30" s="851"/>
      <c r="AU30" s="851">
        <v>0</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1707</v>
      </c>
      <c r="R31" s="779"/>
      <c r="S31" s="779"/>
      <c r="T31" s="779"/>
      <c r="U31" s="779"/>
      <c r="V31" s="779">
        <v>1467</v>
      </c>
      <c r="W31" s="779"/>
      <c r="X31" s="779"/>
      <c r="Y31" s="779"/>
      <c r="Z31" s="779"/>
      <c r="AA31" s="779">
        <f t="shared" si="0"/>
        <v>240</v>
      </c>
      <c r="AB31" s="779"/>
      <c r="AC31" s="779"/>
      <c r="AD31" s="779"/>
      <c r="AE31" s="780"/>
      <c r="AF31" s="781">
        <v>1690</v>
      </c>
      <c r="AG31" s="782"/>
      <c r="AH31" s="782"/>
      <c r="AI31" s="782"/>
      <c r="AJ31" s="783"/>
      <c r="AK31" s="850">
        <v>10</v>
      </c>
      <c r="AL31" s="851"/>
      <c r="AM31" s="851"/>
      <c r="AN31" s="851"/>
      <c r="AO31" s="851"/>
      <c r="AP31" s="851">
        <v>5448</v>
      </c>
      <c r="AQ31" s="851"/>
      <c r="AR31" s="851"/>
      <c r="AS31" s="851"/>
      <c r="AT31" s="851"/>
      <c r="AU31" s="851">
        <v>38</v>
      </c>
      <c r="AV31" s="851"/>
      <c r="AW31" s="851"/>
      <c r="AX31" s="851"/>
      <c r="AY31" s="851"/>
      <c r="AZ31" s="852" t="s">
        <v>557</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2486</v>
      </c>
      <c r="R32" s="779"/>
      <c r="S32" s="779"/>
      <c r="T32" s="779"/>
      <c r="U32" s="779"/>
      <c r="V32" s="779">
        <v>2486</v>
      </c>
      <c r="W32" s="779"/>
      <c r="X32" s="779"/>
      <c r="Y32" s="779"/>
      <c r="Z32" s="779"/>
      <c r="AA32" s="779">
        <f t="shared" si="0"/>
        <v>0</v>
      </c>
      <c r="AB32" s="779"/>
      <c r="AC32" s="779"/>
      <c r="AD32" s="779"/>
      <c r="AE32" s="780"/>
      <c r="AF32" s="781" t="s">
        <v>112</v>
      </c>
      <c r="AG32" s="782"/>
      <c r="AH32" s="782"/>
      <c r="AI32" s="782"/>
      <c r="AJ32" s="783"/>
      <c r="AK32" s="850">
        <v>716</v>
      </c>
      <c r="AL32" s="851"/>
      <c r="AM32" s="851"/>
      <c r="AN32" s="851"/>
      <c r="AO32" s="851"/>
      <c r="AP32" s="851">
        <v>10533</v>
      </c>
      <c r="AQ32" s="851"/>
      <c r="AR32" s="851"/>
      <c r="AS32" s="851"/>
      <c r="AT32" s="851"/>
      <c r="AU32" s="851">
        <v>7215</v>
      </c>
      <c r="AV32" s="851"/>
      <c r="AW32" s="851"/>
      <c r="AX32" s="851"/>
      <c r="AY32" s="851"/>
      <c r="AZ32" s="852" t="s">
        <v>558</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804</v>
      </c>
      <c r="R33" s="779"/>
      <c r="S33" s="779"/>
      <c r="T33" s="779"/>
      <c r="U33" s="779"/>
      <c r="V33" s="779">
        <v>804</v>
      </c>
      <c r="W33" s="779"/>
      <c r="X33" s="779"/>
      <c r="Y33" s="779"/>
      <c r="Z33" s="779"/>
      <c r="AA33" s="779">
        <f t="shared" si="0"/>
        <v>0</v>
      </c>
      <c r="AB33" s="779"/>
      <c r="AC33" s="779"/>
      <c r="AD33" s="779"/>
      <c r="AE33" s="780"/>
      <c r="AF33" s="781" t="s">
        <v>112</v>
      </c>
      <c r="AG33" s="782"/>
      <c r="AH33" s="782"/>
      <c r="AI33" s="782"/>
      <c r="AJ33" s="783"/>
      <c r="AK33" s="850">
        <v>447</v>
      </c>
      <c r="AL33" s="851"/>
      <c r="AM33" s="851"/>
      <c r="AN33" s="851"/>
      <c r="AO33" s="851"/>
      <c r="AP33" s="851">
        <v>5443</v>
      </c>
      <c r="AQ33" s="851"/>
      <c r="AR33" s="851"/>
      <c r="AS33" s="851"/>
      <c r="AT33" s="851"/>
      <c r="AU33" s="851">
        <v>4942</v>
      </c>
      <c r="AV33" s="851"/>
      <c r="AW33" s="851"/>
      <c r="AX33" s="851"/>
      <c r="AY33" s="851"/>
      <c r="AZ33" s="852" t="s">
        <v>559</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5</v>
      </c>
      <c r="R34" s="779"/>
      <c r="S34" s="779"/>
      <c r="T34" s="779"/>
      <c r="U34" s="779"/>
      <c r="V34" s="779">
        <v>5</v>
      </c>
      <c r="W34" s="779"/>
      <c r="X34" s="779"/>
      <c r="Y34" s="779"/>
      <c r="Z34" s="779"/>
      <c r="AA34" s="779">
        <f t="shared" si="0"/>
        <v>0</v>
      </c>
      <c r="AB34" s="779"/>
      <c r="AC34" s="779"/>
      <c r="AD34" s="779"/>
      <c r="AE34" s="780"/>
      <c r="AF34" s="781" t="s">
        <v>112</v>
      </c>
      <c r="AG34" s="782"/>
      <c r="AH34" s="782"/>
      <c r="AI34" s="782"/>
      <c r="AJ34" s="783"/>
      <c r="AK34" s="850">
        <v>2</v>
      </c>
      <c r="AL34" s="851"/>
      <c r="AM34" s="851"/>
      <c r="AN34" s="851"/>
      <c r="AO34" s="851"/>
      <c r="AP34" s="851">
        <v>15</v>
      </c>
      <c r="AQ34" s="851"/>
      <c r="AR34" s="851"/>
      <c r="AS34" s="851"/>
      <c r="AT34" s="851"/>
      <c r="AU34" s="851">
        <v>13</v>
      </c>
      <c r="AV34" s="851"/>
      <c r="AW34" s="851"/>
      <c r="AX34" s="851"/>
      <c r="AY34" s="851"/>
      <c r="AZ34" s="852" t="s">
        <v>560</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51</v>
      </c>
      <c r="R35" s="779"/>
      <c r="S35" s="779"/>
      <c r="T35" s="779"/>
      <c r="U35" s="779"/>
      <c r="V35" s="779">
        <v>51</v>
      </c>
      <c r="W35" s="779"/>
      <c r="X35" s="779"/>
      <c r="Y35" s="779"/>
      <c r="Z35" s="779"/>
      <c r="AA35" s="779">
        <f t="shared" si="0"/>
        <v>0</v>
      </c>
      <c r="AB35" s="779"/>
      <c r="AC35" s="779"/>
      <c r="AD35" s="779"/>
      <c r="AE35" s="780"/>
      <c r="AF35" s="781" t="s">
        <v>112</v>
      </c>
      <c r="AG35" s="782"/>
      <c r="AH35" s="782"/>
      <c r="AI35" s="782"/>
      <c r="AJ35" s="783"/>
      <c r="AK35" s="850">
        <v>20</v>
      </c>
      <c r="AL35" s="851"/>
      <c r="AM35" s="851"/>
      <c r="AN35" s="851"/>
      <c r="AO35" s="851"/>
      <c r="AP35" s="851">
        <v>0</v>
      </c>
      <c r="AQ35" s="851"/>
      <c r="AR35" s="851"/>
      <c r="AS35" s="851"/>
      <c r="AT35" s="851"/>
      <c r="AU35" s="851">
        <v>0</v>
      </c>
      <c r="AV35" s="851"/>
      <c r="AW35" s="851"/>
      <c r="AX35" s="851"/>
      <c r="AY35" s="851"/>
      <c r="AZ35" s="852" t="s">
        <v>540</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10</v>
      </c>
      <c r="R36" s="779"/>
      <c r="S36" s="779"/>
      <c r="T36" s="779"/>
      <c r="U36" s="779"/>
      <c r="V36" s="779">
        <v>10</v>
      </c>
      <c r="W36" s="779"/>
      <c r="X36" s="779"/>
      <c r="Y36" s="779"/>
      <c r="Z36" s="779"/>
      <c r="AA36" s="779">
        <f t="shared" si="0"/>
        <v>0</v>
      </c>
      <c r="AB36" s="779"/>
      <c r="AC36" s="779"/>
      <c r="AD36" s="779"/>
      <c r="AE36" s="780"/>
      <c r="AF36" s="781" t="s">
        <v>112</v>
      </c>
      <c r="AG36" s="782"/>
      <c r="AH36" s="782"/>
      <c r="AI36" s="782"/>
      <c r="AJ36" s="783"/>
      <c r="AK36" s="850">
        <v>9</v>
      </c>
      <c r="AL36" s="851"/>
      <c r="AM36" s="851"/>
      <c r="AN36" s="851"/>
      <c r="AO36" s="851"/>
      <c r="AP36" s="851">
        <v>5</v>
      </c>
      <c r="AQ36" s="851"/>
      <c r="AR36" s="851"/>
      <c r="AS36" s="851"/>
      <c r="AT36" s="851"/>
      <c r="AU36" s="851">
        <v>3</v>
      </c>
      <c r="AV36" s="851"/>
      <c r="AW36" s="851"/>
      <c r="AX36" s="851"/>
      <c r="AY36" s="851"/>
      <c r="AZ36" s="852" t="s">
        <v>542</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2502</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5126</v>
      </c>
      <c r="R68" s="886"/>
      <c r="S68" s="886"/>
      <c r="T68" s="886"/>
      <c r="U68" s="886"/>
      <c r="V68" s="886">
        <v>5283</v>
      </c>
      <c r="W68" s="886"/>
      <c r="X68" s="886"/>
      <c r="Y68" s="886"/>
      <c r="Z68" s="886"/>
      <c r="AA68" s="886">
        <f t="shared" ref="AA68:AA77" si="1">Q68-V68</f>
        <v>-157</v>
      </c>
      <c r="AB68" s="886"/>
      <c r="AC68" s="886"/>
      <c r="AD68" s="886"/>
      <c r="AE68" s="886"/>
      <c r="AF68" s="886">
        <v>360</v>
      </c>
      <c r="AG68" s="886"/>
      <c r="AH68" s="886"/>
      <c r="AI68" s="886"/>
      <c r="AJ68" s="886"/>
      <c r="AK68" s="886">
        <v>355</v>
      </c>
      <c r="AL68" s="886"/>
      <c r="AM68" s="886"/>
      <c r="AN68" s="886"/>
      <c r="AO68" s="886"/>
      <c r="AP68" s="886">
        <v>6015</v>
      </c>
      <c r="AQ68" s="886"/>
      <c r="AR68" s="886"/>
      <c r="AS68" s="886"/>
      <c r="AT68" s="886"/>
      <c r="AU68" s="886">
        <v>2489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547</v>
      </c>
      <c r="C69" s="894"/>
      <c r="D69" s="894"/>
      <c r="E69" s="894"/>
      <c r="F69" s="894"/>
      <c r="G69" s="894"/>
      <c r="H69" s="894"/>
      <c r="I69" s="894"/>
      <c r="J69" s="894"/>
      <c r="K69" s="894"/>
      <c r="L69" s="894"/>
      <c r="M69" s="894"/>
      <c r="N69" s="894"/>
      <c r="O69" s="894"/>
      <c r="P69" s="895"/>
      <c r="Q69" s="896">
        <v>771</v>
      </c>
      <c r="R69" s="851"/>
      <c r="S69" s="851"/>
      <c r="T69" s="851"/>
      <c r="U69" s="851"/>
      <c r="V69" s="851">
        <v>722</v>
      </c>
      <c r="W69" s="851"/>
      <c r="X69" s="851"/>
      <c r="Y69" s="851"/>
      <c r="Z69" s="851"/>
      <c r="AA69" s="897">
        <f t="shared" si="1"/>
        <v>49</v>
      </c>
      <c r="AB69" s="898"/>
      <c r="AC69" s="898"/>
      <c r="AD69" s="898"/>
      <c r="AE69" s="850"/>
      <c r="AF69" s="851">
        <v>49</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548</v>
      </c>
      <c r="C70" s="894"/>
      <c r="D70" s="894"/>
      <c r="E70" s="894"/>
      <c r="F70" s="894"/>
      <c r="G70" s="894"/>
      <c r="H70" s="894"/>
      <c r="I70" s="894"/>
      <c r="J70" s="894"/>
      <c r="K70" s="894"/>
      <c r="L70" s="894"/>
      <c r="M70" s="894"/>
      <c r="N70" s="894"/>
      <c r="O70" s="894"/>
      <c r="P70" s="895"/>
      <c r="Q70" s="896">
        <v>246870</v>
      </c>
      <c r="R70" s="851"/>
      <c r="S70" s="851"/>
      <c r="T70" s="851"/>
      <c r="U70" s="851"/>
      <c r="V70" s="851">
        <v>235027</v>
      </c>
      <c r="W70" s="851"/>
      <c r="X70" s="851"/>
      <c r="Y70" s="851"/>
      <c r="Z70" s="851"/>
      <c r="AA70" s="897">
        <f t="shared" si="1"/>
        <v>11843</v>
      </c>
      <c r="AB70" s="898"/>
      <c r="AC70" s="898"/>
      <c r="AD70" s="898"/>
      <c r="AE70" s="850"/>
      <c r="AF70" s="851">
        <v>11843</v>
      </c>
      <c r="AG70" s="851"/>
      <c r="AH70" s="851"/>
      <c r="AI70" s="851"/>
      <c r="AJ70" s="851"/>
      <c r="AK70" s="851">
        <v>516</v>
      </c>
      <c r="AL70" s="851"/>
      <c r="AM70" s="851"/>
      <c r="AN70" s="851"/>
      <c r="AO70" s="851"/>
      <c r="AP70" s="851">
        <v>0</v>
      </c>
      <c r="AQ70" s="851"/>
      <c r="AR70" s="851"/>
      <c r="AS70" s="851"/>
      <c r="AT70" s="851"/>
      <c r="AU70" s="851">
        <v>0</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549</v>
      </c>
      <c r="C71" s="894"/>
      <c r="D71" s="894"/>
      <c r="E71" s="894"/>
      <c r="F71" s="894"/>
      <c r="G71" s="894"/>
      <c r="H71" s="894"/>
      <c r="I71" s="894"/>
      <c r="J71" s="894"/>
      <c r="K71" s="894"/>
      <c r="L71" s="894"/>
      <c r="M71" s="894"/>
      <c r="N71" s="894"/>
      <c r="O71" s="894"/>
      <c r="P71" s="895"/>
      <c r="Q71" s="896">
        <v>10590</v>
      </c>
      <c r="R71" s="851"/>
      <c r="S71" s="851"/>
      <c r="T71" s="851"/>
      <c r="U71" s="851"/>
      <c r="V71" s="851">
        <v>9677</v>
      </c>
      <c r="W71" s="851"/>
      <c r="X71" s="851"/>
      <c r="Y71" s="851"/>
      <c r="Z71" s="851"/>
      <c r="AA71" s="897">
        <f t="shared" si="1"/>
        <v>913</v>
      </c>
      <c r="AB71" s="898"/>
      <c r="AC71" s="898"/>
      <c r="AD71" s="898"/>
      <c r="AE71" s="850"/>
      <c r="AF71" s="851">
        <v>0</v>
      </c>
      <c r="AG71" s="851"/>
      <c r="AH71" s="851"/>
      <c r="AI71" s="851"/>
      <c r="AJ71" s="851"/>
      <c r="AK71" s="851">
        <v>15</v>
      </c>
      <c r="AL71" s="851"/>
      <c r="AM71" s="851"/>
      <c r="AN71" s="851"/>
      <c r="AO71" s="851"/>
      <c r="AP71" s="851">
        <v>0</v>
      </c>
      <c r="AQ71" s="851"/>
      <c r="AR71" s="851"/>
      <c r="AS71" s="851"/>
      <c r="AT71" s="851"/>
      <c r="AU71" s="851">
        <v>0</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550</v>
      </c>
      <c r="C72" s="894"/>
      <c r="D72" s="894"/>
      <c r="E72" s="894"/>
      <c r="F72" s="894"/>
      <c r="G72" s="894"/>
      <c r="H72" s="894"/>
      <c r="I72" s="894"/>
      <c r="J72" s="894"/>
      <c r="K72" s="894"/>
      <c r="L72" s="894"/>
      <c r="M72" s="894"/>
      <c r="N72" s="894"/>
      <c r="O72" s="894"/>
      <c r="P72" s="895"/>
      <c r="Q72" s="896">
        <v>1588</v>
      </c>
      <c r="R72" s="851"/>
      <c r="S72" s="851"/>
      <c r="T72" s="851"/>
      <c r="U72" s="851"/>
      <c r="V72" s="851">
        <v>1587</v>
      </c>
      <c r="W72" s="851"/>
      <c r="X72" s="851"/>
      <c r="Y72" s="851"/>
      <c r="Z72" s="851"/>
      <c r="AA72" s="897">
        <f t="shared" si="1"/>
        <v>1</v>
      </c>
      <c r="AB72" s="898"/>
      <c r="AC72" s="898"/>
      <c r="AD72" s="898"/>
      <c r="AE72" s="850"/>
      <c r="AF72" s="851">
        <v>0</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551</v>
      </c>
      <c r="C73" s="894"/>
      <c r="D73" s="894"/>
      <c r="E73" s="894"/>
      <c r="F73" s="894"/>
      <c r="G73" s="894"/>
      <c r="H73" s="894"/>
      <c r="I73" s="894"/>
      <c r="J73" s="894"/>
      <c r="K73" s="894"/>
      <c r="L73" s="894"/>
      <c r="M73" s="894"/>
      <c r="N73" s="894"/>
      <c r="O73" s="894"/>
      <c r="P73" s="895"/>
      <c r="Q73" s="896">
        <v>2</v>
      </c>
      <c r="R73" s="851"/>
      <c r="S73" s="851"/>
      <c r="T73" s="851"/>
      <c r="U73" s="851"/>
      <c r="V73" s="851">
        <v>1</v>
      </c>
      <c r="W73" s="851"/>
      <c r="X73" s="851"/>
      <c r="Y73" s="851"/>
      <c r="Z73" s="851"/>
      <c r="AA73" s="897">
        <f t="shared" si="1"/>
        <v>1</v>
      </c>
      <c r="AB73" s="898"/>
      <c r="AC73" s="898"/>
      <c r="AD73" s="898"/>
      <c r="AE73" s="850"/>
      <c r="AF73" s="851">
        <v>0</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552</v>
      </c>
      <c r="C74" s="894"/>
      <c r="D74" s="894"/>
      <c r="E74" s="894"/>
      <c r="F74" s="894"/>
      <c r="G74" s="894"/>
      <c r="H74" s="894"/>
      <c r="I74" s="894"/>
      <c r="J74" s="894"/>
      <c r="K74" s="894"/>
      <c r="L74" s="894"/>
      <c r="M74" s="894"/>
      <c r="N74" s="894"/>
      <c r="O74" s="894"/>
      <c r="P74" s="895"/>
      <c r="Q74" s="896">
        <v>54</v>
      </c>
      <c r="R74" s="851"/>
      <c r="S74" s="851"/>
      <c r="T74" s="851"/>
      <c r="U74" s="851"/>
      <c r="V74" s="851">
        <v>48</v>
      </c>
      <c r="W74" s="851"/>
      <c r="X74" s="851"/>
      <c r="Y74" s="851"/>
      <c r="Z74" s="851"/>
      <c r="AA74" s="897">
        <f t="shared" si="1"/>
        <v>6</v>
      </c>
      <c r="AB74" s="898"/>
      <c r="AC74" s="898"/>
      <c r="AD74" s="898"/>
      <c r="AE74" s="850"/>
      <c r="AF74" s="851">
        <v>0</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553</v>
      </c>
      <c r="C75" s="894"/>
      <c r="D75" s="894"/>
      <c r="E75" s="894"/>
      <c r="F75" s="894"/>
      <c r="G75" s="894"/>
      <c r="H75" s="894"/>
      <c r="I75" s="894"/>
      <c r="J75" s="894"/>
      <c r="K75" s="894"/>
      <c r="L75" s="894"/>
      <c r="M75" s="894"/>
      <c r="N75" s="894"/>
      <c r="O75" s="894"/>
      <c r="P75" s="895"/>
      <c r="Q75" s="901">
        <v>42</v>
      </c>
      <c r="R75" s="898"/>
      <c r="S75" s="898"/>
      <c r="T75" s="898"/>
      <c r="U75" s="850"/>
      <c r="V75" s="897">
        <v>37</v>
      </c>
      <c r="W75" s="898"/>
      <c r="X75" s="898"/>
      <c r="Y75" s="898"/>
      <c r="Z75" s="850"/>
      <c r="AA75" s="897">
        <f t="shared" si="1"/>
        <v>5</v>
      </c>
      <c r="AB75" s="898"/>
      <c r="AC75" s="898"/>
      <c r="AD75" s="898"/>
      <c r="AE75" s="850"/>
      <c r="AF75" s="897">
        <v>0</v>
      </c>
      <c r="AG75" s="898"/>
      <c r="AH75" s="898"/>
      <c r="AI75" s="898"/>
      <c r="AJ75" s="850"/>
      <c r="AK75" s="897">
        <v>18</v>
      </c>
      <c r="AL75" s="898"/>
      <c r="AM75" s="898"/>
      <c r="AN75" s="898"/>
      <c r="AO75" s="850"/>
      <c r="AP75" s="897">
        <v>0</v>
      </c>
      <c r="AQ75" s="898"/>
      <c r="AR75" s="898"/>
      <c r="AS75" s="898"/>
      <c r="AT75" s="850"/>
      <c r="AU75" s="897">
        <v>0</v>
      </c>
      <c r="AV75" s="898"/>
      <c r="AW75" s="898"/>
      <c r="AX75" s="898"/>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554</v>
      </c>
      <c r="C76" s="894"/>
      <c r="D76" s="894"/>
      <c r="E76" s="894"/>
      <c r="F76" s="894"/>
      <c r="G76" s="894"/>
      <c r="H76" s="894"/>
      <c r="I76" s="894"/>
      <c r="J76" s="894"/>
      <c r="K76" s="894"/>
      <c r="L76" s="894"/>
      <c r="M76" s="894"/>
      <c r="N76" s="894"/>
      <c r="O76" s="894"/>
      <c r="P76" s="895"/>
      <c r="Q76" s="901">
        <v>2023</v>
      </c>
      <c r="R76" s="898"/>
      <c r="S76" s="898"/>
      <c r="T76" s="898"/>
      <c r="U76" s="850"/>
      <c r="V76" s="897">
        <v>1968</v>
      </c>
      <c r="W76" s="898"/>
      <c r="X76" s="898"/>
      <c r="Y76" s="898"/>
      <c r="Z76" s="850"/>
      <c r="AA76" s="897">
        <f t="shared" si="1"/>
        <v>55</v>
      </c>
      <c r="AB76" s="898"/>
      <c r="AC76" s="898"/>
      <c r="AD76" s="898"/>
      <c r="AE76" s="850"/>
      <c r="AF76" s="897">
        <v>38</v>
      </c>
      <c r="AG76" s="898"/>
      <c r="AH76" s="898"/>
      <c r="AI76" s="898"/>
      <c r="AJ76" s="850"/>
      <c r="AK76" s="897">
        <v>0</v>
      </c>
      <c r="AL76" s="898"/>
      <c r="AM76" s="898"/>
      <c r="AN76" s="898"/>
      <c r="AO76" s="850"/>
      <c r="AP76" s="897">
        <v>263</v>
      </c>
      <c r="AQ76" s="898"/>
      <c r="AR76" s="898"/>
      <c r="AS76" s="898"/>
      <c r="AT76" s="850"/>
      <c r="AU76" s="897">
        <v>121</v>
      </c>
      <c r="AV76" s="898"/>
      <c r="AW76" s="898"/>
      <c r="AX76" s="898"/>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555</v>
      </c>
      <c r="C77" s="894"/>
      <c r="D77" s="894"/>
      <c r="E77" s="894"/>
      <c r="F77" s="894"/>
      <c r="G77" s="894"/>
      <c r="H77" s="894"/>
      <c r="I77" s="894"/>
      <c r="J77" s="894"/>
      <c r="K77" s="894"/>
      <c r="L77" s="894"/>
      <c r="M77" s="894"/>
      <c r="N77" s="894"/>
      <c r="O77" s="894"/>
      <c r="P77" s="895"/>
      <c r="Q77" s="901">
        <v>1676</v>
      </c>
      <c r="R77" s="898"/>
      <c r="S77" s="898"/>
      <c r="T77" s="898"/>
      <c r="U77" s="850"/>
      <c r="V77" s="897">
        <v>1298</v>
      </c>
      <c r="W77" s="898"/>
      <c r="X77" s="898"/>
      <c r="Y77" s="898"/>
      <c r="Z77" s="850"/>
      <c r="AA77" s="897">
        <f t="shared" si="1"/>
        <v>378</v>
      </c>
      <c r="AB77" s="898"/>
      <c r="AC77" s="898"/>
      <c r="AD77" s="898"/>
      <c r="AE77" s="850"/>
      <c r="AF77" s="897">
        <v>250</v>
      </c>
      <c r="AG77" s="898"/>
      <c r="AH77" s="898"/>
      <c r="AI77" s="898"/>
      <c r="AJ77" s="850"/>
      <c r="AK77" s="897">
        <v>36</v>
      </c>
      <c r="AL77" s="898"/>
      <c r="AM77" s="898"/>
      <c r="AN77" s="898"/>
      <c r="AO77" s="850"/>
      <c r="AP77" s="897">
        <v>61</v>
      </c>
      <c r="AQ77" s="898"/>
      <c r="AR77" s="898"/>
      <c r="AS77" s="898"/>
      <c r="AT77" s="850"/>
      <c r="AU77" s="897">
        <v>50</v>
      </c>
      <c r="AV77" s="898"/>
      <c r="AW77" s="898"/>
      <c r="AX77" s="898"/>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556</v>
      </c>
      <c r="C78" s="894"/>
      <c r="D78" s="894"/>
      <c r="E78" s="894"/>
      <c r="F78" s="894"/>
      <c r="G78" s="894"/>
      <c r="H78" s="894"/>
      <c r="I78" s="894"/>
      <c r="J78" s="894"/>
      <c r="K78" s="894"/>
      <c r="L78" s="894"/>
      <c r="M78" s="894"/>
      <c r="N78" s="894"/>
      <c r="O78" s="894"/>
      <c r="P78" s="895"/>
      <c r="Q78" s="896">
        <v>293</v>
      </c>
      <c r="R78" s="851"/>
      <c r="S78" s="851"/>
      <c r="T78" s="851"/>
      <c r="U78" s="851"/>
      <c r="V78" s="851">
        <v>279</v>
      </c>
      <c r="W78" s="851"/>
      <c r="X78" s="851"/>
      <c r="Y78" s="851"/>
      <c r="Z78" s="851"/>
      <c r="AA78" s="851">
        <f>Q78-V78</f>
        <v>14</v>
      </c>
      <c r="AB78" s="851"/>
      <c r="AC78" s="851"/>
      <c r="AD78" s="851"/>
      <c r="AE78" s="851"/>
      <c r="AF78" s="851">
        <v>14</v>
      </c>
      <c r="AG78" s="851"/>
      <c r="AH78" s="851"/>
      <c r="AI78" s="851"/>
      <c r="AJ78" s="851"/>
      <c r="AK78" s="851">
        <v>0</v>
      </c>
      <c r="AL78" s="851"/>
      <c r="AM78" s="851"/>
      <c r="AN78" s="851"/>
      <c r="AO78" s="851"/>
      <c r="AP78" s="851">
        <v>0</v>
      </c>
      <c r="AQ78" s="851"/>
      <c r="AR78" s="851"/>
      <c r="AS78" s="851"/>
      <c r="AT78" s="851"/>
      <c r="AU78" s="851">
        <v>0</v>
      </c>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286</v>
      </c>
      <c r="AG109" s="915"/>
      <c r="AH109" s="915"/>
      <c r="AI109" s="915"/>
      <c r="AJ109" s="916"/>
      <c r="AK109" s="914" t="s">
        <v>285</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286</v>
      </c>
      <c r="BW109" s="915"/>
      <c r="BX109" s="915"/>
      <c r="BY109" s="915"/>
      <c r="BZ109" s="916"/>
      <c r="CA109" s="914" t="s">
        <v>285</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286</v>
      </c>
      <c r="DM109" s="915"/>
      <c r="DN109" s="915"/>
      <c r="DO109" s="915"/>
      <c r="DP109" s="916"/>
      <c r="DQ109" s="914" t="s">
        <v>285</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3241069</v>
      </c>
      <c r="AB110" s="922"/>
      <c r="AC110" s="922"/>
      <c r="AD110" s="922"/>
      <c r="AE110" s="923"/>
      <c r="AF110" s="924">
        <v>2986241</v>
      </c>
      <c r="AG110" s="922"/>
      <c r="AH110" s="922"/>
      <c r="AI110" s="922"/>
      <c r="AJ110" s="923"/>
      <c r="AK110" s="924">
        <v>2890360</v>
      </c>
      <c r="AL110" s="922"/>
      <c r="AM110" s="922"/>
      <c r="AN110" s="922"/>
      <c r="AO110" s="923"/>
      <c r="AP110" s="925">
        <v>17.8</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32420333</v>
      </c>
      <c r="BR110" s="957"/>
      <c r="BS110" s="957"/>
      <c r="BT110" s="957"/>
      <c r="BU110" s="957"/>
      <c r="BV110" s="957">
        <v>33864246</v>
      </c>
      <c r="BW110" s="957"/>
      <c r="BX110" s="957"/>
      <c r="BY110" s="957"/>
      <c r="BZ110" s="957"/>
      <c r="CA110" s="957">
        <v>36278340</v>
      </c>
      <c r="CB110" s="957"/>
      <c r="CC110" s="957"/>
      <c r="CD110" s="957"/>
      <c r="CE110" s="957"/>
      <c r="CF110" s="971">
        <v>223.7</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149450</v>
      </c>
      <c r="BR111" s="950"/>
      <c r="BS111" s="950"/>
      <c r="BT111" s="950"/>
      <c r="BU111" s="950"/>
      <c r="BV111" s="950">
        <v>112086</v>
      </c>
      <c r="BW111" s="950"/>
      <c r="BX111" s="950"/>
      <c r="BY111" s="950"/>
      <c r="BZ111" s="950"/>
      <c r="CA111" s="950">
        <v>86657</v>
      </c>
      <c r="CB111" s="950"/>
      <c r="CC111" s="950"/>
      <c r="CD111" s="950"/>
      <c r="CE111" s="950"/>
      <c r="CF111" s="944">
        <v>0.5</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12492396</v>
      </c>
      <c r="BR112" s="950"/>
      <c r="BS112" s="950"/>
      <c r="BT112" s="950"/>
      <c r="BU112" s="950"/>
      <c r="BV112" s="950">
        <v>12286495</v>
      </c>
      <c r="BW112" s="950"/>
      <c r="BX112" s="950"/>
      <c r="BY112" s="950"/>
      <c r="BZ112" s="950"/>
      <c r="CA112" s="950">
        <v>12211225</v>
      </c>
      <c r="CB112" s="950"/>
      <c r="CC112" s="950"/>
      <c r="CD112" s="950"/>
      <c r="CE112" s="950"/>
      <c r="CF112" s="944">
        <v>75.3</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14151</v>
      </c>
      <c r="DH112" s="950"/>
      <c r="DI112" s="950"/>
      <c r="DJ112" s="950"/>
      <c r="DK112" s="950"/>
      <c r="DL112" s="950">
        <v>4972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942840</v>
      </c>
      <c r="AB113" s="964"/>
      <c r="AC113" s="964"/>
      <c r="AD113" s="964"/>
      <c r="AE113" s="965"/>
      <c r="AF113" s="966">
        <v>917419</v>
      </c>
      <c r="AG113" s="964"/>
      <c r="AH113" s="964"/>
      <c r="AI113" s="964"/>
      <c r="AJ113" s="965"/>
      <c r="AK113" s="966">
        <v>988611</v>
      </c>
      <c r="AL113" s="964"/>
      <c r="AM113" s="964"/>
      <c r="AN113" s="964"/>
      <c r="AO113" s="965"/>
      <c r="AP113" s="967">
        <v>6.1</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1500216</v>
      </c>
      <c r="BR113" s="950"/>
      <c r="BS113" s="950"/>
      <c r="BT113" s="950"/>
      <c r="BU113" s="950"/>
      <c r="BV113" s="950">
        <v>1532183</v>
      </c>
      <c r="BW113" s="950"/>
      <c r="BX113" s="950"/>
      <c r="BY113" s="950"/>
      <c r="BZ113" s="950"/>
      <c r="CA113" s="950">
        <v>2659975</v>
      </c>
      <c r="CB113" s="950"/>
      <c r="CC113" s="950"/>
      <c r="CD113" s="950"/>
      <c r="CE113" s="950"/>
      <c r="CF113" s="944">
        <v>16.399999999999999</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159352</v>
      </c>
      <c r="AB114" s="989"/>
      <c r="AC114" s="989"/>
      <c r="AD114" s="989"/>
      <c r="AE114" s="990"/>
      <c r="AF114" s="991">
        <v>186111</v>
      </c>
      <c r="AG114" s="989"/>
      <c r="AH114" s="989"/>
      <c r="AI114" s="989"/>
      <c r="AJ114" s="990"/>
      <c r="AK114" s="991">
        <v>199934</v>
      </c>
      <c r="AL114" s="989"/>
      <c r="AM114" s="989"/>
      <c r="AN114" s="989"/>
      <c r="AO114" s="990"/>
      <c r="AP114" s="992">
        <v>1.2</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4651835</v>
      </c>
      <c r="BR114" s="950"/>
      <c r="BS114" s="950"/>
      <c r="BT114" s="950"/>
      <c r="BU114" s="950"/>
      <c r="BV114" s="950">
        <v>4244837</v>
      </c>
      <c r="BW114" s="950"/>
      <c r="BX114" s="950"/>
      <c r="BY114" s="950"/>
      <c r="BZ114" s="950"/>
      <c r="CA114" s="950">
        <v>4237299</v>
      </c>
      <c r="CB114" s="950"/>
      <c r="CC114" s="950"/>
      <c r="CD114" s="950"/>
      <c r="CE114" s="950"/>
      <c r="CF114" s="944">
        <v>26.1</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63795</v>
      </c>
      <c r="AB115" s="964"/>
      <c r="AC115" s="964"/>
      <c r="AD115" s="964"/>
      <c r="AE115" s="965"/>
      <c r="AF115" s="966">
        <v>48624</v>
      </c>
      <c r="AG115" s="964"/>
      <c r="AH115" s="964"/>
      <c r="AI115" s="964"/>
      <c r="AJ115" s="965"/>
      <c r="AK115" s="966">
        <v>32962</v>
      </c>
      <c r="AL115" s="964"/>
      <c r="AM115" s="964"/>
      <c r="AN115" s="964"/>
      <c r="AO115" s="965"/>
      <c r="AP115" s="967">
        <v>0.2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135299</v>
      </c>
      <c r="DH116" s="989"/>
      <c r="DI116" s="989"/>
      <c r="DJ116" s="989"/>
      <c r="DK116" s="990"/>
      <c r="DL116" s="991">
        <v>107114</v>
      </c>
      <c r="DM116" s="989"/>
      <c r="DN116" s="989"/>
      <c r="DO116" s="989"/>
      <c r="DP116" s="990"/>
      <c r="DQ116" s="991">
        <v>86657</v>
      </c>
      <c r="DR116" s="989"/>
      <c r="DS116" s="989"/>
      <c r="DT116" s="989"/>
      <c r="DU116" s="990"/>
      <c r="DV116" s="992">
        <v>0.5</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4407056</v>
      </c>
      <c r="AB117" s="1007"/>
      <c r="AC117" s="1007"/>
      <c r="AD117" s="1007"/>
      <c r="AE117" s="1008"/>
      <c r="AF117" s="1009">
        <v>4138395</v>
      </c>
      <c r="AG117" s="1007"/>
      <c r="AH117" s="1007"/>
      <c r="AI117" s="1007"/>
      <c r="AJ117" s="1008"/>
      <c r="AK117" s="1009">
        <v>4111867</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286</v>
      </c>
      <c r="AG118" s="915"/>
      <c r="AH118" s="915"/>
      <c r="AI118" s="915"/>
      <c r="AJ118" s="916"/>
      <c r="AK118" s="914" t="s">
        <v>285</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437</v>
      </c>
      <c r="BP119" s="1036"/>
      <c r="BQ119" s="1027">
        <v>51214230</v>
      </c>
      <c r="BR119" s="1028"/>
      <c r="BS119" s="1028"/>
      <c r="BT119" s="1028"/>
      <c r="BU119" s="1028"/>
      <c r="BV119" s="1028">
        <v>52039847</v>
      </c>
      <c r="BW119" s="1028"/>
      <c r="BX119" s="1028"/>
      <c r="BY119" s="1028"/>
      <c r="BZ119" s="1028"/>
      <c r="CA119" s="1028">
        <v>55473496</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10238449</v>
      </c>
      <c r="BR120" s="957"/>
      <c r="BS120" s="957"/>
      <c r="BT120" s="957"/>
      <c r="BU120" s="957"/>
      <c r="BV120" s="957">
        <v>10641641</v>
      </c>
      <c r="BW120" s="957"/>
      <c r="BX120" s="957"/>
      <c r="BY120" s="957"/>
      <c r="BZ120" s="957"/>
      <c r="CA120" s="957">
        <v>11073557</v>
      </c>
      <c r="CB120" s="957"/>
      <c r="CC120" s="957"/>
      <c r="CD120" s="957"/>
      <c r="CE120" s="957"/>
      <c r="CF120" s="971">
        <v>68.3</v>
      </c>
      <c r="CG120" s="972"/>
      <c r="CH120" s="972"/>
      <c r="CI120" s="972"/>
      <c r="CJ120" s="972"/>
      <c r="CK120" s="1037" t="s">
        <v>441</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6913436</v>
      </c>
      <c r="DH120" s="957"/>
      <c r="DI120" s="957"/>
      <c r="DJ120" s="957"/>
      <c r="DK120" s="957"/>
      <c r="DL120" s="957">
        <v>6838136</v>
      </c>
      <c r="DM120" s="957"/>
      <c r="DN120" s="957"/>
      <c r="DO120" s="957"/>
      <c r="DP120" s="957"/>
      <c r="DQ120" s="957">
        <v>7215174</v>
      </c>
      <c r="DR120" s="957"/>
      <c r="DS120" s="957"/>
      <c r="DT120" s="957"/>
      <c r="DU120" s="957"/>
      <c r="DV120" s="958">
        <v>44.5</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20410</v>
      </c>
      <c r="AB121" s="989"/>
      <c r="AC121" s="989"/>
      <c r="AD121" s="989"/>
      <c r="AE121" s="990"/>
      <c r="AF121" s="991">
        <v>13470</v>
      </c>
      <c r="AG121" s="989"/>
      <c r="AH121" s="989"/>
      <c r="AI121" s="989"/>
      <c r="AJ121" s="990"/>
      <c r="AK121" s="991">
        <v>6529</v>
      </c>
      <c r="AL121" s="989"/>
      <c r="AM121" s="989"/>
      <c r="AN121" s="989"/>
      <c r="AO121" s="990"/>
      <c r="AP121" s="992">
        <v>0</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5170018</v>
      </c>
      <c r="BR121" s="950"/>
      <c r="BS121" s="950"/>
      <c r="BT121" s="950"/>
      <c r="BU121" s="950"/>
      <c r="BV121" s="950">
        <v>5273826</v>
      </c>
      <c r="BW121" s="950"/>
      <c r="BX121" s="950"/>
      <c r="BY121" s="950"/>
      <c r="BZ121" s="950"/>
      <c r="CA121" s="950">
        <v>5470422</v>
      </c>
      <c r="CB121" s="950"/>
      <c r="CC121" s="950"/>
      <c r="CD121" s="950"/>
      <c r="CE121" s="950"/>
      <c r="CF121" s="944">
        <v>33.700000000000003</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5473423</v>
      </c>
      <c r="DH121" s="950"/>
      <c r="DI121" s="950"/>
      <c r="DJ121" s="950"/>
      <c r="DK121" s="950"/>
      <c r="DL121" s="950">
        <v>5394223</v>
      </c>
      <c r="DM121" s="950"/>
      <c r="DN121" s="950"/>
      <c r="DO121" s="950"/>
      <c r="DP121" s="950"/>
      <c r="DQ121" s="950">
        <v>4942234</v>
      </c>
      <c r="DR121" s="950"/>
      <c r="DS121" s="950"/>
      <c r="DT121" s="950"/>
      <c r="DU121" s="950"/>
      <c r="DV121" s="951">
        <v>30.5</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30755109</v>
      </c>
      <c r="BR122" s="1028"/>
      <c r="BS122" s="1028"/>
      <c r="BT122" s="1028"/>
      <c r="BU122" s="1028"/>
      <c r="BV122" s="1028">
        <v>31355574</v>
      </c>
      <c r="BW122" s="1028"/>
      <c r="BX122" s="1028"/>
      <c r="BY122" s="1028"/>
      <c r="BZ122" s="1028"/>
      <c r="CA122" s="1028">
        <v>36846453</v>
      </c>
      <c r="CB122" s="1028"/>
      <c r="CC122" s="1028"/>
      <c r="CD122" s="1028"/>
      <c r="CE122" s="1028"/>
      <c r="CF122" s="1048">
        <v>227.2</v>
      </c>
      <c r="CG122" s="1049"/>
      <c r="CH122" s="1049"/>
      <c r="CI122" s="1049"/>
      <c r="CJ122" s="1049"/>
      <c r="CK122" s="1040"/>
      <c r="CL122" s="1041"/>
      <c r="CM122" s="1041"/>
      <c r="CN122" s="1041"/>
      <c r="CO122" s="1042"/>
      <c r="CP122" s="1050" t="s">
        <v>445</v>
      </c>
      <c r="CQ122" s="1051"/>
      <c r="CR122" s="1051"/>
      <c r="CS122" s="1051"/>
      <c r="CT122" s="1051"/>
      <c r="CU122" s="1051"/>
      <c r="CV122" s="1051"/>
      <c r="CW122" s="1051"/>
      <c r="CX122" s="1051"/>
      <c r="CY122" s="1051"/>
      <c r="CZ122" s="1051"/>
      <c r="DA122" s="1051"/>
      <c r="DB122" s="1051"/>
      <c r="DC122" s="1051"/>
      <c r="DD122" s="1051"/>
      <c r="DE122" s="1051"/>
      <c r="DF122" s="1052"/>
      <c r="DG122" s="949">
        <v>84554</v>
      </c>
      <c r="DH122" s="950"/>
      <c r="DI122" s="950"/>
      <c r="DJ122" s="950"/>
      <c r="DK122" s="950"/>
      <c r="DL122" s="950">
        <v>35908</v>
      </c>
      <c r="DM122" s="950"/>
      <c r="DN122" s="950"/>
      <c r="DO122" s="950"/>
      <c r="DP122" s="950"/>
      <c r="DQ122" s="950">
        <v>38136</v>
      </c>
      <c r="DR122" s="950"/>
      <c r="DS122" s="950"/>
      <c r="DT122" s="950"/>
      <c r="DU122" s="950"/>
      <c r="DV122" s="951">
        <v>0.2</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36787</v>
      </c>
      <c r="AB123" s="989"/>
      <c r="AC123" s="989"/>
      <c r="AD123" s="989"/>
      <c r="AE123" s="990"/>
      <c r="AF123" s="991">
        <v>29468</v>
      </c>
      <c r="AG123" s="989"/>
      <c r="AH123" s="989"/>
      <c r="AI123" s="989"/>
      <c r="AJ123" s="990"/>
      <c r="AK123" s="991">
        <v>21417</v>
      </c>
      <c r="AL123" s="989"/>
      <c r="AM123" s="989"/>
      <c r="AN123" s="989"/>
      <c r="AO123" s="990"/>
      <c r="AP123" s="992">
        <v>0.1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446</v>
      </c>
      <c r="BP123" s="1036"/>
      <c r="BQ123" s="1095">
        <v>46163576</v>
      </c>
      <c r="BR123" s="1096"/>
      <c r="BS123" s="1096"/>
      <c r="BT123" s="1096"/>
      <c r="BU123" s="1096"/>
      <c r="BV123" s="1096">
        <v>47271041</v>
      </c>
      <c r="BW123" s="1096"/>
      <c r="BX123" s="1096"/>
      <c r="BY123" s="1096"/>
      <c r="BZ123" s="1096"/>
      <c r="CA123" s="1096">
        <v>53390432</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17373</v>
      </c>
      <c r="DH123" s="989"/>
      <c r="DI123" s="989"/>
      <c r="DJ123" s="989"/>
      <c r="DK123" s="990"/>
      <c r="DL123" s="991">
        <v>15100</v>
      </c>
      <c r="DM123" s="989"/>
      <c r="DN123" s="989"/>
      <c r="DO123" s="989"/>
      <c r="DP123" s="990"/>
      <c r="DQ123" s="991">
        <v>12981</v>
      </c>
      <c r="DR123" s="989"/>
      <c r="DS123" s="989"/>
      <c r="DT123" s="989"/>
      <c r="DU123" s="990"/>
      <c r="DV123" s="992">
        <v>0.1</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31.3</v>
      </c>
      <c r="BR124" s="1058"/>
      <c r="BS124" s="1058"/>
      <c r="BT124" s="1058"/>
      <c r="BU124" s="1058"/>
      <c r="BV124" s="1058">
        <v>29</v>
      </c>
      <c r="BW124" s="1058"/>
      <c r="BX124" s="1058"/>
      <c r="BY124" s="1058"/>
      <c r="BZ124" s="1058"/>
      <c r="CA124" s="1058">
        <v>12.8</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3610</v>
      </c>
      <c r="DH124" s="1014"/>
      <c r="DI124" s="1014"/>
      <c r="DJ124" s="1014"/>
      <c r="DK124" s="1015"/>
      <c r="DL124" s="1013">
        <v>3128</v>
      </c>
      <c r="DM124" s="1014"/>
      <c r="DN124" s="1014"/>
      <c r="DO124" s="1014"/>
      <c r="DP124" s="1015"/>
      <c r="DQ124" s="1013">
        <v>2700</v>
      </c>
      <c r="DR124" s="1014"/>
      <c r="DS124" s="1014"/>
      <c r="DT124" s="1014"/>
      <c r="DU124" s="1015"/>
      <c r="DV124" s="1016">
        <v>0</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6598</v>
      </c>
      <c r="AB127" s="989"/>
      <c r="AC127" s="989"/>
      <c r="AD127" s="989"/>
      <c r="AE127" s="990"/>
      <c r="AF127" s="991">
        <v>5686</v>
      </c>
      <c r="AG127" s="989"/>
      <c r="AH127" s="989"/>
      <c r="AI127" s="989"/>
      <c r="AJ127" s="990"/>
      <c r="AK127" s="991">
        <v>5016</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468507</v>
      </c>
      <c r="AB128" s="1078"/>
      <c r="AC128" s="1078"/>
      <c r="AD128" s="1078"/>
      <c r="AE128" s="1079"/>
      <c r="AF128" s="1080">
        <v>527626</v>
      </c>
      <c r="AG128" s="1078"/>
      <c r="AH128" s="1078"/>
      <c r="AI128" s="1078"/>
      <c r="AJ128" s="1079"/>
      <c r="AK128" s="1080">
        <v>491033</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12.55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18703502</v>
      </c>
      <c r="AB129" s="989"/>
      <c r="AC129" s="989"/>
      <c r="AD129" s="989"/>
      <c r="AE129" s="990"/>
      <c r="AF129" s="991">
        <v>18977692</v>
      </c>
      <c r="AG129" s="989"/>
      <c r="AH129" s="989"/>
      <c r="AI129" s="989"/>
      <c r="AJ129" s="990"/>
      <c r="AK129" s="991">
        <v>18785453</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17.55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2607986</v>
      </c>
      <c r="AB130" s="989"/>
      <c r="AC130" s="989"/>
      <c r="AD130" s="989"/>
      <c r="AE130" s="990"/>
      <c r="AF130" s="991">
        <v>2538927</v>
      </c>
      <c r="AG130" s="989"/>
      <c r="AH130" s="989"/>
      <c r="AI130" s="989"/>
      <c r="AJ130" s="990"/>
      <c r="AK130" s="991">
        <v>2568727</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16095516</v>
      </c>
      <c r="AB131" s="1014"/>
      <c r="AC131" s="1014"/>
      <c r="AD131" s="1014"/>
      <c r="AE131" s="1015"/>
      <c r="AF131" s="1013">
        <v>16438765</v>
      </c>
      <c r="AG131" s="1014"/>
      <c r="AH131" s="1014"/>
      <c r="AI131" s="1014"/>
      <c r="AJ131" s="1015"/>
      <c r="AK131" s="1013">
        <v>16216726</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12.8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8.266668804</v>
      </c>
      <c r="AB132" s="1130"/>
      <c r="AC132" s="1130"/>
      <c r="AD132" s="1130"/>
      <c r="AE132" s="1131"/>
      <c r="AF132" s="1132">
        <v>6.5202100039999999</v>
      </c>
      <c r="AG132" s="1130"/>
      <c r="AH132" s="1130"/>
      <c r="AI132" s="1130"/>
      <c r="AJ132" s="1131"/>
      <c r="AK132" s="1132">
        <v>6.4877900290000001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8.6</v>
      </c>
      <c r="AB133" s="1113"/>
      <c r="AC133" s="1113"/>
      <c r="AD133" s="1113"/>
      <c r="AE133" s="1114"/>
      <c r="AF133" s="1112">
        <v>7.8</v>
      </c>
      <c r="AG133" s="1113"/>
      <c r="AH133" s="1113"/>
      <c r="AI133" s="1113"/>
      <c r="AJ133" s="1114"/>
      <c r="AK133" s="1112">
        <v>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0" zoomScaleNormal="80" zoomScaleSheetLayoutView="80" zoomScalePageLayoutView="80"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4288708</v>
      </c>
      <c r="L9" s="266">
        <v>55240</v>
      </c>
      <c r="M9" s="267">
        <v>72433</v>
      </c>
      <c r="N9" s="268">
        <v>-23.7</v>
      </c>
    </row>
    <row r="10" spans="1:16">
      <c r="A10" s="250"/>
      <c r="B10" s="246"/>
      <c r="C10" s="246"/>
      <c r="D10" s="246"/>
      <c r="E10" s="246"/>
      <c r="F10" s="246"/>
      <c r="G10" s="1152" t="s">
        <v>480</v>
      </c>
      <c r="H10" s="1153"/>
      <c r="I10" s="1153"/>
      <c r="J10" s="1154"/>
      <c r="K10" s="269">
        <v>629754</v>
      </c>
      <c r="L10" s="270">
        <v>8111</v>
      </c>
      <c r="M10" s="271">
        <v>5807</v>
      </c>
      <c r="N10" s="272">
        <v>39.700000000000003</v>
      </c>
    </row>
    <row r="11" spans="1:16" ht="13.5" customHeight="1">
      <c r="A11" s="250"/>
      <c r="B11" s="246"/>
      <c r="C11" s="246"/>
      <c r="D11" s="246"/>
      <c r="E11" s="246"/>
      <c r="F11" s="246"/>
      <c r="G11" s="1152" t="s">
        <v>481</v>
      </c>
      <c r="H11" s="1153"/>
      <c r="I11" s="1153"/>
      <c r="J11" s="1154"/>
      <c r="K11" s="269">
        <v>774983</v>
      </c>
      <c r="L11" s="270">
        <v>9982</v>
      </c>
      <c r="M11" s="271">
        <v>5465</v>
      </c>
      <c r="N11" s="272">
        <v>82.7</v>
      </c>
    </row>
    <row r="12" spans="1:16" ht="13.5" customHeight="1">
      <c r="A12" s="250"/>
      <c r="B12" s="246"/>
      <c r="C12" s="246"/>
      <c r="D12" s="246"/>
      <c r="E12" s="246"/>
      <c r="F12" s="246"/>
      <c r="G12" s="1152" t="s">
        <v>482</v>
      </c>
      <c r="H12" s="1153"/>
      <c r="I12" s="1153"/>
      <c r="J12" s="1154"/>
      <c r="K12" s="269">
        <v>60980</v>
      </c>
      <c r="L12" s="270">
        <v>785</v>
      </c>
      <c r="M12" s="271">
        <v>1191</v>
      </c>
      <c r="N12" s="272">
        <v>-34.1</v>
      </c>
    </row>
    <row r="13" spans="1:16" ht="13.5" customHeight="1">
      <c r="A13" s="250"/>
      <c r="B13" s="246"/>
      <c r="C13" s="246"/>
      <c r="D13" s="246"/>
      <c r="E13" s="246"/>
      <c r="F13" s="246"/>
      <c r="G13" s="1152" t="s">
        <v>483</v>
      </c>
      <c r="H13" s="1153"/>
      <c r="I13" s="1153"/>
      <c r="J13" s="1154"/>
      <c r="K13" s="269" t="s">
        <v>484</v>
      </c>
      <c r="L13" s="270" t="s">
        <v>484</v>
      </c>
      <c r="M13" s="271">
        <v>3</v>
      </c>
      <c r="N13" s="272" t="s">
        <v>484</v>
      </c>
    </row>
    <row r="14" spans="1:16" ht="13.5" customHeight="1">
      <c r="A14" s="250"/>
      <c r="B14" s="246"/>
      <c r="C14" s="246"/>
      <c r="D14" s="246"/>
      <c r="E14" s="246"/>
      <c r="F14" s="246"/>
      <c r="G14" s="1152" t="s">
        <v>485</v>
      </c>
      <c r="H14" s="1153"/>
      <c r="I14" s="1153"/>
      <c r="J14" s="1154"/>
      <c r="K14" s="269" t="s">
        <v>484</v>
      </c>
      <c r="L14" s="270" t="s">
        <v>484</v>
      </c>
      <c r="M14" s="271">
        <v>3078</v>
      </c>
      <c r="N14" s="272" t="s">
        <v>484</v>
      </c>
    </row>
    <row r="15" spans="1:16" ht="13.5" customHeight="1">
      <c r="A15" s="250"/>
      <c r="B15" s="246"/>
      <c r="C15" s="246"/>
      <c r="D15" s="246"/>
      <c r="E15" s="246"/>
      <c r="F15" s="246"/>
      <c r="G15" s="1152" t="s">
        <v>486</v>
      </c>
      <c r="H15" s="1153"/>
      <c r="I15" s="1153"/>
      <c r="J15" s="1154"/>
      <c r="K15" s="269">
        <v>201041</v>
      </c>
      <c r="L15" s="270">
        <v>2589</v>
      </c>
      <c r="M15" s="271">
        <v>1624</v>
      </c>
      <c r="N15" s="272">
        <v>59.4</v>
      </c>
    </row>
    <row r="16" spans="1:16">
      <c r="A16" s="250"/>
      <c r="B16" s="246"/>
      <c r="C16" s="246"/>
      <c r="D16" s="246"/>
      <c r="E16" s="246"/>
      <c r="F16" s="246"/>
      <c r="G16" s="1155" t="s">
        <v>487</v>
      </c>
      <c r="H16" s="1156"/>
      <c r="I16" s="1156"/>
      <c r="J16" s="1157"/>
      <c r="K16" s="270">
        <v>-503213</v>
      </c>
      <c r="L16" s="270">
        <v>-6482</v>
      </c>
      <c r="M16" s="271">
        <v>-7680</v>
      </c>
      <c r="N16" s="272">
        <v>-15.6</v>
      </c>
    </row>
    <row r="17" spans="1:16">
      <c r="A17" s="250"/>
      <c r="B17" s="246"/>
      <c r="C17" s="246"/>
      <c r="D17" s="246"/>
      <c r="E17" s="246"/>
      <c r="F17" s="246"/>
      <c r="G17" s="1155" t="s">
        <v>169</v>
      </c>
      <c r="H17" s="1156"/>
      <c r="I17" s="1156"/>
      <c r="J17" s="1157"/>
      <c r="K17" s="270">
        <v>5452253</v>
      </c>
      <c r="L17" s="270">
        <v>70227</v>
      </c>
      <c r="M17" s="271">
        <v>81920</v>
      </c>
      <c r="N17" s="272">
        <v>-14.3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6.79</v>
      </c>
      <c r="L21" s="283">
        <v>8.2100000000000009</v>
      </c>
      <c r="M21" s="284">
        <v>-1.42</v>
      </c>
      <c r="N21" s="251"/>
      <c r="O21" s="285"/>
      <c r="P21" s="281"/>
    </row>
    <row r="22" spans="1:16" s="286" customFormat="1">
      <c r="A22" s="281"/>
      <c r="B22" s="251"/>
      <c r="C22" s="251"/>
      <c r="D22" s="251"/>
      <c r="E22" s="251"/>
      <c r="F22" s="251"/>
      <c r="G22" s="1147" t="s">
        <v>493</v>
      </c>
      <c r="H22" s="1148"/>
      <c r="I22" s="1148"/>
      <c r="J22" s="1149"/>
      <c r="K22" s="287">
        <v>102</v>
      </c>
      <c r="L22" s="288">
        <v>98.1</v>
      </c>
      <c r="M22" s="289">
        <v>3.9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2890360</v>
      </c>
      <c r="L32" s="296">
        <v>37229</v>
      </c>
      <c r="M32" s="297">
        <v>53781</v>
      </c>
      <c r="N32" s="298">
        <v>-30.8</v>
      </c>
    </row>
    <row r="33" spans="1:16" ht="13.5" customHeight="1">
      <c r="A33" s="250"/>
      <c r="B33" s="246"/>
      <c r="C33" s="246"/>
      <c r="D33" s="246"/>
      <c r="E33" s="246"/>
      <c r="F33" s="246"/>
      <c r="G33" s="1163" t="s">
        <v>498</v>
      </c>
      <c r="H33" s="1164"/>
      <c r="I33" s="1164"/>
      <c r="J33" s="1165"/>
      <c r="K33" s="296" t="s">
        <v>484</v>
      </c>
      <c r="L33" s="296" t="s">
        <v>484</v>
      </c>
      <c r="M33" s="297" t="s">
        <v>484</v>
      </c>
      <c r="N33" s="298" t="s">
        <v>484</v>
      </c>
    </row>
    <row r="34" spans="1:16" ht="27" customHeight="1">
      <c r="A34" s="250"/>
      <c r="B34" s="246"/>
      <c r="C34" s="246"/>
      <c r="D34" s="246"/>
      <c r="E34" s="246"/>
      <c r="F34" s="246"/>
      <c r="G34" s="1163" t="s">
        <v>499</v>
      </c>
      <c r="H34" s="1164"/>
      <c r="I34" s="1164"/>
      <c r="J34" s="1165"/>
      <c r="K34" s="296" t="s">
        <v>484</v>
      </c>
      <c r="L34" s="296" t="s">
        <v>484</v>
      </c>
      <c r="M34" s="297">
        <v>41</v>
      </c>
      <c r="N34" s="298" t="s">
        <v>484</v>
      </c>
    </row>
    <row r="35" spans="1:16" ht="27" customHeight="1">
      <c r="A35" s="250"/>
      <c r="B35" s="246"/>
      <c r="C35" s="246"/>
      <c r="D35" s="246"/>
      <c r="E35" s="246"/>
      <c r="F35" s="246"/>
      <c r="G35" s="1163" t="s">
        <v>500</v>
      </c>
      <c r="H35" s="1164"/>
      <c r="I35" s="1164"/>
      <c r="J35" s="1165"/>
      <c r="K35" s="296">
        <v>988611</v>
      </c>
      <c r="L35" s="296">
        <v>12734</v>
      </c>
      <c r="M35" s="297">
        <v>14373</v>
      </c>
      <c r="N35" s="298">
        <v>-11.4</v>
      </c>
    </row>
    <row r="36" spans="1:16" ht="27" customHeight="1">
      <c r="A36" s="250"/>
      <c r="B36" s="246"/>
      <c r="C36" s="246"/>
      <c r="D36" s="246"/>
      <c r="E36" s="246"/>
      <c r="F36" s="246"/>
      <c r="G36" s="1163" t="s">
        <v>501</v>
      </c>
      <c r="H36" s="1164"/>
      <c r="I36" s="1164"/>
      <c r="J36" s="1165"/>
      <c r="K36" s="296">
        <v>199934</v>
      </c>
      <c r="L36" s="296">
        <v>2575</v>
      </c>
      <c r="M36" s="297">
        <v>1414</v>
      </c>
      <c r="N36" s="298">
        <v>82.1</v>
      </c>
    </row>
    <row r="37" spans="1:16" ht="13.5" customHeight="1">
      <c r="A37" s="250"/>
      <c r="B37" s="246"/>
      <c r="C37" s="246"/>
      <c r="D37" s="246"/>
      <c r="E37" s="246"/>
      <c r="F37" s="246"/>
      <c r="G37" s="1163" t="s">
        <v>502</v>
      </c>
      <c r="H37" s="1164"/>
      <c r="I37" s="1164"/>
      <c r="J37" s="1165"/>
      <c r="K37" s="296">
        <v>32962</v>
      </c>
      <c r="L37" s="296">
        <v>425</v>
      </c>
      <c r="M37" s="297">
        <v>886</v>
      </c>
      <c r="N37" s="298">
        <v>-52</v>
      </c>
    </row>
    <row r="38" spans="1:16" ht="27" customHeight="1">
      <c r="A38" s="250"/>
      <c r="B38" s="246"/>
      <c r="C38" s="246"/>
      <c r="D38" s="246"/>
      <c r="E38" s="246"/>
      <c r="F38" s="246"/>
      <c r="G38" s="1166" t="s">
        <v>503</v>
      </c>
      <c r="H38" s="1167"/>
      <c r="I38" s="1167"/>
      <c r="J38" s="1168"/>
      <c r="K38" s="299" t="s">
        <v>484</v>
      </c>
      <c r="L38" s="299" t="s">
        <v>484</v>
      </c>
      <c r="M38" s="300">
        <v>2</v>
      </c>
      <c r="N38" s="301" t="s">
        <v>484</v>
      </c>
      <c r="O38" s="295"/>
    </row>
    <row r="39" spans="1:16">
      <c r="A39" s="250"/>
      <c r="B39" s="246"/>
      <c r="C39" s="246"/>
      <c r="D39" s="246"/>
      <c r="E39" s="246"/>
      <c r="F39" s="246"/>
      <c r="G39" s="1166" t="s">
        <v>504</v>
      </c>
      <c r="H39" s="1167"/>
      <c r="I39" s="1167"/>
      <c r="J39" s="1168"/>
      <c r="K39" s="302">
        <v>-491033</v>
      </c>
      <c r="L39" s="302">
        <v>-6325</v>
      </c>
      <c r="M39" s="303">
        <v>-4261</v>
      </c>
      <c r="N39" s="304">
        <v>48.4</v>
      </c>
      <c r="O39" s="295"/>
    </row>
    <row r="40" spans="1:16" ht="27" customHeight="1">
      <c r="A40" s="250"/>
      <c r="B40" s="246"/>
      <c r="C40" s="246"/>
      <c r="D40" s="246"/>
      <c r="E40" s="246"/>
      <c r="F40" s="246"/>
      <c r="G40" s="1163" t="s">
        <v>505</v>
      </c>
      <c r="H40" s="1164"/>
      <c r="I40" s="1164"/>
      <c r="J40" s="1165"/>
      <c r="K40" s="302">
        <v>-2568727</v>
      </c>
      <c r="L40" s="302">
        <v>-33086</v>
      </c>
      <c r="M40" s="303">
        <v>-47768</v>
      </c>
      <c r="N40" s="304">
        <v>-30.7</v>
      </c>
      <c r="O40" s="295"/>
    </row>
    <row r="41" spans="1:16">
      <c r="A41" s="250"/>
      <c r="B41" s="246"/>
      <c r="C41" s="246"/>
      <c r="D41" s="246"/>
      <c r="E41" s="246"/>
      <c r="F41" s="246"/>
      <c r="G41" s="1169" t="s">
        <v>280</v>
      </c>
      <c r="H41" s="1170"/>
      <c r="I41" s="1170"/>
      <c r="J41" s="1171"/>
      <c r="K41" s="296">
        <v>1052107</v>
      </c>
      <c r="L41" s="302">
        <v>13551</v>
      </c>
      <c r="M41" s="303">
        <v>18468</v>
      </c>
      <c r="N41" s="304">
        <v>-26.6</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2996510</v>
      </c>
      <c r="J51" s="322">
        <v>38137</v>
      </c>
      <c r="K51" s="323">
        <v>-0.8</v>
      </c>
      <c r="L51" s="324">
        <v>50880</v>
      </c>
      <c r="M51" s="325">
        <v>7</v>
      </c>
      <c r="N51" s="326">
        <v>-7.8</v>
      </c>
    </row>
    <row r="52" spans="1:14">
      <c r="A52" s="250"/>
      <c r="B52" s="246"/>
      <c r="C52" s="246"/>
      <c r="D52" s="246"/>
      <c r="E52" s="246"/>
      <c r="F52" s="246"/>
      <c r="G52" s="327"/>
      <c r="H52" s="328" t="s">
        <v>516</v>
      </c>
      <c r="I52" s="329">
        <v>1626699</v>
      </c>
      <c r="J52" s="330">
        <v>20703</v>
      </c>
      <c r="K52" s="331">
        <v>38.9</v>
      </c>
      <c r="L52" s="332">
        <v>26879</v>
      </c>
      <c r="M52" s="333">
        <v>2.4</v>
      </c>
      <c r="N52" s="334">
        <v>36.5</v>
      </c>
    </row>
    <row r="53" spans="1:14">
      <c r="A53" s="250"/>
      <c r="B53" s="246"/>
      <c r="C53" s="246"/>
      <c r="D53" s="246"/>
      <c r="E53" s="246"/>
      <c r="F53" s="246"/>
      <c r="G53" s="312" t="s">
        <v>517</v>
      </c>
      <c r="H53" s="313"/>
      <c r="I53" s="321">
        <v>5358155</v>
      </c>
      <c r="J53" s="322">
        <v>68244</v>
      </c>
      <c r="K53" s="323">
        <v>78.900000000000006</v>
      </c>
      <c r="L53" s="324">
        <v>63956</v>
      </c>
      <c r="M53" s="325">
        <v>25.7</v>
      </c>
      <c r="N53" s="326">
        <v>53.2</v>
      </c>
    </row>
    <row r="54" spans="1:14">
      <c r="A54" s="250"/>
      <c r="B54" s="246"/>
      <c r="C54" s="246"/>
      <c r="D54" s="246"/>
      <c r="E54" s="246"/>
      <c r="F54" s="246"/>
      <c r="G54" s="327"/>
      <c r="H54" s="328" t="s">
        <v>516</v>
      </c>
      <c r="I54" s="329">
        <v>2749633</v>
      </c>
      <c r="J54" s="330">
        <v>35020</v>
      </c>
      <c r="K54" s="331">
        <v>69.2</v>
      </c>
      <c r="L54" s="332">
        <v>29239</v>
      </c>
      <c r="M54" s="333">
        <v>8.8000000000000007</v>
      </c>
      <c r="N54" s="334">
        <v>60.4</v>
      </c>
    </row>
    <row r="55" spans="1:14">
      <c r="A55" s="250"/>
      <c r="B55" s="246"/>
      <c r="C55" s="246"/>
      <c r="D55" s="246"/>
      <c r="E55" s="246"/>
      <c r="F55" s="246"/>
      <c r="G55" s="312" t="s">
        <v>518</v>
      </c>
      <c r="H55" s="313"/>
      <c r="I55" s="321">
        <v>8428704</v>
      </c>
      <c r="J55" s="322">
        <v>107648</v>
      </c>
      <c r="K55" s="323">
        <v>57.7</v>
      </c>
      <c r="L55" s="324">
        <v>66255</v>
      </c>
      <c r="M55" s="325">
        <v>3.6</v>
      </c>
      <c r="N55" s="326">
        <v>54.1</v>
      </c>
    </row>
    <row r="56" spans="1:14">
      <c r="A56" s="250"/>
      <c r="B56" s="246"/>
      <c r="C56" s="246"/>
      <c r="D56" s="246"/>
      <c r="E56" s="246"/>
      <c r="F56" s="246"/>
      <c r="G56" s="327"/>
      <c r="H56" s="328" t="s">
        <v>516</v>
      </c>
      <c r="I56" s="329">
        <v>3079730</v>
      </c>
      <c r="J56" s="330">
        <v>39333</v>
      </c>
      <c r="K56" s="331">
        <v>12.3</v>
      </c>
      <c r="L56" s="332">
        <v>31822</v>
      </c>
      <c r="M56" s="333">
        <v>8.8000000000000007</v>
      </c>
      <c r="N56" s="334">
        <v>3.5</v>
      </c>
    </row>
    <row r="57" spans="1:14">
      <c r="A57" s="250"/>
      <c r="B57" s="246"/>
      <c r="C57" s="246"/>
      <c r="D57" s="246"/>
      <c r="E57" s="246"/>
      <c r="F57" s="246"/>
      <c r="G57" s="312" t="s">
        <v>519</v>
      </c>
      <c r="H57" s="313"/>
      <c r="I57" s="321">
        <v>6397094</v>
      </c>
      <c r="J57" s="322">
        <v>82025</v>
      </c>
      <c r="K57" s="323">
        <v>-23.8</v>
      </c>
      <c r="L57" s="324">
        <v>92247</v>
      </c>
      <c r="M57" s="325">
        <v>39.200000000000003</v>
      </c>
      <c r="N57" s="326">
        <v>-63</v>
      </c>
    </row>
    <row r="58" spans="1:14">
      <c r="A58" s="250"/>
      <c r="B58" s="246"/>
      <c r="C58" s="246"/>
      <c r="D58" s="246"/>
      <c r="E58" s="246"/>
      <c r="F58" s="246"/>
      <c r="G58" s="327"/>
      <c r="H58" s="328" t="s">
        <v>516</v>
      </c>
      <c r="I58" s="329">
        <v>2984749</v>
      </c>
      <c r="J58" s="330">
        <v>38271</v>
      </c>
      <c r="K58" s="331">
        <v>-2.7</v>
      </c>
      <c r="L58" s="332">
        <v>37204</v>
      </c>
      <c r="M58" s="333">
        <v>16.899999999999999</v>
      </c>
      <c r="N58" s="334">
        <v>-19.600000000000001</v>
      </c>
    </row>
    <row r="59" spans="1:14">
      <c r="A59" s="250"/>
      <c r="B59" s="246"/>
      <c r="C59" s="246"/>
      <c r="D59" s="246"/>
      <c r="E59" s="246"/>
      <c r="F59" s="246"/>
      <c r="G59" s="312" t="s">
        <v>520</v>
      </c>
      <c r="H59" s="313"/>
      <c r="I59" s="321">
        <v>8354374</v>
      </c>
      <c r="J59" s="322">
        <v>107607</v>
      </c>
      <c r="K59" s="323">
        <v>31.2</v>
      </c>
      <c r="L59" s="324">
        <v>67319</v>
      </c>
      <c r="M59" s="325">
        <v>-27</v>
      </c>
      <c r="N59" s="326">
        <v>58.2</v>
      </c>
    </row>
    <row r="60" spans="1:14">
      <c r="A60" s="250"/>
      <c r="B60" s="246"/>
      <c r="C60" s="246"/>
      <c r="D60" s="246"/>
      <c r="E60" s="246"/>
      <c r="F60" s="246"/>
      <c r="G60" s="327"/>
      <c r="H60" s="328" t="s">
        <v>516</v>
      </c>
      <c r="I60" s="335">
        <v>4445274</v>
      </c>
      <c r="J60" s="330">
        <v>57256</v>
      </c>
      <c r="K60" s="331">
        <v>49.6</v>
      </c>
      <c r="L60" s="332">
        <v>38101</v>
      </c>
      <c r="M60" s="333">
        <v>2.4</v>
      </c>
      <c r="N60" s="334">
        <v>47.2</v>
      </c>
    </row>
    <row r="61" spans="1:14">
      <c r="A61" s="250"/>
      <c r="B61" s="246"/>
      <c r="C61" s="246"/>
      <c r="D61" s="246"/>
      <c r="E61" s="246"/>
      <c r="F61" s="246"/>
      <c r="G61" s="312" t="s">
        <v>521</v>
      </c>
      <c r="H61" s="336"/>
      <c r="I61" s="337">
        <v>6306967</v>
      </c>
      <c r="J61" s="338">
        <v>80732</v>
      </c>
      <c r="K61" s="339">
        <v>28.6</v>
      </c>
      <c r="L61" s="340">
        <v>68131</v>
      </c>
      <c r="M61" s="341">
        <v>9.6999999999999993</v>
      </c>
      <c r="N61" s="326">
        <v>18.899999999999999</v>
      </c>
    </row>
    <row r="62" spans="1:14">
      <c r="A62" s="250"/>
      <c r="B62" s="246"/>
      <c r="C62" s="246"/>
      <c r="D62" s="246"/>
      <c r="E62" s="246"/>
      <c r="F62" s="246"/>
      <c r="G62" s="327"/>
      <c r="H62" s="328" t="s">
        <v>516</v>
      </c>
      <c r="I62" s="329">
        <v>2977217</v>
      </c>
      <c r="J62" s="330">
        <v>38117</v>
      </c>
      <c r="K62" s="331">
        <v>33.5</v>
      </c>
      <c r="L62" s="332">
        <v>32649</v>
      </c>
      <c r="M62" s="333">
        <v>7.9</v>
      </c>
      <c r="N62" s="334">
        <v>25.6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9.7899999999999991</v>
      </c>
      <c r="G47" s="12">
        <v>10.67</v>
      </c>
      <c r="H47" s="12">
        <v>13.92</v>
      </c>
      <c r="I47" s="12">
        <v>13.73</v>
      </c>
      <c r="J47" s="13">
        <v>17.43</v>
      </c>
    </row>
    <row r="48" spans="2:10" ht="57.75" customHeight="1">
      <c r="B48" s="14"/>
      <c r="C48" s="1174" t="s">
        <v>4</v>
      </c>
      <c r="D48" s="1174"/>
      <c r="E48" s="1175"/>
      <c r="F48" s="15">
        <v>11.41</v>
      </c>
      <c r="G48" s="16">
        <v>9.02</v>
      </c>
      <c r="H48" s="16">
        <v>3.48</v>
      </c>
      <c r="I48" s="16">
        <v>7.77</v>
      </c>
      <c r="J48" s="17">
        <v>6.08</v>
      </c>
    </row>
    <row r="49" spans="2:10" ht="57.75" customHeight="1" thickBot="1">
      <c r="B49" s="18"/>
      <c r="C49" s="1176" t="s">
        <v>5</v>
      </c>
      <c r="D49" s="1176"/>
      <c r="E49" s="1177"/>
      <c r="F49" s="19">
        <v>0.84</v>
      </c>
      <c r="G49" s="20">
        <v>0.44</v>
      </c>
      <c r="H49" s="20" t="s">
        <v>528</v>
      </c>
      <c r="I49" s="20">
        <v>4.54</v>
      </c>
      <c r="J49" s="21">
        <v>2.15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2018-02-27T23:54:47Z</cp:lastPrinted>
  <dcterms:created xsi:type="dcterms:W3CDTF">2018-01-24T03:52:53Z</dcterms:created>
  <dcterms:modified xsi:type="dcterms:W3CDTF">2018-11-29T01:51:46Z</dcterms:modified>
  <cp:category/>
</cp:coreProperties>
</file>