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12伊達市●\"/>
    </mc:Choice>
  </mc:AlternateContent>
  <bookViews>
    <workbookView xWindow="180" yWindow="120" windowWidth="20730" windowHeight="51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BE38" i="9"/>
  <c r="AM38" i="9"/>
  <c r="U38" i="9"/>
  <c r="C38" i="9"/>
  <c r="AM37" i="9"/>
  <c r="U37" i="9"/>
  <c r="C37" i="9"/>
  <c r="AM36" i="9"/>
  <c r="C36" i="9"/>
  <c r="AM35" i="9"/>
  <c r="C35" i="9"/>
  <c r="C34" i="9"/>
  <c r="U34" i="9" l="1"/>
  <c r="U35" i="9" s="1"/>
  <c r="U36" i="9" s="1"/>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W34" i="9" l="1"/>
  <c r="BW35" i="9" s="1"/>
  <c r="BW36" i="9" s="1"/>
  <c r="BW37" i="9" s="1"/>
  <c r="BW38" i="9" s="1"/>
  <c r="BW39" i="9" s="1"/>
  <c r="BW40" i="9" s="1"/>
  <c r="BW41" i="9" s="1"/>
  <c r="BW42" i="9" s="1"/>
  <c r="BW43" i="9" s="1"/>
  <c r="CO34" i="9" l="1"/>
  <c r="CO35" i="9" s="1"/>
  <c r="CO36" i="9" s="1"/>
  <c r="CO37" i="9" s="1"/>
  <c r="CO38" i="9" s="1"/>
  <c r="CO39" i="9" s="1"/>
  <c r="CO40" i="9" s="1"/>
  <c r="CO41" i="9" s="1"/>
</calcChain>
</file>

<file path=xl/sharedStrings.xml><?xml version="1.0" encoding="utf-8"?>
<sst xmlns="http://schemas.openxmlformats.org/spreadsheetml/2006/main" count="1094" uniqueCount="574">
  <si>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</si>
  <si>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</si>
  <si>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</si>
  <si>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</si>
  <si>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</si>
  <si>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</si>
  <si>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</si>
  <si>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</si>
  <si>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</si>
  <si>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</si>
  <si>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</si>
  <si>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</si>
  <si>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</si>
  <si>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</si>
  <si>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</si>
  <si>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</si>
  <si>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</si>
  <si>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</si>
  <si>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</si>
  <si>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</si>
  <si>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</si>
  <si>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</si>
  <si>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</si>
  <si>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</si>
  <si>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</si>
  <si>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</si>
  <si>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</si>
  <si>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</si>
  <si>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</si>
  <si>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</si>
  <si>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</si>
  <si>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</si>
  <si>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</si>
  <si>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</si>
  <si>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</si>
  <si>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</si>
  <si>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</si>
  <si>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</si>
  <si>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</si>
  <si>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</si>
  <si>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</si>
  <si>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</si>
  <si>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</si>
  <si>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</si>
  <si>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</si>
  <si>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</si>
  <si>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</si>
  <si>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</si>
  <si>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</si>
  <si>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</si>
  <si>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</si>
  <si>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</si>
  <si>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</si>
  <si>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</si>
  <si>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</si>
  <si>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</si>
  <si>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</si>
  <si>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</si>
  <si>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</si>
  <si>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</si>
  <si>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</si>
  <si>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</si>
  <si>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</si>
  <si>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</si>
  <si>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</si>
  <si>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</si>
  <si>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</si>
  <si>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</si>
  <si>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</si>
  <si>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</si>
  <si>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</si>
  <si>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</si>
  <si>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</si>
  <si>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</si>
  <si>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</si>
  <si>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</si>
  <si>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</si>
  <si>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</si>
  <si>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</si>
  <si>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</si>
  <si>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</si>
  <si>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</si>
  <si>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伊達市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</si>
  <si>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</si>
  <si>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</si>
  <si>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</si>
  <si>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</si>
  <si>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</si>
  <si>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</si>
  <si>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</si>
  <si>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</si>
  <si>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</si>
  <si>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</si>
  <si>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</si>
  <si>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</si>
  <si>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</si>
  <si>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</si>
  <si>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</si>
  <si>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</si>
  <si>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</si>
  <si>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</si>
  <si>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</si>
  <si>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</si>
  <si>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</si>
  <si>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</si>
  <si>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</si>
  <si>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</si>
  <si>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</si>
  <si>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</si>
  <si>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</si>
  <si>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</si>
  <si>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</si>
  <si>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</si>
  <si>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</si>
  <si>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</si>
  <si>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</si>
  <si>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</si>
  <si>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</si>
  <si>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</si>
  <si>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</si>
  <si>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</si>
  <si>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</si>
  <si>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</si>
  <si>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</si>
  <si>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</si>
  <si>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</si>
  <si>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</si>
  <si>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</si>
  <si>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</si>
  <si>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</si>
  <si>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</si>
  <si>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</si>
  <si>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</si>
  <si>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</si>
  <si>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</si>
  <si>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</si>
  <si>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</si>
  <si>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</si>
  <si>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</si>
  <si>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</si>
  <si>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</si>
  <si>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</si>
  <si>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</si>
  <si>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</si>
  <si>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</si>
  <si>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</si>
  <si>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</si>
  <si>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</si>
  <si>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</si>
  <si>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</si>
  <si>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</si>
  <si>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</si>
  <si>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</si>
  <si>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</si>
  <si>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</si>
  <si>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</si>
  <si>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</si>
  <si>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</si>
  <si>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</si>
  <si>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</si>
  <si>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</si>
  <si>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</si>
  <si>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</si>
  <si>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</si>
  <si>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</si>
  <si>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</si>
  <si>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</si>
  <si>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</si>
  <si>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</si>
  <si>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</si>
  <si>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</si>
  <si>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</si>
  <si>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</si>
  <si>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</si>
  <si>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</si>
  <si>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</si>
  <si>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</si>
  <si>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</si>
  <si>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</si>
  <si>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</si>
  <si>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</si>
  <si>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</si>
  <si>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</si>
  <si>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</si>
  <si>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</si>
  <si>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</si>
  <si>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</si>
  <si>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</si>
  <si>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</si>
  <si>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</si>
  <si>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</si>
  <si>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</si>
  <si>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</si>
  <si>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</si>
  <si>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</si>
  <si>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</si>
  <si>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福島県伊達市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</si>
  <si>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</si>
  <si>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</si>
  <si>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</si>
  <si>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</si>
  <si>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</si>
  <si>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</si>
  <si>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</si>
  <si>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</si>
  <si>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</si>
  <si>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</si>
  <si>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</si>
  <si>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</si>
  <si>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</si>
  <si>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</si>
  <si>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</si>
  <si>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</si>
  <si>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</si>
  <si>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</si>
  <si>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</si>
  <si>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</si>
  <si>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</si>
  <si>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</si>
  <si>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</si>
  <si>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</si>
  <si>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</si>
  <si>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</si>
  <si>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</si>
  <si>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</si>
  <si>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</si>
  <si>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</si>
  <si>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</si>
  <si>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</si>
  <si>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</si>
  <si>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</si>
  <si>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</si>
  <si>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</si>
  <si>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</si>
  <si>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</si>
  <si>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</si>
  <si>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</si>
  <si>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</si>
  <si>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</si>
  <si>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</si>
  <si>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</si>
  <si>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</si>
  <si>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</si>
  <si>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</si>
  <si>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</si>
  <si>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</si>
  <si>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</si>
  <si>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</si>
  <si>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</si>
  <si>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</si>
  <si>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</si>
  <si>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</si>
  <si>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</si>
  <si>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</si>
  <si>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</si>
  <si>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</si>
  <si>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</si>
  <si>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</si>
  <si>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</si>
  <si>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</si>
  <si>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</si>
  <si>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</si>
  <si>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</si>
  <si>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</si>
  <si>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</si>
  <si>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</si>
  <si>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</si>
  <si>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</si>
  <si>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</si>
  <si>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</si>
  <si>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</si>
  <si>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</si>
  <si>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</si>
  <si>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</si>
  <si>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</si>
  <si>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</si>
  <si>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</si>
  <si>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</si>
  <si>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</si>
  <si>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</si>
  <si>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</si>
  <si>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</si>
  <si>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</si>
  <si>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</si>
  <si>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</si>
  <si>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</si>
  <si>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</si>
  <si>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</si>
  <si>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</si>
  <si>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</si>
  <si>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</si>
  <si>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</si>
  <si>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</si>
  <si>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</si>
  <si>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</si>
  <si>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</si>
  <si>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</si>
  <si>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</si>
  <si>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</si>
  <si>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</si>
  <si>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</si>
  <si>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</si>
  <si>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</si>
  <si>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</si>
  <si>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</si>
  <si>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</si>
  <si>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</si>
  <si>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</si>
  <si>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</si>
  <si>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</si>
  <si>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</si>
  <si>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</si>
  <si>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</si>
  <si>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</si>
  <si>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</si>
  <si>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</si>
  <si>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</si>
  <si>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</si>
  <si>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</si>
  <si>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</si>
  <si>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</si>
  <si>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</si>
  <si>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</si>
  <si>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</si>
  <si>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</si>
  <si>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</si>
  <si>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</si>
  <si>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</si>
  <si>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</si>
  <si>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</si>
  <si>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</si>
  <si>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</si>
  <si>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</si>
  <si>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</si>
  <si>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</si>
  <si>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</si>
  <si>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</si>
  <si>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</si>
  <si>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</si>
  <si>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</si>
  <si>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</si>
  <si>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</si>
  <si>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</si>
  <si>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</si>
  <si>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</si>
  <si>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福島県伊達市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</si>
  <si>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</si>
  <si>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</si>
  <si>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</si>
  <si>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</si>
  <si>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</si>
  <si>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</si>
  <si>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</si>
  <si>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</si>
  <si>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</si>
  <si>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</si>
  <si>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</si>
  <si>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</si>
  <si>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</si>
  <si>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</si>
  <si>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</si>
  <si>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</si>
  <si>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</si>
  <si>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</si>
  <si>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</si>
  <si>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</si>
  <si>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</si>
  <si>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</si>
  <si>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</si>
  <si>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</si>
  <si>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</si>
  <si>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</si>
  <si>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</si>
  <si>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</si>
  <si>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</si>
  <si>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</si>
  <si>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</si>
  <si>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</si>
  <si>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</si>
  <si>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</si>
  <si>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</si>
  <si>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</si>
  <si>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</si>
  <si>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</si>
  <si>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</si>
  <si>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</si>
  <si>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粟野地区農業集落排水処理事業特別会計</t>
    <phoneticPr fontId="5"/>
  </si>
  <si>
    <t>工業団地特別会計</t>
    <phoneticPr fontId="5"/>
  </si>
  <si>
    <t>月舘宅地造成事業特別会計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</si>
  <si>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</si>
  <si>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</si>
  <si>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</si>
  <si>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</si>
  <si>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</si>
  <si>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</si>
  <si>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</si>
  <si>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</si>
  <si>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</si>
  <si>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</si>
  <si>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</si>
  <si>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</si>
  <si>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</si>
  <si>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</si>
  <si>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</si>
  <si>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</si>
  <si>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</si>
  <si>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</si>
  <si>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</si>
  <si>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</si>
  <si>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</si>
  <si>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</si>
  <si>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</si>
  <si>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</si>
  <si>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</si>
  <si>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</si>
  <si>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</si>
  <si>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</si>
  <si>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</si>
  <si>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</si>
  <si>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</si>
  <si>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</si>
  <si>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</si>
  <si>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</si>
  <si>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</si>
  <si>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</si>
  <si>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</si>
  <si>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</si>
  <si>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</si>
  <si>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</si>
  <si>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</si>
  <si>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</si>
  <si>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</si>
  <si>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</si>
  <si>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</si>
  <si>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</si>
  <si>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</si>
  <si>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</si>
  <si>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</si>
  <si>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</si>
  <si>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</si>
  <si>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</si>
  <si>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</si>
  <si>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</si>
  <si>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</si>
  <si>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</si>
  <si>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</si>
  <si>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</si>
  <si>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</si>
  <si>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</si>
  <si>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</si>
  <si>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</si>
  <si>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</si>
  <si>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</si>
  <si>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</si>
  <si>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</si>
  <si>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</si>
  <si>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</si>
  <si>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</si>
  <si>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</si>
  <si>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</si>
  <si>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</si>
  <si>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</si>
  <si>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</si>
  <si>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</si>
  <si>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</si>
  <si>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</si>
  <si>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</si>
  <si>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</si>
  <si>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</si>
  <si>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</si>
  <si>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</si>
  <si>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</si>
  <si>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</si>
  <si>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</si>
  <si>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</si>
  <si>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</si>
  <si>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</si>
  <si>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</si>
  <si>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</si>
  <si>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</si>
  <si>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</si>
  <si>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</si>
  <si>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</si>
  <si>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</si>
  <si>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</si>
  <si>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</si>
  <si>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</si>
  <si>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</si>
  <si>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</si>
  <si>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</si>
  <si>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</si>
  <si>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</si>
  <si>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</si>
  <si>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</si>
  <si>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</si>
  <si>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</si>
  <si>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</si>
  <si>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</si>
  <si>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</si>
  <si>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</si>
  <si>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</si>
  <si>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</si>
  <si>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</si>
  <si>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</si>
  <si>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</si>
  <si>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</si>
  <si>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</si>
  <si>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</si>
  <si>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</si>
  <si>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</si>
  <si>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</si>
  <si>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</si>
  <si>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</si>
  <si>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</si>
  <si>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</si>
  <si>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</si>
  <si>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</si>
  <si>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</si>
  <si>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</si>
  <si>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</si>
  <si>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</si>
  <si>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</si>
  <si>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</si>
  <si>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</si>
  <si>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</si>
  <si>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2.74</t>
  </si>
  <si>
    <t>一般会計</t>
  </si>
  <si>
    <t>水道事業会計</t>
  </si>
  <si>
    <t>国民健康保険特別会計</t>
  </si>
  <si>
    <t>介護保険特別会計</t>
  </si>
  <si>
    <t>公共下水道事業特別会計</t>
  </si>
  <si>
    <t>月舘宅地造成事業特別会計</t>
  </si>
  <si>
    <t>工業団地特別会計</t>
  </si>
  <si>
    <t>粟野地区農業集落排水処理事業特別会計</t>
  </si>
  <si>
    <t>その他会計（赤字）</t>
  </si>
  <si>
    <t>その他会計（黒字）</t>
  </si>
  <si>
    <t>伊達地方消防組合　一般会計</t>
    <rPh sb="0" eb="2">
      <t>ダテ</t>
    </rPh>
    <rPh sb="2" eb="4">
      <t>チホウ</t>
    </rPh>
    <rPh sb="4" eb="6">
      <t>ショウボウ</t>
    </rPh>
    <rPh sb="6" eb="8">
      <t>クミアイ</t>
    </rPh>
    <rPh sb="9" eb="11">
      <t>イッパン</t>
    </rPh>
    <rPh sb="11" eb="13">
      <t>カイケイ</t>
    </rPh>
    <phoneticPr fontId="24"/>
  </si>
  <si>
    <t>伊達地方衛生処理組合　一般会計</t>
    <rPh sb="0" eb="2">
      <t>ダテ</t>
    </rPh>
    <rPh sb="2" eb="4">
      <t>チホウ</t>
    </rPh>
    <rPh sb="4" eb="6">
      <t>エイセイ</t>
    </rPh>
    <rPh sb="6" eb="8">
      <t>ショリ</t>
    </rPh>
    <rPh sb="8" eb="10">
      <t>クミアイ</t>
    </rPh>
    <rPh sb="11" eb="13">
      <t>イッパン</t>
    </rPh>
    <rPh sb="13" eb="15">
      <t>カイケイ</t>
    </rPh>
    <phoneticPr fontId="24"/>
  </si>
  <si>
    <t>伊達地方衛生処理組合　し尿処理事業特別会計</t>
    <rPh sb="0" eb="2">
      <t>ダテ</t>
    </rPh>
    <rPh sb="2" eb="4">
      <t>チホウ</t>
    </rPh>
    <rPh sb="4" eb="6">
      <t>エイセイ</t>
    </rPh>
    <rPh sb="6" eb="8">
      <t>ショリ</t>
    </rPh>
    <rPh sb="8" eb="10">
      <t>クミアイ</t>
    </rPh>
    <rPh sb="12" eb="13">
      <t>ニョウ</t>
    </rPh>
    <rPh sb="13" eb="15">
      <t>ショリ</t>
    </rPh>
    <rPh sb="15" eb="17">
      <t>ジギョウ</t>
    </rPh>
    <rPh sb="17" eb="19">
      <t>トクベツ</t>
    </rPh>
    <rPh sb="19" eb="21">
      <t>カイケイ</t>
    </rPh>
    <phoneticPr fontId="24"/>
  </si>
  <si>
    <t>伊達地方衛生処理組合　ごみ処理事業特別会計</t>
    <rPh sb="0" eb="2">
      <t>ダテ</t>
    </rPh>
    <rPh sb="2" eb="4">
      <t>チホウ</t>
    </rPh>
    <rPh sb="4" eb="6">
      <t>エイセイ</t>
    </rPh>
    <rPh sb="6" eb="8">
      <t>ショリ</t>
    </rPh>
    <rPh sb="8" eb="10">
      <t>クミアイ</t>
    </rPh>
    <rPh sb="13" eb="15">
      <t>ショリ</t>
    </rPh>
    <rPh sb="15" eb="17">
      <t>ジギョウ</t>
    </rPh>
    <rPh sb="17" eb="19">
      <t>トクベツ</t>
    </rPh>
    <rPh sb="19" eb="21">
      <t>カイケイ</t>
    </rPh>
    <phoneticPr fontId="24"/>
  </si>
  <si>
    <t>福島地方水道用水供給企業団　水道用水供給事業会計</t>
    <rPh sb="0" eb="2">
      <t>フクシマ</t>
    </rPh>
    <rPh sb="2" eb="4">
      <t>チホウ</t>
    </rPh>
    <rPh sb="4" eb="6">
      <t>スイドウ</t>
    </rPh>
    <rPh sb="6" eb="8">
      <t>ヨウスイ</t>
    </rPh>
    <rPh sb="8" eb="10">
      <t>キョウキュウ</t>
    </rPh>
    <rPh sb="10" eb="12">
      <t>キギョウ</t>
    </rPh>
    <rPh sb="12" eb="13">
      <t>ダン</t>
    </rPh>
    <rPh sb="14" eb="16">
      <t>スイドウ</t>
    </rPh>
    <rPh sb="16" eb="18">
      <t>ヨウスイ</t>
    </rPh>
    <rPh sb="18" eb="20">
      <t>キョウキュウ</t>
    </rPh>
    <rPh sb="20" eb="22">
      <t>ジギョウ</t>
    </rPh>
    <rPh sb="22" eb="24">
      <t>カイケイ</t>
    </rPh>
    <phoneticPr fontId="24"/>
  </si>
  <si>
    <t>公立藤田病院組合　病院事業会計</t>
    <rPh sb="0" eb="2">
      <t>コウリツ</t>
    </rPh>
    <rPh sb="2" eb="4">
      <t>フジタ</t>
    </rPh>
    <rPh sb="4" eb="6">
      <t>ビョウイン</t>
    </rPh>
    <rPh sb="6" eb="8">
      <t>クミアイ</t>
    </rPh>
    <rPh sb="9" eb="11">
      <t>ビョウイン</t>
    </rPh>
    <rPh sb="11" eb="13">
      <t>ジギョウ</t>
    </rPh>
    <rPh sb="13" eb="15">
      <t>カイケイ</t>
    </rPh>
    <phoneticPr fontId="24"/>
  </si>
  <si>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</si>
  <si>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ナド</t>
    </rPh>
    <rPh sb="18" eb="20">
      <t>トクベツ</t>
    </rPh>
    <rPh sb="20" eb="22">
      <t>カイケイ</t>
    </rPh>
    <phoneticPr fontId="24"/>
  </si>
  <si>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4"/>
  </si>
  <si>
    <t>福島県市町村総合事務組合　非常勤特別職員公務災害補償特別会計</t>
    <rPh sb="0" eb="3">
      <t>フクシマケン</t>
    </rPh>
    <rPh sb="3" eb="6">
      <t>シチョウソン</t>
    </rPh>
    <rPh sb="6" eb="8">
      <t>ソウゴウ</t>
    </rPh>
    <rPh sb="8" eb="10">
      <t>ジム</t>
    </rPh>
    <rPh sb="10" eb="12">
      <t>クミアイ</t>
    </rPh>
    <rPh sb="13" eb="16">
      <t>ヒジョウキン</t>
    </rPh>
    <rPh sb="16" eb="18">
      <t>トクベツ</t>
    </rPh>
    <rPh sb="18" eb="20">
      <t>ショクイン</t>
    </rPh>
    <rPh sb="20" eb="22">
      <t>コウム</t>
    </rPh>
    <rPh sb="22" eb="24">
      <t>サイガイ</t>
    </rPh>
    <rPh sb="24" eb="26">
      <t>ホショウ</t>
    </rPh>
    <rPh sb="26" eb="28">
      <t>トクベツ</t>
    </rPh>
    <rPh sb="28" eb="30">
      <t>カイケイ</t>
    </rPh>
    <phoneticPr fontId="24"/>
  </si>
  <si>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4"/>
  </si>
  <si>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4"/>
  </si>
  <si>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</si>
  <si>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4"/>
  </si>
  <si>
    <t>福島土地開発公社</t>
    <rPh sb="0" eb="2">
      <t>フクシマ</t>
    </rPh>
    <rPh sb="2" eb="4">
      <t>トチ</t>
    </rPh>
    <rPh sb="4" eb="6">
      <t>カイハツ</t>
    </rPh>
    <rPh sb="6" eb="8">
      <t>コウシャ</t>
    </rPh>
    <phoneticPr fontId="30"/>
  </si>
  <si>
    <t>保原振興公社</t>
    <rPh sb="0" eb="2">
      <t>ホバラ</t>
    </rPh>
    <rPh sb="2" eb="4">
      <t>シンコウ</t>
    </rPh>
    <rPh sb="4" eb="6">
      <t>コウシャ</t>
    </rPh>
    <phoneticPr fontId="30"/>
  </si>
  <si>
    <t>つきだて振興公社</t>
    <rPh sb="4" eb="6">
      <t>シンコウ</t>
    </rPh>
    <rPh sb="6" eb="8">
      <t>コウシャ</t>
    </rPh>
    <phoneticPr fontId="30"/>
  </si>
  <si>
    <t>伊達市農林業振興公社</t>
    <rPh sb="0" eb="3">
      <t>ダテシ</t>
    </rPh>
    <rPh sb="3" eb="6">
      <t>ノウリンギョウ</t>
    </rPh>
    <rPh sb="6" eb="8">
      <t>シンコウ</t>
    </rPh>
    <rPh sb="8" eb="10">
      <t>コウシャ</t>
    </rPh>
    <phoneticPr fontId="30"/>
  </si>
  <si>
    <t>伊達市スポーツ振興公社</t>
    <rPh sb="0" eb="3">
      <t>ダテシ</t>
    </rPh>
    <rPh sb="7" eb="9">
      <t>シンコウ</t>
    </rPh>
    <rPh sb="9" eb="11">
      <t>コウシャ</t>
    </rPh>
    <phoneticPr fontId="30"/>
  </si>
  <si>
    <t>りょうぜん振興公社</t>
    <rPh sb="5" eb="7">
      <t>シンコウ</t>
    </rPh>
    <rPh sb="7" eb="9">
      <t>コウシャ</t>
    </rPh>
    <phoneticPr fontId="30"/>
  </si>
  <si>
    <t>-</t>
    <phoneticPr fontId="2"/>
  </si>
  <si>
    <t>-</t>
    <phoneticPr fontId="2"/>
  </si>
  <si>
    <t>まちづくり伊達</t>
    <rPh sb="5" eb="7">
      <t>ダテ</t>
    </rPh>
    <phoneticPr fontId="2"/>
  </si>
  <si>
    <t>伊達市観光物産交流協会</t>
    <rPh sb="0" eb="3">
      <t>ダテシ</t>
    </rPh>
    <rPh sb="3" eb="5">
      <t>カンコウ</t>
    </rPh>
    <rPh sb="5" eb="7">
      <t>ブッサン</t>
    </rPh>
    <rPh sb="7" eb="9">
      <t>コウリュウ</t>
    </rPh>
    <rPh sb="9" eb="11">
      <t>キョウカイ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</si>
  <si>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</si>
  <si>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</si>
  <si>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</si>
  <si>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</si>
  <si>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</si>
  <si>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</si>
  <si>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</si>
  <si>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</si>
  <si>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</si>
  <si>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</si>
  <si>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</si>
  <si>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</si>
  <si>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</si>
  <si>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将来負担比率及び実質公債費比率ともに、H23年度時は類似団体平均を下回っていたが、H27年度以降類似団体平均を上回る水準となっている。
　実質公債費比率では、H24年度で、繰上償還による元利償還金、公債費に準ずる債務負担行為額の減により、大幅に改善し、H25年度は、一部事務組合等の起こした地方債に充てたと認められる補助金または負担金の減により、大幅に改善した。以降、高金利の地方債の繰上償還の実施や、元利償還金の減により、年々減少（改善）してきている。
　将来負担比率では、H24年度で、繰上償還による地方債の現在高の減、財政調整基金積み増しによる充当可能基金の増により大幅に改善、H25年度では、公営企業債等繰入見込額等の減、充当可能基金の増により改善した。Ｈ28年度では、退職手当負担見込額が減少したものの、地方債の現在高、公営企業債等繰入見込額が増加したため、将来負担額及び総額が増加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</si>
</sst>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77507</c:v>
                </c:pt>
                <c:pt idx="4">
                  <c:v>86564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45981</c:v>
                </c:pt>
                <c:pt idx="1">
                  <c:v>70976</c:v>
                </c:pt>
                <c:pt idx="2">
                  <c:v>107267</c:v>
                </c:pt>
                <c:pt idx="3">
                  <c:v>60553</c:v>
                </c:pt>
                <c:pt idx="4">
                  <c:v>94921</c:v>
                </c:pt>
              </c:numCache>
            </c:numRef>
          </c:val>
          <c:smooth val="0"/>
        </c:ser>
        <c:dLbls>
          <c:showLegendKey val="0"/>
          <c:showVal val="0"/>
          <c:showCatName val="0"/>
          <c:showSerName val="0"/>
          <c:showPercent val="0"/>
          <c:showBubbleSize val="0"/>
        </c:dLbls>
        <c:marker val="1"/>
        <c:smooth val="0"/>
        <c:axId val="411471440"/>
        <c:axId val="411468328"/>
      </c:lineChart>
      <c:catAx>
        <c:axId val="411471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1468328"/>
        <c:crosses val="autoZero"/>
        <c:auto val="1"/>
        <c:lblAlgn val="ctr"/>
        <c:lblOffset val="100"/>
        <c:tickLblSkip val="1"/>
        <c:tickMarkSkip val="1"/>
        <c:noMultiLvlLbl val="0"/>
      </c:catAx>
      <c:valAx>
        <c:axId val="4114683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1471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12.14</c:v>
                </c:pt>
                <c:pt idx="1">
                  <c:v>13.02</c:v>
                </c:pt>
                <c:pt idx="2">
                  <c:v>9.91</c:v>
                </c:pt>
                <c:pt idx="3">
                  <c:v>9.49</c:v>
                </c:pt>
                <c:pt idx="4">
                  <c:v>9.5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23.23</c:v>
                </c:pt>
                <c:pt idx="1">
                  <c:v>23.49</c:v>
                </c:pt>
                <c:pt idx="2">
                  <c:v>23.92</c:v>
                </c:pt>
                <c:pt idx="3">
                  <c:v>24.1</c:v>
                </c:pt>
                <c:pt idx="4">
                  <c:v>24.63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6940488"/>
        <c:axId val="410868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5.63</c:v>
                </c:pt>
                <c:pt idx="1">
                  <c:v>4.07</c:v>
                </c:pt>
                <c:pt idx="2">
                  <c:v>-2.74</c:v>
                </c:pt>
                <c:pt idx="3">
                  <c:v>0.48</c:v>
                </c:pt>
                <c:pt idx="4">
                  <c:v>0.99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6940488"/>
        <c:axId val="410868080"/>
      </c:lineChart>
      <c:catAx>
        <c:axId val="40694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868080"/>
        <c:crosses val="autoZero"/>
        <c:auto val="1"/>
        <c:lblAlgn val="ctr"/>
        <c:lblOffset val="100"/>
        <c:tickLblSkip val="1"/>
        <c:tickMarkSkip val="1"/>
        <c:noMultiLvlLbl val="0"/>
      </c:catAx>
      <c:valAx>
        <c:axId val="41086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940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粟野地区農業集落排水処理事業特別会計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工業団地特別会計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0.12</c:v>
                </c:pt>
                <c:pt idx="2">
                  <c:v>#N/A</c:v>
                </c:pt>
                <c:pt idx="3">
                  <c:v>0.11</c:v>
                </c:pt>
                <c:pt idx="4">
                  <c:v>#N/A</c:v>
                </c:pt>
                <c:pt idx="5">
                  <c:v>0.11</c:v>
                </c:pt>
                <c:pt idx="6">
                  <c:v>#N/A</c:v>
                </c:pt>
                <c:pt idx="7">
                  <c:v>0.11</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月舘宅地造成事業特別会計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0.05</c:v>
                </c:pt>
                <c:pt idx="4">
                  <c:v>#N/A</c:v>
                </c:pt>
                <c:pt idx="5">
                  <c:v>0.11</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0.2</c:v>
                </c:pt>
                <c:pt idx="4">
                  <c:v>#N/A</c:v>
                </c:pt>
                <c:pt idx="5">
                  <c:v>0.12</c:v>
                </c:pt>
                <c:pt idx="6">
                  <c:v>#N/A</c:v>
                </c:pt>
                <c:pt idx="7">
                  <c:v>0.22</c:v>
                </c:pt>
                <c:pt idx="8">
                  <c:v>#N/A</c:v>
                </c:pt>
                <c:pt idx="9">
                  <c:v>0.21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1.25</c:v>
                </c:pt>
                <c:pt idx="2">
                  <c:v>#N/A</c:v>
                </c:pt>
                <c:pt idx="3">
                  <c:v>0.64</c:v>
                </c:pt>
                <c:pt idx="4">
                  <c:v>#N/A</c:v>
                </c:pt>
                <c:pt idx="5">
                  <c:v>0</c:v>
                </c:pt>
                <c:pt idx="6">
                  <c:v>#N/A</c:v>
                </c:pt>
                <c:pt idx="7">
                  <c:v>0.54</c:v>
                </c:pt>
                <c:pt idx="8">
                  <c:v>#N/A</c:v>
                </c:pt>
                <c:pt idx="9">
                  <c:v>1.03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1.33</c:v>
                </c:pt>
                <c:pt idx="2">
                  <c:v>#N/A</c:v>
                </c:pt>
                <c:pt idx="3">
                  <c:v>1.55</c:v>
                </c:pt>
                <c:pt idx="4">
                  <c:v>#N/A</c:v>
                </c:pt>
                <c:pt idx="5">
                  <c:v>1.76</c:v>
                </c:pt>
                <c:pt idx="6">
                  <c:v>#N/A</c:v>
                </c:pt>
                <c:pt idx="7">
                  <c:v>2.5099999999999998</c:v>
                </c:pt>
                <c:pt idx="8">
                  <c:v>#N/A</c:v>
                </c:pt>
                <c:pt idx="9">
                  <c:v>3.52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c:v>
                </c:pt>
                <c:pt idx="2">
                  <c:v>#N/A</c:v>
                </c:pt>
                <c:pt idx="3">
                  <c:v>4.07</c:v>
                </c:pt>
                <c:pt idx="4">
                  <c:v>#N/A</c:v>
                </c:pt>
                <c:pt idx="5">
                  <c:v>4.25</c:v>
                </c:pt>
                <c:pt idx="6">
                  <c:v>#N/A</c:v>
                </c:pt>
                <c:pt idx="7">
                  <c:v>4.17</c:v>
                </c:pt>
                <c:pt idx="8">
                  <c:v>#N/A</c:v>
                </c:pt>
                <c:pt idx="9">
                  <c:v>4.12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12.14</c:v>
                </c:pt>
                <c:pt idx="2">
                  <c:v>#N/A</c:v>
                </c:pt>
                <c:pt idx="3">
                  <c:v>13.02</c:v>
                </c:pt>
                <c:pt idx="4">
                  <c:v>#N/A</c:v>
                </c:pt>
                <c:pt idx="5">
                  <c:v>8.52</c:v>
                </c:pt>
                <c:pt idx="6">
                  <c:v>#N/A</c:v>
                </c:pt>
                <c:pt idx="7">
                  <c:v>9.49</c:v>
                </c:pt>
                <c:pt idx="8">
                  <c:v>#N/A</c:v>
                </c:pt>
                <c:pt idx="9">
                  <c:v>9.5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4803488"/>
        <c:axId val="414082976"/>
      </c:barChart>
      <c:catAx>
        <c:axId val="18480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082976"/>
        <c:crosses val="autoZero"/>
        <c:auto val="1"/>
        <c:lblAlgn val="ctr"/>
        <c:lblOffset val="100"/>
        <c:tickLblSkip val="1"/>
        <c:tickMarkSkip val="1"/>
        <c:noMultiLvlLbl val="0"/>
      </c:catAx>
      <c:valAx>
        <c:axId val="41408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803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2632</c:v>
                </c:pt>
                <c:pt idx="5">
                  <c:v>2769</c:v>
                </c:pt>
                <c:pt idx="8">
                  <c:v>2879</c:v>
                </c:pt>
                <c:pt idx="11">
                  <c:v>2860</c:v>
                </c:pt>
                <c:pt idx="14">
                  <c:v>2998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53</c:v>
                </c:pt>
                <c:pt idx="3">
                  <c:v>50</c:v>
                </c:pt>
                <c:pt idx="6">
                  <c:v>47</c:v>
                </c:pt>
                <c:pt idx="9">
                  <c:v>14</c:v>
                </c:pt>
                <c:pt idx="12">
                  <c:v>13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176</c:v>
                </c:pt>
                <c:pt idx="3">
                  <c:v>131</c:v>
                </c:pt>
                <c:pt idx="6">
                  <c:v>140</c:v>
                </c:pt>
                <c:pt idx="9">
                  <c:v>180</c:v>
                </c:pt>
                <c:pt idx="12">
                  <c:v>238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413</c:v>
                </c:pt>
                <c:pt idx="3">
                  <c:v>371</c:v>
                </c:pt>
                <c:pt idx="6">
                  <c:v>400</c:v>
                </c:pt>
                <c:pt idx="9">
                  <c:v>441</c:v>
                </c:pt>
                <c:pt idx="12">
                  <c:v>420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33</c:v>
                </c:pt>
                <c:pt idx="3">
                  <c:v>40</c:v>
                </c:pt>
                <c:pt idx="6">
                  <c:v>47</c:v>
                </c:pt>
                <c:pt idx="9">
                  <c:v>53</c:v>
                </c:pt>
                <c:pt idx="12">
                  <c:v>60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3271</c:v>
                </c:pt>
                <c:pt idx="3">
                  <c:v>3302</c:v>
                </c:pt>
                <c:pt idx="6">
                  <c:v>3214</c:v>
                </c:pt>
                <c:pt idx="9">
                  <c:v>3197</c:v>
                </c:pt>
                <c:pt idx="12">
                  <c:v>3228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7864704"/>
        <c:axId val="417865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1314</c:v>
                </c:pt>
                <c:pt idx="2">
                  <c:v>#N/A</c:v>
                </c:pt>
                <c:pt idx="3">
                  <c:v>#N/A</c:v>
                </c:pt>
                <c:pt idx="4">
                  <c:v>1125</c:v>
                </c:pt>
                <c:pt idx="5">
                  <c:v>#N/A</c:v>
                </c:pt>
                <c:pt idx="6">
                  <c:v>#N/A</c:v>
                </c:pt>
                <c:pt idx="7">
                  <c:v>969</c:v>
                </c:pt>
                <c:pt idx="8">
                  <c:v>#N/A</c:v>
                </c:pt>
                <c:pt idx="9">
                  <c:v>#N/A</c:v>
                </c:pt>
                <c:pt idx="10">
                  <c:v>1025</c:v>
                </c:pt>
                <c:pt idx="11">
                  <c:v>#N/A</c:v>
                </c:pt>
                <c:pt idx="12">
                  <c:v>#N/A</c:v>
                </c:pt>
                <c:pt idx="13">
                  <c:v>961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7864704"/>
        <c:axId val="417865088"/>
      </c:lineChart>
      <c:catAx>
        <c:axId val="41786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865088"/>
        <c:crosses val="autoZero"/>
        <c:auto val="1"/>
        <c:lblAlgn val="ctr"/>
        <c:lblOffset val="100"/>
        <c:tickLblSkip val="1"/>
        <c:tickMarkSkip val="1"/>
        <c:noMultiLvlLbl val="0"/>
      </c:catAx>
      <c:valAx>
        <c:axId val="41786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86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30654</c:v>
                </c:pt>
                <c:pt idx="5">
                  <c:v>31402</c:v>
                </c:pt>
                <c:pt idx="8">
                  <c:v>32605</c:v>
                </c:pt>
                <c:pt idx="11">
                  <c:v>32349</c:v>
                </c:pt>
                <c:pt idx="14">
                  <c:v>33239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410</c:v>
                </c:pt>
                <c:pt idx="5">
                  <c:v>330</c:v>
                </c:pt>
                <c:pt idx="8">
                  <c:v>344</c:v>
                </c:pt>
                <c:pt idx="11">
                  <c:v>282</c:v>
                </c:pt>
                <c:pt idx="14">
                  <c:v>250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9256</c:v>
                </c:pt>
                <c:pt idx="5">
                  <c:v>10188</c:v>
                </c:pt>
                <c:pt idx="8">
                  <c:v>11396</c:v>
                </c:pt>
                <c:pt idx="11">
                  <c:v>11855</c:v>
                </c:pt>
                <c:pt idx="14">
                  <c:v>12335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6081</c:v>
                </c:pt>
                <c:pt idx="3">
                  <c:v>5720</c:v>
                </c:pt>
                <c:pt idx="6">
                  <c:v>5161</c:v>
                </c:pt>
                <c:pt idx="9">
                  <c:v>4747</c:v>
                </c:pt>
                <c:pt idx="12">
                  <c:v>4415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1486</c:v>
                </c:pt>
                <c:pt idx="3">
                  <c:v>1474</c:v>
                </c:pt>
                <c:pt idx="6">
                  <c:v>1866</c:v>
                </c:pt>
                <c:pt idx="9">
                  <c:v>2232</c:v>
                </c:pt>
                <c:pt idx="12">
                  <c:v>2137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6030</c:v>
                </c:pt>
                <c:pt idx="3">
                  <c:v>5164</c:v>
                </c:pt>
                <c:pt idx="6">
                  <c:v>5645</c:v>
                </c:pt>
                <c:pt idx="9">
                  <c:v>6037</c:v>
                </c:pt>
                <c:pt idx="12">
                  <c:v>6824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143</c:v>
                </c:pt>
                <c:pt idx="3">
                  <c:v>97</c:v>
                </c:pt>
                <c:pt idx="6">
                  <c:v>52</c:v>
                </c:pt>
                <c:pt idx="9">
                  <c:v>87</c:v>
                </c:pt>
                <c:pt idx="12">
                  <c:v>74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35515</c:v>
                </c:pt>
                <c:pt idx="3">
                  <c:v>35707</c:v>
                </c:pt>
                <c:pt idx="6">
                  <c:v>36922</c:v>
                </c:pt>
                <c:pt idx="9">
                  <c:v>36264</c:v>
                </c:pt>
                <c:pt idx="12">
                  <c:v>37274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5437752"/>
        <c:axId val="415438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8935</c:v>
                </c:pt>
                <c:pt idx="2">
                  <c:v>#N/A</c:v>
                </c:pt>
                <c:pt idx="3">
                  <c:v>#N/A</c:v>
                </c:pt>
                <c:pt idx="4">
                  <c:v>6244</c:v>
                </c:pt>
                <c:pt idx="5">
                  <c:v>#N/A</c:v>
                </c:pt>
                <c:pt idx="6">
                  <c:v>#N/A</c:v>
                </c:pt>
                <c:pt idx="7">
                  <c:v>5300</c:v>
                </c:pt>
                <c:pt idx="8">
                  <c:v>#N/A</c:v>
                </c:pt>
                <c:pt idx="9">
                  <c:v>#N/A</c:v>
                </c:pt>
                <c:pt idx="10">
                  <c:v>4881</c:v>
                </c:pt>
                <c:pt idx="11">
                  <c:v>#N/A</c:v>
                </c:pt>
                <c:pt idx="12">
                  <c:v>#N/A</c:v>
                </c:pt>
                <c:pt idx="13">
                  <c:v>4900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5437752"/>
        <c:axId val="415438136"/>
      </c:lineChart>
      <c:catAx>
        <c:axId val="415437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5438136"/>
        <c:crosses val="autoZero"/>
        <c:auto val="1"/>
        <c:lblAlgn val="ctr"/>
        <c:lblOffset val="100"/>
        <c:tickLblSkip val="1"/>
        <c:tickMarkSkip val="1"/>
        <c:noMultiLvlLbl val="0"/>
      </c:catAx>
      <c:valAx>
        <c:axId val="415438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437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{144D0D83-953E-4047-B2D6-272FB21E0410}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{52C8E56A-B7C1-4733-B222-278884CC1A10}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{17139B56-D589-4818-8D70-47123A1F82A4}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{D5BAD035-E93F-4C4E-A212-C8448ABA554F}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{C3A9BECC-205B-49AD-BA8D-8300D594C391}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{B5B83EBC-B099-49D5-A8D4-ECBCE434B93D}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{BF6F1F92-A886-4EC3-A82E-8E3F48E43803}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{FB11D582-71E6-48D5-90E3-1C4830D9F4AF}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{A760B366-09A4-4D25-AFF9-F3C9E626F612}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{37B41BF3-CDAE-4BCA-A72E-5BC1E81B6E5B}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06645936"/>
        <c:axId val="406646328"/>
      </c:scatterChart>
      <c:valAx>
        <c:axId val="4066459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646328"/>
        <c:crosses val="autoZero"/>
        <c:crossBetween val="midCat"/>
      </c:valAx>
      <c:valAx>
        <c:axId val="4066463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6645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{7BE85DDC-4DEC-4B25-B9C3-365B4C1ACE0B}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{BEFDDAEC-D32E-4D89-8AED-509036291C48}</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4.517107044246008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{658FD3D3-C321-477E-AE7B-B617D17BB93A}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{96799573-2DB2-4684-A66A-8BF4F769FCBE}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{D8393F6A-CEE1-4324-B500-EC5D01453EBE}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8.3000000000000007</c:v>
                </c:pt>
                <c:pt idx="2">
                  <c:v>7.4</c:v>
                </c:pt>
                <c:pt idx="3">
                  <c:v>6.8</c:v>
                </c:pt>
                <c:pt idx="4">
                  <c:v>6.5</c:v>
                </c:pt>
              </c:numCache>
            </c:numRef>
          </c:xVal>
          <c:yVal>
            <c:numRef>
              <c:f>公会計指標分析・財政指標組合せ分析表!$K$73:$O$73</c:f>
              <c:numCache>
                <c:formatCode>#,##0.0;"▲ "#,##0.0</c:formatCode>
                <c:ptCount val="5"/>
                <c:pt idx="0">
                  <c:v>58.3</c:v>
                </c:pt>
                <c:pt idx="1">
                  <c:v>40.6</c:v>
                </c:pt>
                <c:pt idx="2">
                  <c:v>35.4</c:v>
                </c:pt>
                <c:pt idx="3">
                  <c:v>31.8</c:v>
                </c:pt>
                <c:pt idx="4">
                  <c:v>32.9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{9CE0360C-F2B6-43EB-9B49-2BDD4396A9C2}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{94F439F7-7C3A-4247-8964-33DAD04F3267}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{3F72598C-9CCE-43CE-AE4D-963A4DCBA0F6}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{6D276F6C-773E-4B49-BF85-675C67147E7B}</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{888A06F3-63A6-41B9-B238-93BB7BEA96E8}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8</c:v>
                </c:pt>
                <c:pt idx="4">
                  <c:v>7.4</c:v>
                </c:pt>
              </c:numCache>
            </c:numRef>
          </c:xVal>
          <c:yVal>
            <c:numRef>
              <c:f>公会計指標分析・財政指標組合せ分析表!$K$77:$O$77</c:f>
              <c:numCache>
                <c:formatCode>#,##0.0;"▲ "#,##0.0</c:formatCode>
                <c:ptCount val="5"/>
                <c:pt idx="0">
                  <c:v>52.6</c:v>
                </c:pt>
                <c:pt idx="1">
                  <c:v>41.3</c:v>
                </c:pt>
                <c:pt idx="2">
                  <c:v>33</c:v>
                </c:pt>
                <c:pt idx="3">
                  <c:v>35.700000000000003</c:v>
                </c:pt>
                <c:pt idx="4">
                  <c:v>33.9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9443208"/>
        <c:axId val="419443600"/>
      </c:scatterChart>
      <c:valAx>
        <c:axId val="419443208"/>
        <c:scaling>
          <c:orientation val="minMax"/>
          <c:max val="10.799999999999999"/>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9443600"/>
        <c:crosses val="autoZero"/>
        <c:crossBetween val="midCat"/>
      </c:valAx>
      <c:valAx>
        <c:axId val="419443600"/>
        <c:scaling>
          <c:orientation val="minMax"/>
          <c:max val="63"/>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94432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公営企業債の元利償還に対する繰入金</a:t>
          </a:r>
          <a:r>
            <a:rPr kumimoji="1" lang="ja-JP" altLang="en-US" sz="1300">
              <a:solidFill>
                <a:sysClr val="windowText" lastClr="000000"/>
              </a:solidFill>
              <a:effectLst/>
              <a:latin typeface="+mn-lt"/>
              <a:ea typeface="+mn-ea"/>
              <a:cs typeface="+mn-cs"/>
            </a:rPr>
            <a:t>は減少したものの</a:t>
          </a:r>
          <a:r>
            <a:rPr kumimoji="1" lang="ja-JP" altLang="ja-JP" sz="1300">
              <a:solidFill>
                <a:sysClr val="windowText" lastClr="000000"/>
              </a:solidFill>
              <a:effectLst/>
              <a:latin typeface="+mn-lt"/>
              <a:ea typeface="+mn-ea"/>
              <a:cs typeface="+mn-cs"/>
            </a:rPr>
            <a:t>、一部事務組合等の起こした地方債の元利償還金に対する負担金の増により</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元利償還金等</a:t>
          </a:r>
          <a:r>
            <a:rPr kumimoji="1" lang="ja-JP" altLang="en-US" sz="1300">
              <a:solidFill>
                <a:sysClr val="windowText" lastClr="000000"/>
              </a:solidFill>
              <a:effectLst/>
              <a:latin typeface="+mn-lt"/>
              <a:ea typeface="+mn-ea"/>
              <a:cs typeface="+mn-cs"/>
            </a:rPr>
            <a:t>（Ａ）</a:t>
          </a:r>
          <a:r>
            <a:rPr kumimoji="1" lang="ja-JP" altLang="ja-JP" sz="1300">
              <a:solidFill>
                <a:sysClr val="windowText" lastClr="000000"/>
              </a:solidFill>
              <a:effectLst/>
              <a:latin typeface="+mn-lt"/>
              <a:ea typeface="+mn-ea"/>
              <a:cs typeface="+mn-cs"/>
            </a:rPr>
            <a:t>は増加した。控除対象となる基準財政需要額に算入された公債費</a:t>
          </a:r>
          <a:r>
            <a:rPr kumimoji="1" lang="ja-JP" altLang="en-US" sz="1300">
              <a:solidFill>
                <a:sysClr val="windowText" lastClr="000000"/>
              </a:solidFill>
              <a:effectLst/>
              <a:latin typeface="+mn-lt"/>
              <a:ea typeface="+mn-ea"/>
              <a:cs typeface="+mn-cs"/>
            </a:rPr>
            <a:t>（Ｂ）も増加しているが、（Ｂ）の増加率が（Ａ）に比べ大きかったため、総額で</a:t>
          </a:r>
          <a:r>
            <a:rPr kumimoji="1" lang="ja-JP" altLang="ja-JP" sz="1300">
              <a:solidFill>
                <a:sysClr val="windowText" lastClr="000000"/>
              </a:solidFill>
              <a:effectLst/>
              <a:latin typeface="+mn-lt"/>
              <a:ea typeface="+mn-ea"/>
              <a:cs typeface="+mn-cs"/>
            </a:rPr>
            <a:t>実質公債費比率の分子は</a:t>
          </a:r>
          <a:r>
            <a:rPr kumimoji="1" lang="ja-JP" altLang="en-US" sz="1300">
              <a:solidFill>
                <a:sysClr val="windowText" lastClr="000000"/>
              </a:solidFill>
              <a:effectLst/>
              <a:latin typeface="+mn-lt"/>
              <a:ea typeface="+mn-ea"/>
              <a:cs typeface="+mn-cs"/>
            </a:rPr>
            <a:t>減少</a:t>
          </a:r>
          <a:r>
            <a:rPr kumimoji="1" lang="ja-JP" altLang="ja-JP" sz="1300">
              <a:solidFill>
                <a:sysClr val="windowText" lastClr="000000"/>
              </a:solidFill>
              <a:effectLst/>
              <a:latin typeface="+mn-lt"/>
              <a:ea typeface="+mn-ea"/>
              <a:cs typeface="+mn-cs"/>
            </a:rPr>
            <a:t>した。</a:t>
          </a:r>
          <a:endParaRPr lang="ja-JP" altLang="ja-JP" sz="13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mn-lt"/>
              <a:ea typeface="+mn-ea"/>
              <a:cs typeface="+mn-cs"/>
            </a:rPr>
            <a:t>職員の勤続年数別構成の変化により退職手当負担見込額は年々減少しているものの、合併特例債事業の実施により地方債残高は増加している。公営企業債等繰入見込額も増加しており、昨年度より将来負担額（Ａ）全体で</a:t>
          </a:r>
          <a:r>
            <a:rPr kumimoji="1" lang="en-US" altLang="ja-JP" sz="1300">
              <a:solidFill>
                <a:sysClr val="windowText" lastClr="000000"/>
              </a:solidFill>
              <a:effectLst/>
              <a:latin typeface="+mn-lt"/>
              <a:ea typeface="+mn-ea"/>
              <a:cs typeface="+mn-cs"/>
            </a:rPr>
            <a:t>2.7</a:t>
          </a:r>
          <a:r>
            <a:rPr kumimoji="1" lang="ja-JP" altLang="en-US" sz="1300">
              <a:solidFill>
                <a:sysClr val="windowText" lastClr="000000"/>
              </a:solidFill>
              <a:effectLst/>
              <a:latin typeface="+mn-lt"/>
              <a:ea typeface="+mn-ea"/>
              <a:cs typeface="+mn-cs"/>
            </a:rPr>
            <a:t>ポイント増加した。</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ま</a:t>
          </a:r>
          <a:r>
            <a:rPr kumimoji="1" lang="ja-JP" altLang="ja-JP" sz="1300">
              <a:solidFill>
                <a:sysClr val="windowText" lastClr="000000"/>
              </a:solidFill>
              <a:effectLst/>
              <a:latin typeface="+mn-lt"/>
              <a:ea typeface="+mn-ea"/>
              <a:cs typeface="+mn-cs"/>
            </a:rPr>
            <a:t>た財政調整基金、減債基金等を積み増ししたため、充当可能財源等</a:t>
          </a:r>
          <a:r>
            <a:rPr kumimoji="1" lang="ja-JP" altLang="en-US" sz="1300">
              <a:solidFill>
                <a:sysClr val="windowText" lastClr="000000"/>
              </a:solidFill>
              <a:effectLst/>
              <a:latin typeface="+mn-lt"/>
              <a:ea typeface="+mn-ea"/>
              <a:cs typeface="+mn-cs"/>
            </a:rPr>
            <a:t>（Ｂ）</a:t>
          </a:r>
          <a:r>
            <a:rPr kumimoji="1" lang="ja-JP" altLang="ja-JP" sz="1300">
              <a:solidFill>
                <a:sysClr val="windowText" lastClr="000000"/>
              </a:solidFill>
              <a:effectLst/>
              <a:latin typeface="+mn-lt"/>
              <a:ea typeface="+mn-ea"/>
              <a:cs typeface="+mn-cs"/>
            </a:rPr>
            <a:t>が増加した</a:t>
          </a:r>
          <a:r>
            <a:rPr kumimoji="1" lang="ja-JP" altLang="en-US" sz="1300">
              <a:solidFill>
                <a:sysClr val="windowText" lastClr="000000"/>
              </a:solidFill>
              <a:effectLst/>
              <a:latin typeface="+mn-lt"/>
              <a:ea typeface="+mn-ea"/>
              <a:cs typeface="+mn-cs"/>
            </a:rPr>
            <a:t>。</a:t>
          </a:r>
          <a:endParaRPr kumimoji="1" lang="en-US" altLang="ja-JP" sz="13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（Ｂ）の増加率が（Ａ）に比べ大きかったため、総額で</a:t>
          </a:r>
          <a:r>
            <a:rPr kumimoji="1" lang="ja-JP" altLang="en-US" sz="1300">
              <a:solidFill>
                <a:sysClr val="windowText" lastClr="000000"/>
              </a:solidFill>
              <a:effectLst/>
              <a:latin typeface="+mn-lt"/>
              <a:ea typeface="+mn-ea"/>
              <a:cs typeface="+mn-cs"/>
            </a:rPr>
            <a:t>将来負担比率の</a:t>
          </a:r>
          <a:r>
            <a:rPr kumimoji="1" lang="ja-JP" altLang="ja-JP" sz="1300">
              <a:solidFill>
                <a:sysClr val="windowText" lastClr="000000"/>
              </a:solidFill>
              <a:effectLst/>
              <a:latin typeface="+mn-lt"/>
              <a:ea typeface="+mn-ea"/>
              <a:cs typeface="+mn-cs"/>
            </a:rPr>
            <a:t>分子は</a:t>
          </a:r>
          <a:r>
            <a:rPr kumimoji="1" lang="ja-JP" altLang="en-US" sz="1300">
              <a:solidFill>
                <a:sysClr val="windowText" lastClr="000000"/>
              </a:solidFill>
              <a:effectLst/>
              <a:latin typeface="+mn-lt"/>
              <a:ea typeface="+mn-ea"/>
              <a:cs typeface="+mn-cs"/>
            </a:rPr>
            <a:t>微増</a:t>
          </a:r>
          <a:r>
            <a:rPr kumimoji="1" lang="ja-JP" altLang="ja-JP" sz="1300">
              <a:solidFill>
                <a:sysClr val="windowText" lastClr="000000"/>
              </a:solidFill>
              <a:effectLst/>
              <a:latin typeface="+mn-lt"/>
              <a:ea typeface="+mn-ea"/>
              <a:cs typeface="+mn-cs"/>
            </a:rPr>
            <a:t>した。</a:t>
          </a:r>
          <a:endParaRPr lang="ja-JP" altLang="ja-JP" sz="1300">
            <a:solidFill>
              <a:sysClr val="windowText" lastClr="000000"/>
            </a:solidFill>
            <a:effectLst/>
          </a:endParaRPr>
        </a:p>
        <a:p>
          <a:endParaRPr lang="ja-JP" altLang="ja-JP" sz="1400">
            <a:solidFill>
              <a:srgbClr val="FF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62,299
61,897
265.12
34,731,756
33,002,941
1,691,691
17,801,380
36,658,610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62,299
61,897
265.12
34,731,756
33,002,941
1,691,691
17,801,380
36,658,610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62,299
61,897
265.12
34,731,756
33,002,941
1,691,691
17,801,380
36,658,610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62,299
61,897
265.12
34,731,756
33,002,941
1,691,691
17,801,380
36,658,610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前年度と同ポイントであり</a:t>
          </a:r>
          <a:r>
            <a:rPr kumimoji="1" lang="ja-JP" altLang="ja-JP" sz="1300">
              <a:solidFill>
                <a:schemeClr val="dk1"/>
              </a:solidFill>
              <a:effectLst/>
              <a:latin typeface="+mn-lt"/>
              <a:ea typeface="+mn-ea"/>
              <a:cs typeface="+mn-cs"/>
            </a:rPr>
            <a:t>、依然として類似団体平均との比較では低い水準にある。</a:t>
          </a:r>
          <a:endParaRPr lang="ja-JP" altLang="ja-JP" sz="1300">
            <a:effectLst/>
          </a:endParaRPr>
        </a:p>
        <a:p>
          <a:r>
            <a:rPr kumimoji="1" lang="ja-JP" altLang="ja-JP" sz="1300">
              <a:solidFill>
                <a:schemeClr val="dk1"/>
              </a:solidFill>
              <a:effectLst/>
              <a:latin typeface="+mn-lt"/>
              <a:ea typeface="+mn-ea"/>
              <a:cs typeface="+mn-cs"/>
            </a:rPr>
            <a:t>歳入における自主財源の割合は</a:t>
          </a:r>
          <a:r>
            <a:rPr kumimoji="1" lang="en-US" altLang="ja-JP" sz="1300">
              <a:solidFill>
                <a:schemeClr val="dk1"/>
              </a:solidFill>
              <a:effectLst/>
              <a:latin typeface="+mn-lt"/>
              <a:ea typeface="+mn-ea"/>
              <a:cs typeface="+mn-cs"/>
            </a:rPr>
            <a:t>27.6%</a:t>
          </a:r>
          <a:r>
            <a:rPr kumimoji="1" lang="ja-JP" altLang="ja-JP" sz="1300">
              <a:solidFill>
                <a:schemeClr val="dk1"/>
              </a:solidFill>
              <a:effectLst/>
              <a:latin typeface="+mn-lt"/>
              <a:ea typeface="+mn-ea"/>
              <a:cs typeface="+mn-cs"/>
            </a:rPr>
            <a:t>と、昨年度の約</a:t>
          </a:r>
          <a:r>
            <a:rPr kumimoji="1" lang="en-US" altLang="ja-JP" sz="1300">
              <a:solidFill>
                <a:schemeClr val="dk1"/>
              </a:solidFill>
              <a:effectLst/>
              <a:latin typeface="+mn-lt"/>
              <a:ea typeface="+mn-ea"/>
              <a:cs typeface="+mn-cs"/>
            </a:rPr>
            <a:t>29.5%</a:t>
          </a:r>
          <a:r>
            <a:rPr kumimoji="1" lang="ja-JP" altLang="ja-JP" sz="1300">
              <a:solidFill>
                <a:schemeClr val="dk1"/>
              </a:solidFill>
              <a:effectLst/>
              <a:latin typeface="+mn-lt"/>
              <a:ea typeface="+mn-ea"/>
              <a:cs typeface="+mn-cs"/>
            </a:rPr>
            <a:t>から減少して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経常一般財源に占める市税の割合</a:t>
          </a:r>
          <a:r>
            <a:rPr kumimoji="1" lang="ja-JP" altLang="en-US" sz="1300">
              <a:solidFill>
                <a:schemeClr val="dk1"/>
              </a:solidFill>
              <a:effectLst/>
              <a:latin typeface="+mn-lt"/>
              <a:ea typeface="+mn-ea"/>
              <a:cs typeface="+mn-cs"/>
            </a:rPr>
            <a:t>も</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ポイント減少している。</a:t>
          </a:r>
          <a:r>
            <a:rPr kumimoji="1" lang="ja-JP" altLang="ja-JP" sz="1300">
              <a:solidFill>
                <a:schemeClr val="dk1"/>
              </a:solidFill>
              <a:effectLst/>
              <a:latin typeface="+mn-lt"/>
              <a:ea typeface="+mn-ea"/>
              <a:cs typeface="+mn-cs"/>
            </a:rPr>
            <a:t>税収の徴収業務強化に努めるとともに、使用料・手数料の見直しや遊休資産の売却等の歳入確保に努める</a:t>
          </a:r>
          <a:r>
            <a:rPr kumimoji="1" lang="ja-JP" altLang="en-US" sz="1300">
              <a:solidFill>
                <a:schemeClr val="dk1"/>
              </a:solidFill>
              <a:effectLst/>
              <a:latin typeface="+mn-lt"/>
              <a:ea typeface="+mn-ea"/>
              <a:cs typeface="+mn-cs"/>
            </a:rPr>
            <a:t>必要がある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行政評価による事務事業の見直し、職員の定数管理や給与の適正化など行政の効率化に努めることにより、財政基盤の強化を図る。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71664</xdr:rowOff>
    </xdr:from>
    <xdr:to>
      <xdr:col>7</xdr:col>
      <xdr:colOff>152400</xdr:colOff>
      <xdr:row>46</xdr:row>
      <xdr:rowOff>29028</xdr:rowOff>
    </xdr:to>
    <xdr:cxnSp macro="">
      <xdr:nvCxnSpPr>
        <xdr:cNvPr id="65" name="直線コネクタ 64"/>
        <xdr:cNvCxnSpPr/>
      </xdr:nvCxnSpPr>
      <xdr:spPr>
        <a:xfrm flipV="1">
          <a:off x="4953000" y="624386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158041</xdr:rowOff>
    </xdr:from>
    <xdr:ext cx="762000" cy="259045"/>
    <xdr:sp macro="" textlink="">
      <xdr:nvSpPr>
        <xdr:cNvPr id="68"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71664</xdr:rowOff>
    </xdr:from>
    <xdr:to>
      <xdr:col>7</xdr:col>
      <xdr:colOff>241300</xdr:colOff>
      <xdr:row>36</xdr:row>
      <xdr:rowOff>71664</xdr:rowOff>
    </xdr:to>
    <xdr:cxnSp macro="">
      <xdr:nvCxnSpPr>
        <xdr:cNvPr id="69" name="直線コネクタ 68"/>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131535</xdr:rowOff>
    </xdr:from>
    <xdr:to>
      <xdr:col>7</xdr:col>
      <xdr:colOff>152400</xdr:colOff>
      <xdr:row>45</xdr:row>
      <xdr:rowOff>131535</xdr:rowOff>
    </xdr:to>
    <xdr:cxnSp macro="">
      <xdr:nvCxnSpPr>
        <xdr:cNvPr id="70" name="直線コネクタ 69"/>
        <xdr:cNvCxnSpPr/>
      </xdr:nvCxnSpPr>
      <xdr:spPr>
        <a:xfrm>
          <a:off x="4114800" y="7846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129012</xdr:rowOff>
    </xdr:from>
    <xdr:ext cx="762000" cy="259045"/>
    <xdr:sp macro="" textlink="">
      <xdr:nvSpPr>
        <xdr:cNvPr id="71" name="財政力平均値テキスト"/>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72" name="フローチャート : 判断 71"/>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131535</xdr:rowOff>
    </xdr:from>
    <xdr:to>
      <xdr:col>6</xdr:col>
      <xdr:colOff>0</xdr:colOff>
      <xdr:row>45</xdr:row>
      <xdr:rowOff>148772</xdr:rowOff>
    </xdr:to>
    <xdr:cxnSp macro="">
      <xdr:nvCxnSpPr>
        <xdr:cNvPr id="73" name="直線コネクタ 72"/>
        <xdr:cNvCxnSpPr/>
      </xdr:nvCxnSpPr>
      <xdr:spPr>
        <a:xfrm flipV="1">
          <a:off x="3225800" y="78467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148772</xdr:rowOff>
    </xdr:from>
    <xdr:to>
      <xdr:col>4</xdr:col>
      <xdr:colOff>482600</xdr:colOff>
      <xdr:row>45</xdr:row>
      <xdr:rowOff>148772</xdr:rowOff>
    </xdr:to>
    <xdr:cxnSp macro="">
      <xdr:nvCxnSpPr>
        <xdr:cNvPr id="76" name="直線コネクタ 75"/>
        <xdr:cNvCxnSpPr/>
      </xdr:nvCxnSpPr>
      <xdr:spPr>
        <a:xfrm>
          <a:off x="2336800" y="78640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148772</xdr:rowOff>
    </xdr:from>
    <xdr:to>
      <xdr:col>3</xdr:col>
      <xdr:colOff>279400</xdr:colOff>
      <xdr:row>45</xdr:row>
      <xdr:rowOff>148772</xdr:rowOff>
    </xdr:to>
    <xdr:cxnSp macro="">
      <xdr:nvCxnSpPr>
        <xdr:cNvPr id="79" name="直線コネクタ 78"/>
        <xdr:cNvCxnSpPr/>
      </xdr:nvCxnSpPr>
      <xdr:spPr>
        <a:xfrm>
          <a:off x="1447800" y="78640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80735</xdr:rowOff>
    </xdr:from>
    <xdr:to>
      <xdr:col>7</xdr:col>
      <xdr:colOff>203200</xdr:colOff>
      <xdr:row>46</xdr:row>
      <xdr:rowOff>10885</xdr:rowOff>
    </xdr:to>
    <xdr:sp macro="" textlink="">
      <xdr:nvSpPr>
        <xdr:cNvPr id="89" name="円/楕円 88"/>
        <xdr:cNvSpPr/>
      </xdr:nvSpPr>
      <xdr:spPr>
        <a:xfrm>
          <a:off x="49022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148062</xdr:rowOff>
    </xdr:from>
    <xdr:ext cx="762000" cy="259045"/>
    <xdr:sp macro="" textlink="">
      <xdr:nvSpPr>
        <xdr:cNvPr id="90" name="財政力該当値テキスト"/>
        <xdr:cNvSpPr txBox="1"/>
      </xdr:nvSpPr>
      <xdr:spPr>
        <a:xfrm>
          <a:off x="5041900" y="769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80735</xdr:rowOff>
    </xdr:from>
    <xdr:to>
      <xdr:col>6</xdr:col>
      <xdr:colOff>50800</xdr:colOff>
      <xdr:row>46</xdr:row>
      <xdr:rowOff>10885</xdr:rowOff>
    </xdr:to>
    <xdr:sp macro="" textlink="">
      <xdr:nvSpPr>
        <xdr:cNvPr id="91" name="円/楕円 90"/>
        <xdr:cNvSpPr/>
      </xdr:nvSpPr>
      <xdr:spPr>
        <a:xfrm>
          <a:off x="4064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167112</xdr:rowOff>
    </xdr:from>
    <xdr:ext cx="736600" cy="259045"/>
    <xdr:sp macro="" textlink="">
      <xdr:nvSpPr>
        <xdr:cNvPr id="92" name="テキスト ボックス 91"/>
        <xdr:cNvSpPr txBox="1"/>
      </xdr:nvSpPr>
      <xdr:spPr>
        <a:xfrm>
          <a:off x="3733800" y="788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97972</xdr:rowOff>
    </xdr:from>
    <xdr:to>
      <xdr:col>4</xdr:col>
      <xdr:colOff>533400</xdr:colOff>
      <xdr:row>46</xdr:row>
      <xdr:rowOff>28122</xdr:rowOff>
    </xdr:to>
    <xdr:sp macro="" textlink="">
      <xdr:nvSpPr>
        <xdr:cNvPr id="93" name="円/楕円 92"/>
        <xdr:cNvSpPr/>
      </xdr:nvSpPr>
      <xdr:spPr>
        <a:xfrm>
          <a:off x="3175000" y="78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46</xdr:row>
      <xdr:rowOff>12899</xdr:rowOff>
    </xdr:from>
    <xdr:ext cx="762000" cy="259045"/>
    <xdr:sp macro="" textlink="">
      <xdr:nvSpPr>
        <xdr:cNvPr id="94" name="テキスト ボックス 93"/>
        <xdr:cNvSpPr txBox="1"/>
      </xdr:nvSpPr>
      <xdr:spPr>
        <a:xfrm>
          <a:off x="2844800" y="789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97972</xdr:rowOff>
    </xdr:from>
    <xdr:to>
      <xdr:col>3</xdr:col>
      <xdr:colOff>330200</xdr:colOff>
      <xdr:row>46</xdr:row>
      <xdr:rowOff>28122</xdr:rowOff>
    </xdr:to>
    <xdr:sp macro="" textlink="">
      <xdr:nvSpPr>
        <xdr:cNvPr id="95" name="円/楕円 94"/>
        <xdr:cNvSpPr/>
      </xdr:nvSpPr>
      <xdr:spPr>
        <a:xfrm>
          <a:off x="2286000" y="78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46</xdr:row>
      <xdr:rowOff>12899</xdr:rowOff>
    </xdr:from>
    <xdr:ext cx="762000" cy="259045"/>
    <xdr:sp macro="" textlink="">
      <xdr:nvSpPr>
        <xdr:cNvPr id="96" name="テキスト ボックス 95"/>
        <xdr:cNvSpPr txBox="1"/>
      </xdr:nvSpPr>
      <xdr:spPr>
        <a:xfrm>
          <a:off x="1955800" y="789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97972</xdr:rowOff>
    </xdr:from>
    <xdr:to>
      <xdr:col>2</xdr:col>
      <xdr:colOff>127000</xdr:colOff>
      <xdr:row>46</xdr:row>
      <xdr:rowOff>28122</xdr:rowOff>
    </xdr:to>
    <xdr:sp macro="" textlink="">
      <xdr:nvSpPr>
        <xdr:cNvPr id="97" name="円/楕円 96"/>
        <xdr:cNvSpPr/>
      </xdr:nvSpPr>
      <xdr:spPr>
        <a:xfrm>
          <a:off x="1397000" y="78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46</xdr:row>
      <xdr:rowOff>12899</xdr:rowOff>
    </xdr:from>
    <xdr:ext cx="762000" cy="259045"/>
    <xdr:sp macro="" textlink="">
      <xdr:nvSpPr>
        <xdr:cNvPr id="98" name="テキスト ボックス 97"/>
        <xdr:cNvSpPr txBox="1"/>
      </xdr:nvSpPr>
      <xdr:spPr>
        <a:xfrm>
          <a:off x="1066800" y="789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税収は前年度比較で増となったが、普通交付税、臨時財政対策債がそれぞれ減少したこと、</a:t>
          </a:r>
          <a:r>
            <a:rPr kumimoji="1" lang="ja-JP" altLang="en-US" sz="1300">
              <a:solidFill>
                <a:schemeClr val="dk1"/>
              </a:solidFill>
              <a:effectLst/>
              <a:latin typeface="+mn-lt"/>
              <a:ea typeface="+mn-ea"/>
              <a:cs typeface="+mn-cs"/>
            </a:rPr>
            <a:t>ネットワークシステム管理事業等の物件費</a:t>
          </a:r>
          <a:r>
            <a:rPr kumimoji="1" lang="ja-JP" altLang="ja-JP" sz="1300">
              <a:solidFill>
                <a:schemeClr val="dk1"/>
              </a:solidFill>
              <a:effectLst/>
              <a:latin typeface="+mn-lt"/>
              <a:ea typeface="+mn-ea"/>
              <a:cs typeface="+mn-cs"/>
            </a:rPr>
            <a:t>に増加要因があったことなどにより</a:t>
          </a:r>
          <a:r>
            <a:rPr kumimoji="1" lang="en-US" altLang="ja-JP" sz="1300">
              <a:solidFill>
                <a:schemeClr val="dk1"/>
              </a:solidFill>
              <a:effectLst/>
              <a:latin typeface="+mn-lt"/>
              <a:ea typeface="+mn-ea"/>
              <a:cs typeface="+mn-cs"/>
            </a:rPr>
            <a:t>3.6</a:t>
          </a:r>
          <a:r>
            <a:rPr kumimoji="1" lang="ja-JP" altLang="ja-JP" sz="1300">
              <a:solidFill>
                <a:schemeClr val="dk1"/>
              </a:solidFill>
              <a:effectLst/>
              <a:latin typeface="+mn-lt"/>
              <a:ea typeface="+mn-ea"/>
              <a:cs typeface="+mn-cs"/>
            </a:rPr>
            <a:t>ポイント上昇した。類似団体平均との比較でも</a:t>
          </a:r>
          <a:r>
            <a:rPr kumimoji="1" lang="ja-JP" altLang="en-US" sz="1300">
              <a:solidFill>
                <a:schemeClr val="dk1"/>
              </a:solidFill>
              <a:effectLst/>
              <a:latin typeface="+mn-lt"/>
              <a:ea typeface="+mn-ea"/>
              <a:cs typeface="+mn-cs"/>
            </a:rPr>
            <a:t>高い水準にある</a:t>
          </a:r>
          <a:r>
            <a:rPr kumimoji="1" lang="ja-JP" altLang="ja-JP" sz="1300">
              <a:solidFill>
                <a:schemeClr val="dk1"/>
              </a:solidFill>
              <a:effectLst/>
              <a:latin typeface="+mn-lt"/>
              <a:ea typeface="+mn-ea"/>
              <a:cs typeface="+mn-cs"/>
            </a:rPr>
            <a:t>。経費の節減と、自主財源の確保のため、事務事業の見直しを推進し、財政構造の転換を図る。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67</xdr:row>
      <xdr:rowOff>31750</xdr:rowOff>
    </xdr:to>
    <xdr:cxnSp macro="">
      <xdr:nvCxnSpPr>
        <xdr:cNvPr id="130" name="直線コネクタ 129"/>
        <xdr:cNvCxnSpPr/>
      </xdr:nvCxnSpPr>
      <xdr:spPr>
        <a:xfrm flipV="1">
          <a:off x="4953000" y="999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31"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32" name="直線コネクタ 131"/>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3"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4" name="直線コネクタ 133"/>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83759</xdr:rowOff>
    </xdr:from>
    <xdr:to>
      <xdr:col>7</xdr:col>
      <xdr:colOff>152400</xdr:colOff>
      <xdr:row>63</xdr:row>
      <xdr:rowOff>154517</xdr:rowOff>
    </xdr:to>
    <xdr:cxnSp macro="">
      <xdr:nvCxnSpPr>
        <xdr:cNvPr id="135" name="直線コネクタ 134"/>
        <xdr:cNvCxnSpPr/>
      </xdr:nvCxnSpPr>
      <xdr:spPr>
        <a:xfrm>
          <a:off x="4114800" y="10542209"/>
          <a:ext cx="8382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6"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7" name="フローチャート : 判断 136"/>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83759</xdr:rowOff>
    </xdr:from>
    <xdr:to>
      <xdr:col>6</xdr:col>
      <xdr:colOff>0</xdr:colOff>
      <xdr:row>62</xdr:row>
      <xdr:rowOff>15724</xdr:rowOff>
    </xdr:to>
    <xdr:cxnSp macro="">
      <xdr:nvCxnSpPr>
        <xdr:cNvPr id="138" name="直線コネクタ 137"/>
        <xdr:cNvCxnSpPr/>
      </xdr:nvCxnSpPr>
      <xdr:spPr>
        <a:xfrm flipV="1">
          <a:off x="3225800" y="10542209"/>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21469</xdr:rowOff>
    </xdr:from>
    <xdr:to>
      <xdr:col>6</xdr:col>
      <xdr:colOff>50800</xdr:colOff>
      <xdr:row>61</xdr:row>
      <xdr:rowOff>123069</xdr:rowOff>
    </xdr:to>
    <xdr:sp macro="" textlink="">
      <xdr:nvSpPr>
        <xdr:cNvPr id="139" name="フローチャート : 判断 138"/>
        <xdr:cNvSpPr/>
      </xdr:nvSpPr>
      <xdr:spPr>
        <a:xfrm>
          <a:off x="4064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133246</xdr:rowOff>
    </xdr:from>
    <xdr:ext cx="736600" cy="259045"/>
    <xdr:sp macro="" textlink="">
      <xdr:nvSpPr>
        <xdr:cNvPr id="140" name="テキスト ボックス 139"/>
        <xdr:cNvSpPr txBox="1"/>
      </xdr:nvSpPr>
      <xdr:spPr>
        <a:xfrm>
          <a:off x="3733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140305</xdr:rowOff>
    </xdr:from>
    <xdr:to>
      <xdr:col>4</xdr:col>
      <xdr:colOff>482600</xdr:colOff>
      <xdr:row>62</xdr:row>
      <xdr:rowOff>15724</xdr:rowOff>
    </xdr:to>
    <xdr:cxnSp macro="">
      <xdr:nvCxnSpPr>
        <xdr:cNvPr id="141" name="直線コネクタ 140"/>
        <xdr:cNvCxnSpPr/>
      </xdr:nvCxnSpPr>
      <xdr:spPr>
        <a:xfrm>
          <a:off x="2336800" y="10427305"/>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2" name="フローチャート : 判断 141"/>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3" name="テキスト ボックス 142"/>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138491</xdr:rowOff>
    </xdr:from>
    <xdr:to>
      <xdr:col>3</xdr:col>
      <xdr:colOff>279400</xdr:colOff>
      <xdr:row>60</xdr:row>
      <xdr:rowOff>140305</xdr:rowOff>
    </xdr:to>
    <xdr:cxnSp macro="">
      <xdr:nvCxnSpPr>
        <xdr:cNvPr id="144" name="直線コネクタ 143"/>
        <xdr:cNvCxnSpPr/>
      </xdr:nvCxnSpPr>
      <xdr:spPr>
        <a:xfrm>
          <a:off x="1447800" y="10082591"/>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67431</xdr:rowOff>
    </xdr:from>
    <xdr:to>
      <xdr:col>3</xdr:col>
      <xdr:colOff>330200</xdr:colOff>
      <xdr:row>61</xdr:row>
      <xdr:rowOff>169031</xdr:rowOff>
    </xdr:to>
    <xdr:sp macro="" textlink="">
      <xdr:nvSpPr>
        <xdr:cNvPr id="145" name="フローチャート : 判断 144"/>
        <xdr:cNvSpPr/>
      </xdr:nvSpPr>
      <xdr:spPr>
        <a:xfrm>
          <a:off x="2286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153808</xdr:rowOff>
    </xdr:from>
    <xdr:ext cx="762000" cy="259045"/>
    <xdr:sp macro="" textlink="">
      <xdr:nvSpPr>
        <xdr:cNvPr id="146" name="テキスト ボックス 145"/>
        <xdr:cNvSpPr txBox="1"/>
      </xdr:nvSpPr>
      <xdr:spPr>
        <a:xfrm>
          <a:off x="1955800" y="1061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159355</xdr:rowOff>
    </xdr:from>
    <xdr:to>
      <xdr:col>2</xdr:col>
      <xdr:colOff>127000</xdr:colOff>
      <xdr:row>62</xdr:row>
      <xdr:rowOff>89505</xdr:rowOff>
    </xdr:to>
    <xdr:sp macro="" textlink="">
      <xdr:nvSpPr>
        <xdr:cNvPr id="147" name="フローチャート : 判断 146"/>
        <xdr:cNvSpPr/>
      </xdr:nvSpPr>
      <xdr:spPr>
        <a:xfrm>
          <a:off x="1397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74282</xdr:rowOff>
    </xdr:from>
    <xdr:ext cx="762000" cy="259045"/>
    <xdr:sp macro="" textlink="">
      <xdr:nvSpPr>
        <xdr:cNvPr id="148" name="テキスト ボックス 147"/>
        <xdr:cNvSpPr txBox="1"/>
      </xdr:nvSpPr>
      <xdr:spPr>
        <a:xfrm>
          <a:off x="1066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54" name="円/楕円 153"/>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75794</xdr:rowOff>
    </xdr:from>
    <xdr:ext cx="762000" cy="259045"/>
    <xdr:sp macro="" textlink="">
      <xdr:nvSpPr>
        <xdr:cNvPr id="155"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32959</xdr:rowOff>
    </xdr:from>
    <xdr:to>
      <xdr:col>6</xdr:col>
      <xdr:colOff>50800</xdr:colOff>
      <xdr:row>61</xdr:row>
      <xdr:rowOff>134559</xdr:rowOff>
    </xdr:to>
    <xdr:sp macro="" textlink="">
      <xdr:nvSpPr>
        <xdr:cNvPr id="156" name="円/楕円 155"/>
        <xdr:cNvSpPr/>
      </xdr:nvSpPr>
      <xdr:spPr>
        <a:xfrm>
          <a:off x="4064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119336</xdr:rowOff>
    </xdr:from>
    <xdr:ext cx="736600" cy="259045"/>
    <xdr:sp macro="" textlink="">
      <xdr:nvSpPr>
        <xdr:cNvPr id="157" name="テキスト ボックス 156"/>
        <xdr:cNvSpPr txBox="1"/>
      </xdr:nvSpPr>
      <xdr:spPr>
        <a:xfrm>
          <a:off x="3733800" y="1057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136374</xdr:rowOff>
    </xdr:from>
    <xdr:to>
      <xdr:col>4</xdr:col>
      <xdr:colOff>533400</xdr:colOff>
      <xdr:row>62</xdr:row>
      <xdr:rowOff>66524</xdr:rowOff>
    </xdr:to>
    <xdr:sp macro="" textlink="">
      <xdr:nvSpPr>
        <xdr:cNvPr id="158" name="円/楕円 157"/>
        <xdr:cNvSpPr/>
      </xdr:nvSpPr>
      <xdr:spPr>
        <a:xfrm>
          <a:off x="3175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51301</xdr:rowOff>
    </xdr:from>
    <xdr:ext cx="762000" cy="259045"/>
    <xdr:sp macro="" textlink="">
      <xdr:nvSpPr>
        <xdr:cNvPr id="159" name="テキスト ボックス 158"/>
        <xdr:cNvSpPr txBox="1"/>
      </xdr:nvSpPr>
      <xdr:spPr>
        <a:xfrm>
          <a:off x="2844800" y="106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89505</xdr:rowOff>
    </xdr:from>
    <xdr:to>
      <xdr:col>3</xdr:col>
      <xdr:colOff>330200</xdr:colOff>
      <xdr:row>61</xdr:row>
      <xdr:rowOff>19655</xdr:rowOff>
    </xdr:to>
    <xdr:sp macro="" textlink="">
      <xdr:nvSpPr>
        <xdr:cNvPr id="160" name="円/楕円 159"/>
        <xdr:cNvSpPr/>
      </xdr:nvSpPr>
      <xdr:spPr>
        <a:xfrm>
          <a:off x="2286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29832</xdr:rowOff>
    </xdr:from>
    <xdr:ext cx="762000" cy="259045"/>
    <xdr:sp macro="" textlink="">
      <xdr:nvSpPr>
        <xdr:cNvPr id="161" name="テキスト ボックス 160"/>
        <xdr:cNvSpPr txBox="1"/>
      </xdr:nvSpPr>
      <xdr:spPr>
        <a:xfrm>
          <a:off x="1955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87691</xdr:rowOff>
    </xdr:from>
    <xdr:to>
      <xdr:col>2</xdr:col>
      <xdr:colOff>127000</xdr:colOff>
      <xdr:row>59</xdr:row>
      <xdr:rowOff>17841</xdr:rowOff>
    </xdr:to>
    <xdr:sp macro="" textlink="">
      <xdr:nvSpPr>
        <xdr:cNvPr id="162" name="円/楕円 161"/>
        <xdr:cNvSpPr/>
      </xdr:nvSpPr>
      <xdr:spPr>
        <a:xfrm>
          <a:off x="1397000" y="100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28018</xdr:rowOff>
    </xdr:from>
    <xdr:ext cx="762000" cy="259045"/>
    <xdr:sp macro="" textlink="">
      <xdr:nvSpPr>
        <xdr:cNvPr id="163" name="テキスト ボックス 162"/>
        <xdr:cNvSpPr txBox="1"/>
      </xdr:nvSpPr>
      <xdr:spPr>
        <a:xfrm>
          <a:off x="1066800" y="980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[160,288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減少したが、</a:t>
          </a:r>
          <a:r>
            <a:rPr kumimoji="1" lang="ja-JP" altLang="en-US" sz="1300">
              <a:solidFill>
                <a:schemeClr val="dk1"/>
              </a:solidFill>
              <a:effectLst/>
              <a:latin typeface="+mn-lt"/>
              <a:ea typeface="+mn-ea"/>
              <a:cs typeface="+mn-cs"/>
            </a:rPr>
            <a:t>ネットワークシステム管理事業</a:t>
          </a:r>
          <a:r>
            <a:rPr kumimoji="1" lang="ja-JP" altLang="ja-JP" sz="1300">
              <a:solidFill>
                <a:schemeClr val="dk1"/>
              </a:solidFill>
              <a:effectLst/>
              <a:latin typeface="+mn-lt"/>
              <a:ea typeface="+mn-ea"/>
              <a:cs typeface="+mn-cs"/>
            </a:rPr>
            <a:t>や</a:t>
          </a:r>
          <a:r>
            <a:rPr kumimoji="1" lang="ja-JP" altLang="en-US" sz="1300">
              <a:solidFill>
                <a:schemeClr val="dk1"/>
              </a:solidFill>
              <a:effectLst/>
              <a:latin typeface="+mn-lt"/>
              <a:ea typeface="+mn-ea"/>
              <a:cs typeface="+mn-cs"/>
            </a:rPr>
            <a:t>消防施設整備事業</a:t>
          </a:r>
          <a:r>
            <a:rPr kumimoji="1" lang="ja-JP" altLang="ja-JP" sz="1300">
              <a:solidFill>
                <a:schemeClr val="dk1"/>
              </a:solidFill>
              <a:effectLst/>
              <a:latin typeface="+mn-lt"/>
              <a:ea typeface="+mn-ea"/>
              <a:cs typeface="+mn-cs"/>
            </a:rPr>
            <a:t>など</a:t>
          </a:r>
          <a:r>
            <a:rPr kumimoji="1" lang="ja-JP" altLang="en-US" sz="1300">
              <a:solidFill>
                <a:schemeClr val="dk1"/>
              </a:solidFill>
              <a:effectLst/>
              <a:latin typeface="+mn-lt"/>
              <a:ea typeface="+mn-ea"/>
              <a:cs typeface="+mn-cs"/>
            </a:rPr>
            <a:t>の物件費が</a:t>
          </a:r>
          <a:r>
            <a:rPr kumimoji="1" lang="ja-JP" altLang="ja-JP" sz="1300">
              <a:solidFill>
                <a:schemeClr val="dk1"/>
              </a:solidFill>
              <a:effectLst/>
              <a:latin typeface="+mn-lt"/>
              <a:ea typeface="+mn-ea"/>
              <a:cs typeface="+mn-cs"/>
            </a:rPr>
            <a:t>増加しており、全体として微増となった。</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132384</xdr:rowOff>
    </xdr:from>
    <xdr:to>
      <xdr:col>7</xdr:col>
      <xdr:colOff>152400</xdr:colOff>
      <xdr:row>86</xdr:row>
      <xdr:rowOff>77301</xdr:rowOff>
    </xdr:to>
    <xdr:cxnSp macro="">
      <xdr:nvCxnSpPr>
        <xdr:cNvPr id="191" name="直線コネクタ 190"/>
        <xdr:cNvCxnSpPr/>
      </xdr:nvCxnSpPr>
      <xdr:spPr>
        <a:xfrm flipV="1">
          <a:off x="4953000" y="13848384"/>
          <a:ext cx="0" cy="9736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49378</xdr:rowOff>
    </xdr:from>
    <xdr:ext cx="762000" cy="259045"/>
    <xdr:sp macro="" textlink="">
      <xdr:nvSpPr>
        <xdr:cNvPr id="192" name="人件費・物件費等の状況最小値テキスト"/>
        <xdr:cNvSpPr txBox="1"/>
      </xdr:nvSpPr>
      <xdr:spPr>
        <a:xfrm>
          <a:off x="5041900" y="1479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294,965</a:t>
          </a:r>
          <a:endParaRPr kumimoji="1" lang="ja-JP" altLang="en-US" sz="1000" b="1">
            <a:latin typeface="ＭＳ Ｐゴシック"/>
          </a:endParaRPr>
        </a:p>
      </xdr:txBody>
    </xdr:sp>
    <xdr:clientData/>
  </xdr:oneCellAnchor>
  <xdr:twoCellAnchor>
    <xdr:from>
      <xdr:col>7</xdr:col>
      <xdr:colOff>63500</xdr:colOff>
      <xdr:row>86</xdr:row>
      <xdr:rowOff>77301</xdr:rowOff>
    </xdr:from>
    <xdr:to>
      <xdr:col>7</xdr:col>
      <xdr:colOff>241300</xdr:colOff>
      <xdr:row>86</xdr:row>
      <xdr:rowOff>77301</xdr:rowOff>
    </xdr:to>
    <xdr:cxnSp macro="">
      <xdr:nvCxnSpPr>
        <xdr:cNvPr id="193" name="直線コネクタ 192"/>
        <xdr:cNvCxnSpPr/>
      </xdr:nvCxnSpPr>
      <xdr:spPr>
        <a:xfrm>
          <a:off x="4864100" y="1482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47311</xdr:rowOff>
    </xdr:from>
    <xdr:ext cx="762000" cy="259045"/>
    <xdr:sp macro="" textlink="">
      <xdr:nvSpPr>
        <xdr:cNvPr id="194" name="人件費・物件費等の状況最大値テキスト"/>
        <xdr:cNvSpPr txBox="1"/>
      </xdr:nvSpPr>
      <xdr:spPr>
        <a:xfrm>
          <a:off x="5041900" y="1359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93,221</a:t>
          </a:r>
          <a:endParaRPr kumimoji="1" lang="ja-JP" altLang="en-US" sz="1000" b="1">
            <a:latin typeface="ＭＳ Ｐゴシック"/>
          </a:endParaRPr>
        </a:p>
      </xdr:txBody>
    </xdr:sp>
    <xdr:clientData/>
  </xdr:oneCellAnchor>
  <xdr:twoCellAnchor>
    <xdr:from>
      <xdr:col>7</xdr:col>
      <xdr:colOff>63500</xdr:colOff>
      <xdr:row>80</xdr:row>
      <xdr:rowOff>132384</xdr:rowOff>
    </xdr:from>
    <xdr:to>
      <xdr:col>7</xdr:col>
      <xdr:colOff>241300</xdr:colOff>
      <xdr:row>80</xdr:row>
      <xdr:rowOff>132384</xdr:rowOff>
    </xdr:to>
    <xdr:cxnSp macro="">
      <xdr:nvCxnSpPr>
        <xdr:cNvPr id="195" name="直線コネクタ 194"/>
        <xdr:cNvCxnSpPr/>
      </xdr:nvCxnSpPr>
      <xdr:spPr>
        <a:xfrm>
          <a:off x="4864100" y="1384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62443</xdr:rowOff>
    </xdr:from>
    <xdr:to>
      <xdr:col>7</xdr:col>
      <xdr:colOff>152400</xdr:colOff>
      <xdr:row>82</xdr:row>
      <xdr:rowOff>113150</xdr:rowOff>
    </xdr:to>
    <xdr:cxnSp macro="">
      <xdr:nvCxnSpPr>
        <xdr:cNvPr id="196" name="直線コネクタ 195"/>
        <xdr:cNvCxnSpPr/>
      </xdr:nvCxnSpPr>
      <xdr:spPr>
        <a:xfrm>
          <a:off x="4114800" y="14121343"/>
          <a:ext cx="838200" cy="5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1202</xdr:rowOff>
    </xdr:from>
    <xdr:ext cx="762000" cy="259045"/>
    <xdr:sp macro="" textlink="">
      <xdr:nvSpPr>
        <xdr:cNvPr id="197" name="人件費・物件費等の状況平均値テキスト"/>
        <xdr:cNvSpPr txBox="1"/>
      </xdr:nvSpPr>
      <xdr:spPr>
        <a:xfrm>
          <a:off x="5041900" y="1388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144,193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156125</xdr:rowOff>
    </xdr:from>
    <xdr:to>
      <xdr:col>7</xdr:col>
      <xdr:colOff>203200</xdr:colOff>
      <xdr:row>82</xdr:row>
      <xdr:rowOff>86275</xdr:rowOff>
    </xdr:to>
    <xdr:sp macro="" textlink="">
      <xdr:nvSpPr>
        <xdr:cNvPr id="198" name="フローチャート : 判断 197"/>
        <xdr:cNvSpPr/>
      </xdr:nvSpPr>
      <xdr:spPr>
        <a:xfrm>
          <a:off x="4902200" y="140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52970</xdr:rowOff>
    </xdr:from>
    <xdr:to>
      <xdr:col>6</xdr:col>
      <xdr:colOff>0</xdr:colOff>
      <xdr:row>82</xdr:row>
      <xdr:rowOff>62443</xdr:rowOff>
    </xdr:to>
    <xdr:cxnSp macro="">
      <xdr:nvCxnSpPr>
        <xdr:cNvPr id="199" name="直線コネクタ 198"/>
        <xdr:cNvCxnSpPr/>
      </xdr:nvCxnSpPr>
      <xdr:spPr>
        <a:xfrm>
          <a:off x="3225800" y="14111870"/>
          <a:ext cx="8890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15532</xdr:rowOff>
    </xdr:from>
    <xdr:to>
      <xdr:col>6</xdr:col>
      <xdr:colOff>50800</xdr:colOff>
      <xdr:row>82</xdr:row>
      <xdr:rowOff>117132</xdr:rowOff>
    </xdr:to>
    <xdr:sp macro="" textlink="">
      <xdr:nvSpPr>
        <xdr:cNvPr id="200" name="フローチャート : 判断 199"/>
        <xdr:cNvSpPr/>
      </xdr:nvSpPr>
      <xdr:spPr>
        <a:xfrm>
          <a:off x="40640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101909</xdr:rowOff>
    </xdr:from>
    <xdr:ext cx="736600" cy="259045"/>
    <xdr:sp macro="" textlink="">
      <xdr:nvSpPr>
        <xdr:cNvPr id="201" name="テキスト ボックス 200"/>
        <xdr:cNvSpPr txBox="1"/>
      </xdr:nvSpPr>
      <xdr:spPr>
        <a:xfrm>
          <a:off x="3733800" y="1416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52970</xdr:rowOff>
    </xdr:from>
    <xdr:to>
      <xdr:col>4</xdr:col>
      <xdr:colOff>482600</xdr:colOff>
      <xdr:row>89</xdr:row>
      <xdr:rowOff>129915</xdr:rowOff>
    </xdr:to>
    <xdr:cxnSp macro="">
      <xdr:nvCxnSpPr>
        <xdr:cNvPr id="202" name="直線コネクタ 201"/>
        <xdr:cNvCxnSpPr/>
      </xdr:nvCxnSpPr>
      <xdr:spPr>
        <a:xfrm flipV="1">
          <a:off x="2336800" y="14111870"/>
          <a:ext cx="889000" cy="12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112126</xdr:rowOff>
    </xdr:from>
    <xdr:to>
      <xdr:col>4</xdr:col>
      <xdr:colOff>533400</xdr:colOff>
      <xdr:row>82</xdr:row>
      <xdr:rowOff>42276</xdr:rowOff>
    </xdr:to>
    <xdr:sp macro="" textlink="">
      <xdr:nvSpPr>
        <xdr:cNvPr id="203" name="フローチャート : 判断 202"/>
        <xdr:cNvSpPr/>
      </xdr:nvSpPr>
      <xdr:spPr>
        <a:xfrm>
          <a:off x="3175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52453</xdr:rowOff>
    </xdr:from>
    <xdr:ext cx="762000" cy="259045"/>
    <xdr:sp macro="" textlink="">
      <xdr:nvSpPr>
        <xdr:cNvPr id="204" name="テキスト ボックス 203"/>
        <xdr:cNvSpPr txBox="1"/>
      </xdr:nvSpPr>
      <xdr:spPr>
        <a:xfrm>
          <a:off x="2844800" y="1376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125673</xdr:rowOff>
    </xdr:from>
    <xdr:to>
      <xdr:col>3</xdr:col>
      <xdr:colOff>279400</xdr:colOff>
      <xdr:row>89</xdr:row>
      <xdr:rowOff>129915</xdr:rowOff>
    </xdr:to>
    <xdr:cxnSp macro="">
      <xdr:nvCxnSpPr>
        <xdr:cNvPr id="205" name="直線コネクタ 204"/>
        <xdr:cNvCxnSpPr/>
      </xdr:nvCxnSpPr>
      <xdr:spPr>
        <a:xfrm>
          <a:off x="1447800" y="14698923"/>
          <a:ext cx="889000" cy="69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103054</xdr:rowOff>
    </xdr:from>
    <xdr:to>
      <xdr:col>3</xdr:col>
      <xdr:colOff>330200</xdr:colOff>
      <xdr:row>82</xdr:row>
      <xdr:rowOff>33204</xdr:rowOff>
    </xdr:to>
    <xdr:sp macro="" textlink="">
      <xdr:nvSpPr>
        <xdr:cNvPr id="206" name="フローチャート : 判断 205"/>
        <xdr:cNvSpPr/>
      </xdr:nvSpPr>
      <xdr:spPr>
        <a:xfrm>
          <a:off x="2286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43381</xdr:rowOff>
    </xdr:from>
    <xdr:ext cx="762000" cy="259045"/>
    <xdr:sp macro="" textlink="">
      <xdr:nvSpPr>
        <xdr:cNvPr id="207" name="テキスト ボックス 206"/>
        <xdr:cNvSpPr txBox="1"/>
      </xdr:nvSpPr>
      <xdr:spPr>
        <a:xfrm>
          <a:off x="1955800" y="13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81052</xdr:rowOff>
    </xdr:from>
    <xdr:to>
      <xdr:col>2</xdr:col>
      <xdr:colOff>127000</xdr:colOff>
      <xdr:row>82</xdr:row>
      <xdr:rowOff>11202</xdr:rowOff>
    </xdr:to>
    <xdr:sp macro="" textlink="">
      <xdr:nvSpPr>
        <xdr:cNvPr id="208" name="フローチャート : 判断 207"/>
        <xdr:cNvSpPr/>
      </xdr:nvSpPr>
      <xdr:spPr>
        <a:xfrm>
          <a:off x="1397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21379</xdr:rowOff>
    </xdr:from>
    <xdr:ext cx="762000" cy="259045"/>
    <xdr:sp macro="" textlink="">
      <xdr:nvSpPr>
        <xdr:cNvPr id="209" name="テキスト ボックス 208"/>
        <xdr:cNvSpPr txBox="1"/>
      </xdr:nvSpPr>
      <xdr:spPr>
        <a:xfrm>
          <a:off x="1066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62350</xdr:rowOff>
    </xdr:from>
    <xdr:to>
      <xdr:col>7</xdr:col>
      <xdr:colOff>203200</xdr:colOff>
      <xdr:row>82</xdr:row>
      <xdr:rowOff>163950</xdr:rowOff>
    </xdr:to>
    <xdr:sp macro="" textlink="">
      <xdr:nvSpPr>
        <xdr:cNvPr id="215" name="円/楕円 214"/>
        <xdr:cNvSpPr/>
      </xdr:nvSpPr>
      <xdr:spPr>
        <a:xfrm>
          <a:off x="4902200" y="141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34427</xdr:rowOff>
    </xdr:from>
    <xdr:ext cx="762000" cy="259045"/>
    <xdr:sp macro="" textlink="">
      <xdr:nvSpPr>
        <xdr:cNvPr id="216" name="人件費・物件費等の状況該当値テキスト"/>
        <xdr:cNvSpPr txBox="1"/>
      </xdr:nvSpPr>
      <xdr:spPr>
        <a:xfrm>
          <a:off x="5041900" y="1409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160,288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11643</xdr:rowOff>
    </xdr:from>
    <xdr:to>
      <xdr:col>6</xdr:col>
      <xdr:colOff>50800</xdr:colOff>
      <xdr:row>82</xdr:row>
      <xdr:rowOff>113243</xdr:rowOff>
    </xdr:to>
    <xdr:sp macro="" textlink="">
      <xdr:nvSpPr>
        <xdr:cNvPr id="217" name="円/楕円 216"/>
        <xdr:cNvSpPr/>
      </xdr:nvSpPr>
      <xdr:spPr>
        <a:xfrm>
          <a:off x="4064000" y="140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123420</xdr:rowOff>
    </xdr:from>
    <xdr:ext cx="736600" cy="259045"/>
    <xdr:sp macro="" textlink="">
      <xdr:nvSpPr>
        <xdr:cNvPr id="218" name="テキスト ボックス 217"/>
        <xdr:cNvSpPr txBox="1"/>
      </xdr:nvSpPr>
      <xdr:spPr>
        <a:xfrm>
          <a:off x="3733800" y="1383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149,781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2170</xdr:rowOff>
    </xdr:from>
    <xdr:to>
      <xdr:col>4</xdr:col>
      <xdr:colOff>533400</xdr:colOff>
      <xdr:row>82</xdr:row>
      <xdr:rowOff>103770</xdr:rowOff>
    </xdr:to>
    <xdr:sp macro="" textlink="">
      <xdr:nvSpPr>
        <xdr:cNvPr id="219" name="円/楕円 218"/>
        <xdr:cNvSpPr/>
      </xdr:nvSpPr>
      <xdr:spPr>
        <a:xfrm>
          <a:off x="3175000" y="140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88547</xdr:rowOff>
    </xdr:from>
    <xdr:ext cx="762000" cy="259045"/>
    <xdr:sp macro="" textlink="">
      <xdr:nvSpPr>
        <xdr:cNvPr id="220" name="テキスト ボックス 219"/>
        <xdr:cNvSpPr txBox="1"/>
      </xdr:nvSpPr>
      <xdr:spPr>
        <a:xfrm>
          <a:off x="2844800" y="1414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147,818</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79115</xdr:rowOff>
    </xdr:from>
    <xdr:to>
      <xdr:col>3</xdr:col>
      <xdr:colOff>330200</xdr:colOff>
      <xdr:row>90</xdr:row>
      <xdr:rowOff>9265</xdr:rowOff>
    </xdr:to>
    <xdr:sp macro="" textlink="">
      <xdr:nvSpPr>
        <xdr:cNvPr id="221" name="円/楕円 220"/>
        <xdr:cNvSpPr/>
      </xdr:nvSpPr>
      <xdr:spPr>
        <a:xfrm>
          <a:off x="2286000" y="153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165492</xdr:rowOff>
    </xdr:from>
    <xdr:ext cx="762000" cy="259045"/>
    <xdr:sp macro="" textlink="">
      <xdr:nvSpPr>
        <xdr:cNvPr id="222" name="テキスト ボックス 221"/>
        <xdr:cNvSpPr txBox="1"/>
      </xdr:nvSpPr>
      <xdr:spPr>
        <a:xfrm>
          <a:off x="1955800" y="1542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412,446</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74873</xdr:rowOff>
    </xdr:from>
    <xdr:to>
      <xdr:col>2</xdr:col>
      <xdr:colOff>127000</xdr:colOff>
      <xdr:row>86</xdr:row>
      <xdr:rowOff>5023</xdr:rowOff>
    </xdr:to>
    <xdr:sp macro="" textlink="">
      <xdr:nvSpPr>
        <xdr:cNvPr id="223" name="円/楕円 222"/>
        <xdr:cNvSpPr/>
      </xdr:nvSpPr>
      <xdr:spPr>
        <a:xfrm>
          <a:off x="1397000" y="1464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161250</xdr:rowOff>
    </xdr:from>
    <xdr:ext cx="762000" cy="259045"/>
    <xdr:sp macro="" textlink="">
      <xdr:nvSpPr>
        <xdr:cNvPr id="224" name="テキスト ボックス 223"/>
        <xdr:cNvSpPr txBox="1"/>
      </xdr:nvSpPr>
      <xdr:spPr>
        <a:xfrm>
          <a:off x="1066800" y="1473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269,462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ポイント上昇し、類似団体平均とほぼ同じ水準となっている。今後も給与の構造改革と給与水準の適正化に努める。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84</xdr:row>
      <xdr:rowOff>134257</xdr:rowOff>
    </xdr:to>
    <xdr:cxnSp macro="">
      <xdr:nvCxnSpPr>
        <xdr:cNvPr id="255" name="直線コネクタ 254"/>
        <xdr:cNvCxnSpPr/>
      </xdr:nvCxnSpPr>
      <xdr:spPr>
        <a:xfrm flipV="1">
          <a:off x="17018000" y="13777686"/>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106334</xdr:rowOff>
    </xdr:from>
    <xdr:ext cx="762000" cy="259045"/>
    <xdr:sp macro="" textlink="">
      <xdr:nvSpPr>
        <xdr:cNvPr id="256" name="給与水準   （国との比較）最小値テキスト"/>
        <xdr:cNvSpPr txBox="1"/>
      </xdr:nvSpPr>
      <xdr:spPr>
        <a:xfrm>
          <a:off x="17106900" y="1450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84</xdr:row>
      <xdr:rowOff>134257</xdr:rowOff>
    </xdr:from>
    <xdr:to>
      <xdr:col>24</xdr:col>
      <xdr:colOff>647700</xdr:colOff>
      <xdr:row>84</xdr:row>
      <xdr:rowOff>134257</xdr:rowOff>
    </xdr:to>
    <xdr:cxnSp macro="">
      <xdr:nvCxnSpPr>
        <xdr:cNvPr id="257" name="直線コネクタ 256"/>
        <xdr:cNvCxnSpPr/>
      </xdr:nvCxnSpPr>
      <xdr:spPr>
        <a:xfrm>
          <a:off x="16929100" y="1453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8"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9" name="直線コネクタ 258"/>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83</xdr:row>
      <xdr:rowOff>121859</xdr:rowOff>
    </xdr:to>
    <xdr:cxnSp macro="">
      <xdr:nvCxnSpPr>
        <xdr:cNvPr id="260" name="直線コネクタ 259"/>
        <xdr:cNvCxnSpPr/>
      </xdr:nvCxnSpPr>
      <xdr:spPr>
        <a:xfrm flipV="1">
          <a:off x="16179800" y="14306248"/>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8665</xdr:rowOff>
    </xdr:from>
    <xdr:ext cx="762000" cy="259045"/>
    <xdr:sp macro="" textlink="">
      <xdr:nvSpPr>
        <xdr:cNvPr id="261" name="給与水準   （国との比較）平均値テキスト"/>
        <xdr:cNvSpPr txBox="1"/>
      </xdr:nvSpPr>
      <xdr:spPr>
        <a:xfrm>
          <a:off x="17106900" y="1423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62" name="フローチャート : 判断 261"/>
        <xdr:cNvSpPr/>
      </xdr:nvSpPr>
      <xdr:spPr>
        <a:xfrm>
          <a:off x="169672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83</xdr:row>
      <xdr:rowOff>121859</xdr:rowOff>
    </xdr:to>
    <xdr:cxnSp macro="">
      <xdr:nvCxnSpPr>
        <xdr:cNvPr id="263" name="直線コネクタ 262"/>
        <xdr:cNvCxnSpPr/>
      </xdr:nvCxnSpPr>
      <xdr:spPr>
        <a:xfrm>
          <a:off x="15290800" y="143177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4" name="フローチャート : 判断 263"/>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5" name="テキスト ボックス 264"/>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83</xdr:row>
      <xdr:rowOff>98879</xdr:rowOff>
    </xdr:to>
    <xdr:cxnSp macro="">
      <xdr:nvCxnSpPr>
        <xdr:cNvPr id="266" name="直線コネクタ 265"/>
        <xdr:cNvCxnSpPr/>
      </xdr:nvCxnSpPr>
      <xdr:spPr>
        <a:xfrm flipV="1">
          <a:off x="14401800" y="143177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7" name="フローチャート : 判断 266"/>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8" name="テキスト ボックス 267"/>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98879</xdr:rowOff>
    </xdr:from>
    <xdr:to>
      <xdr:col>21</xdr:col>
      <xdr:colOff>0</xdr:colOff>
      <xdr:row>89</xdr:row>
      <xdr:rowOff>58359</xdr:rowOff>
    </xdr:to>
    <xdr:cxnSp macro="">
      <xdr:nvCxnSpPr>
        <xdr:cNvPr id="269" name="直線コネクタ 268"/>
        <xdr:cNvCxnSpPr/>
      </xdr:nvCxnSpPr>
      <xdr:spPr>
        <a:xfrm flipV="1">
          <a:off x="13512800" y="14329229"/>
          <a:ext cx="8890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70" name="フローチャート : 判断 269"/>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71" name="テキスト ボックス 270"/>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2" name="フローチャート : 判断 271"/>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3" name="テキスト ボックス 272"/>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9" name="円/楕円 278"/>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41625</xdr:rowOff>
    </xdr:from>
    <xdr:ext cx="762000" cy="259045"/>
    <xdr:sp macro="" textlink="">
      <xdr:nvSpPr>
        <xdr:cNvPr id="280" name="給与水準   （国との比較）該当値テキスト"/>
        <xdr:cNvSpPr txBox="1"/>
      </xdr:nvSpPr>
      <xdr:spPr>
        <a:xfrm>
          <a:off x="17106900" y="141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81" name="円/楕円 280"/>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82" name="テキスト ボックス 281"/>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36588</xdr:rowOff>
    </xdr:from>
    <xdr:to>
      <xdr:col>22</xdr:col>
      <xdr:colOff>254000</xdr:colOff>
      <xdr:row>83</xdr:row>
      <xdr:rowOff>138188</xdr:rowOff>
    </xdr:to>
    <xdr:sp macro="" textlink="">
      <xdr:nvSpPr>
        <xdr:cNvPr id="283" name="円/楕円 282"/>
        <xdr:cNvSpPr/>
      </xdr:nvSpPr>
      <xdr:spPr>
        <a:xfrm>
          <a:off x="15240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122965</xdr:rowOff>
    </xdr:from>
    <xdr:ext cx="762000" cy="259045"/>
    <xdr:sp macro="" textlink="">
      <xdr:nvSpPr>
        <xdr:cNvPr id="284" name="テキスト ボックス 283"/>
        <xdr:cNvSpPr txBox="1"/>
      </xdr:nvSpPr>
      <xdr:spPr>
        <a:xfrm>
          <a:off x="14909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48079</xdr:rowOff>
    </xdr:from>
    <xdr:to>
      <xdr:col>21</xdr:col>
      <xdr:colOff>50800</xdr:colOff>
      <xdr:row>83</xdr:row>
      <xdr:rowOff>149679</xdr:rowOff>
    </xdr:to>
    <xdr:sp macro="" textlink="">
      <xdr:nvSpPr>
        <xdr:cNvPr id="285" name="円/楕円 284"/>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86" name="テキスト ボックス 285"/>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7" name="円/楕円 286"/>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8" name="テキスト ボックス 287"/>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0.13</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し、類似団体平均</a:t>
          </a:r>
          <a:r>
            <a:rPr kumimoji="1" lang="ja-JP" altLang="en-US" sz="1300">
              <a:solidFill>
                <a:schemeClr val="dk1"/>
              </a:solidFill>
              <a:effectLst/>
              <a:latin typeface="+mn-lt"/>
              <a:ea typeface="+mn-ea"/>
              <a:cs typeface="+mn-cs"/>
            </a:rPr>
            <a:t>とほぼ同じ</a:t>
          </a:r>
          <a:r>
            <a:rPr kumimoji="1" lang="ja-JP" altLang="ja-JP" sz="1300">
              <a:solidFill>
                <a:schemeClr val="dk1"/>
              </a:solidFill>
              <a:effectLst/>
              <a:latin typeface="+mn-lt"/>
              <a:ea typeface="+mn-ea"/>
              <a:cs typeface="+mn-cs"/>
            </a:rPr>
            <a:t>水準となっている。今後も定員適正化に沿った職員の定数管理や給与の適正化等に努める。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92287</xdr:rowOff>
    </xdr:from>
    <xdr:to>
      <xdr:col>24</xdr:col>
      <xdr:colOff>558800</xdr:colOff>
      <xdr:row>66</xdr:row>
      <xdr:rowOff>20214</xdr:rowOff>
    </xdr:to>
    <xdr:cxnSp macro="">
      <xdr:nvCxnSpPr>
        <xdr:cNvPr id="318" name="直線コネクタ 317"/>
        <xdr:cNvCxnSpPr/>
      </xdr:nvCxnSpPr>
      <xdr:spPr>
        <a:xfrm flipV="1">
          <a:off x="17018000" y="10207837"/>
          <a:ext cx="0" cy="1128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163741</xdr:rowOff>
    </xdr:from>
    <xdr:ext cx="762000" cy="259045"/>
    <xdr:sp macro="" textlink="">
      <xdr:nvSpPr>
        <xdr:cNvPr id="319" name="定員管理の状況最小値テキスト"/>
        <xdr:cNvSpPr txBox="1"/>
      </xdr:nvSpPr>
      <xdr:spPr>
        <a:xfrm>
          <a:off x="17106900" y="113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24</xdr:col>
      <xdr:colOff>469900</xdr:colOff>
      <xdr:row>66</xdr:row>
      <xdr:rowOff>20214</xdr:rowOff>
    </xdr:from>
    <xdr:to>
      <xdr:col>24</xdr:col>
      <xdr:colOff>647700</xdr:colOff>
      <xdr:row>66</xdr:row>
      <xdr:rowOff>20214</xdr:rowOff>
    </xdr:to>
    <xdr:cxnSp macro="">
      <xdr:nvCxnSpPr>
        <xdr:cNvPr id="320" name="直線コネクタ 319"/>
        <xdr:cNvCxnSpPr/>
      </xdr:nvCxnSpPr>
      <xdr:spPr>
        <a:xfrm>
          <a:off x="16929100" y="1133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7214</xdr:rowOff>
    </xdr:from>
    <xdr:ext cx="762000" cy="259045"/>
    <xdr:sp macro="" textlink="">
      <xdr:nvSpPr>
        <xdr:cNvPr id="321" name="定員管理の状況最大値テキスト"/>
        <xdr:cNvSpPr txBox="1"/>
      </xdr:nvSpPr>
      <xdr:spPr>
        <a:xfrm>
          <a:off x="17106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59</xdr:row>
      <xdr:rowOff>92287</xdr:rowOff>
    </xdr:from>
    <xdr:to>
      <xdr:col>24</xdr:col>
      <xdr:colOff>647700</xdr:colOff>
      <xdr:row>59</xdr:row>
      <xdr:rowOff>92287</xdr:rowOff>
    </xdr:to>
    <xdr:cxnSp macro="">
      <xdr:nvCxnSpPr>
        <xdr:cNvPr id="322" name="直線コネクタ 321"/>
        <xdr:cNvCxnSpPr/>
      </xdr:nvCxnSpPr>
      <xdr:spPr>
        <a:xfrm>
          <a:off x="16929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82656</xdr:rowOff>
    </xdr:from>
    <xdr:to>
      <xdr:col>24</xdr:col>
      <xdr:colOff>558800</xdr:colOff>
      <xdr:row>62</xdr:row>
      <xdr:rowOff>108796</xdr:rowOff>
    </xdr:to>
    <xdr:cxnSp macro="">
      <xdr:nvCxnSpPr>
        <xdr:cNvPr id="323" name="直線コネクタ 322"/>
        <xdr:cNvCxnSpPr/>
      </xdr:nvCxnSpPr>
      <xdr:spPr>
        <a:xfrm>
          <a:off x="16179800" y="10712556"/>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34307</xdr:rowOff>
    </xdr:from>
    <xdr:ext cx="762000" cy="259045"/>
    <xdr:sp macro="" textlink="">
      <xdr:nvSpPr>
        <xdr:cNvPr id="324" name="定員管理の状況平均値テキスト"/>
        <xdr:cNvSpPr txBox="1"/>
      </xdr:nvSpPr>
      <xdr:spPr>
        <a:xfrm>
          <a:off x="17106900" y="1049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5" name="フローチャート : 判断 324"/>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82656</xdr:rowOff>
    </xdr:from>
    <xdr:to>
      <xdr:col>23</xdr:col>
      <xdr:colOff>406400</xdr:colOff>
      <xdr:row>62</xdr:row>
      <xdr:rowOff>86678</xdr:rowOff>
    </xdr:to>
    <xdr:cxnSp macro="">
      <xdr:nvCxnSpPr>
        <xdr:cNvPr id="326" name="直線コネクタ 325"/>
        <xdr:cNvCxnSpPr/>
      </xdr:nvCxnSpPr>
      <xdr:spPr>
        <a:xfrm flipV="1">
          <a:off x="15290800" y="1071255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74083</xdr:rowOff>
    </xdr:from>
    <xdr:to>
      <xdr:col>23</xdr:col>
      <xdr:colOff>457200</xdr:colOff>
      <xdr:row>63</xdr:row>
      <xdr:rowOff>4233</xdr:rowOff>
    </xdr:to>
    <xdr:sp macro="" textlink="">
      <xdr:nvSpPr>
        <xdr:cNvPr id="327" name="フローチャート : 判断 326"/>
        <xdr:cNvSpPr/>
      </xdr:nvSpPr>
      <xdr:spPr>
        <a:xfrm>
          <a:off x="16129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160460</xdr:rowOff>
    </xdr:from>
    <xdr:ext cx="736600" cy="259045"/>
    <xdr:sp macro="" textlink="">
      <xdr:nvSpPr>
        <xdr:cNvPr id="328" name="テキスト ボックス 327"/>
        <xdr:cNvSpPr txBox="1"/>
      </xdr:nvSpPr>
      <xdr:spPr>
        <a:xfrm>
          <a:off x="15798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74613</xdr:rowOff>
    </xdr:from>
    <xdr:to>
      <xdr:col>22</xdr:col>
      <xdr:colOff>203200</xdr:colOff>
      <xdr:row>62</xdr:row>
      <xdr:rowOff>86678</xdr:rowOff>
    </xdr:to>
    <xdr:cxnSp macro="">
      <xdr:nvCxnSpPr>
        <xdr:cNvPr id="329" name="直線コネクタ 328"/>
        <xdr:cNvCxnSpPr/>
      </xdr:nvCxnSpPr>
      <xdr:spPr>
        <a:xfrm>
          <a:off x="14401800" y="107045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30" name="フローチャート : 判断 329"/>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133579</xdr:rowOff>
    </xdr:from>
    <xdr:ext cx="762000" cy="259045"/>
    <xdr:sp macro="" textlink="">
      <xdr:nvSpPr>
        <xdr:cNvPr id="331" name="テキスト ボックス 330"/>
        <xdr:cNvSpPr txBox="1"/>
      </xdr:nvSpPr>
      <xdr:spPr>
        <a:xfrm>
          <a:off x="14909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70591</xdr:rowOff>
    </xdr:from>
    <xdr:to>
      <xdr:col>21</xdr:col>
      <xdr:colOff>0</xdr:colOff>
      <xdr:row>62</xdr:row>
      <xdr:rowOff>74613</xdr:rowOff>
    </xdr:to>
    <xdr:cxnSp macro="">
      <xdr:nvCxnSpPr>
        <xdr:cNvPr id="332" name="直線コネクタ 331"/>
        <xdr:cNvCxnSpPr/>
      </xdr:nvCxnSpPr>
      <xdr:spPr>
        <a:xfrm>
          <a:off x="13512800" y="1070049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3" name="フローチャート : 判断 332"/>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34" name="テキスト ボックス 333"/>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5" name="フローチャート : 判断 334"/>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36" name="テキスト ボックス 335"/>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57996</xdr:rowOff>
    </xdr:from>
    <xdr:to>
      <xdr:col>24</xdr:col>
      <xdr:colOff>609600</xdr:colOff>
      <xdr:row>62</xdr:row>
      <xdr:rowOff>159596</xdr:rowOff>
    </xdr:to>
    <xdr:sp macro="" textlink="">
      <xdr:nvSpPr>
        <xdr:cNvPr id="342" name="円/楕円 341"/>
        <xdr:cNvSpPr/>
      </xdr:nvSpPr>
      <xdr:spPr>
        <a:xfrm>
          <a:off x="16967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30073</xdr:rowOff>
    </xdr:from>
    <xdr:ext cx="762000" cy="259045"/>
    <xdr:sp macro="" textlink="">
      <xdr:nvSpPr>
        <xdr:cNvPr id="343" name="定員管理の状況該当値テキスト"/>
        <xdr:cNvSpPr txBox="1"/>
      </xdr:nvSpPr>
      <xdr:spPr>
        <a:xfrm>
          <a:off x="17106900" y="106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31856</xdr:rowOff>
    </xdr:from>
    <xdr:to>
      <xdr:col>23</xdr:col>
      <xdr:colOff>457200</xdr:colOff>
      <xdr:row>62</xdr:row>
      <xdr:rowOff>133456</xdr:rowOff>
    </xdr:to>
    <xdr:sp macro="" textlink="">
      <xdr:nvSpPr>
        <xdr:cNvPr id="344" name="円/楕円 343"/>
        <xdr:cNvSpPr/>
      </xdr:nvSpPr>
      <xdr:spPr>
        <a:xfrm>
          <a:off x="161290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143633</xdr:rowOff>
    </xdr:from>
    <xdr:ext cx="736600" cy="259045"/>
    <xdr:sp macro="" textlink="">
      <xdr:nvSpPr>
        <xdr:cNvPr id="345" name="テキスト ボックス 344"/>
        <xdr:cNvSpPr txBox="1"/>
      </xdr:nvSpPr>
      <xdr:spPr>
        <a:xfrm>
          <a:off x="15798800" y="10430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35878</xdr:rowOff>
    </xdr:from>
    <xdr:to>
      <xdr:col>22</xdr:col>
      <xdr:colOff>254000</xdr:colOff>
      <xdr:row>62</xdr:row>
      <xdr:rowOff>137478</xdr:rowOff>
    </xdr:to>
    <xdr:sp macro="" textlink="">
      <xdr:nvSpPr>
        <xdr:cNvPr id="346" name="円/楕円 345"/>
        <xdr:cNvSpPr/>
      </xdr:nvSpPr>
      <xdr:spPr>
        <a:xfrm>
          <a:off x="15240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122255</xdr:rowOff>
    </xdr:from>
    <xdr:ext cx="762000" cy="259045"/>
    <xdr:sp macro="" textlink="">
      <xdr:nvSpPr>
        <xdr:cNvPr id="347" name="テキスト ボックス 346"/>
        <xdr:cNvSpPr txBox="1"/>
      </xdr:nvSpPr>
      <xdr:spPr>
        <a:xfrm>
          <a:off x="14909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23813</xdr:rowOff>
    </xdr:from>
    <xdr:to>
      <xdr:col>21</xdr:col>
      <xdr:colOff>50800</xdr:colOff>
      <xdr:row>62</xdr:row>
      <xdr:rowOff>125413</xdr:rowOff>
    </xdr:to>
    <xdr:sp macro="" textlink="">
      <xdr:nvSpPr>
        <xdr:cNvPr id="348" name="円/楕円 347"/>
        <xdr:cNvSpPr/>
      </xdr:nvSpPr>
      <xdr:spPr>
        <a:xfrm>
          <a:off x="14351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49" name="テキスト ボックス 348"/>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19791</xdr:rowOff>
    </xdr:from>
    <xdr:to>
      <xdr:col>19</xdr:col>
      <xdr:colOff>533400</xdr:colOff>
      <xdr:row>62</xdr:row>
      <xdr:rowOff>121391</xdr:rowOff>
    </xdr:to>
    <xdr:sp macro="" textlink="">
      <xdr:nvSpPr>
        <xdr:cNvPr id="350" name="円/楕円 349"/>
        <xdr:cNvSpPr/>
      </xdr:nvSpPr>
      <xdr:spPr>
        <a:xfrm>
          <a:off x="13462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131568</xdr:rowOff>
    </xdr:from>
    <xdr:ext cx="762000" cy="259045"/>
    <xdr:sp macro="" textlink="">
      <xdr:nvSpPr>
        <xdr:cNvPr id="351" name="テキスト ボックス 350"/>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元利償還金及び一部事務組合等の起こした地方債に充てたと認められる補助金又は負担金が増加したものの、控除される災害復旧費等がそれ以上に増加したこにとにより、前年度より</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ポイント減少している。</a:t>
          </a:r>
          <a:r>
            <a:rPr kumimoji="1" lang="ja-JP" altLang="ja-JP" sz="1300">
              <a:solidFill>
                <a:schemeClr val="dk1"/>
              </a:solidFill>
              <a:effectLst/>
              <a:latin typeface="+mn-lt"/>
              <a:ea typeface="+mn-ea"/>
              <a:cs typeface="+mn-cs"/>
            </a:rPr>
            <a:t>今後も既存事業の見直し等を進めて起債発行を抑制するとともに、高金利の地方債を繰上償還することにより健全化に努める。</a:t>
          </a:r>
          <a:endParaRPr kumimoji="1" lang="en-US" altLang="ja-JP" sz="13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165100</xdr:rowOff>
    </xdr:to>
    <xdr:cxnSp macro="">
      <xdr:nvCxnSpPr>
        <xdr:cNvPr id="381" name="直線コネクタ 380"/>
        <xdr:cNvCxnSpPr/>
      </xdr:nvCxnSpPr>
      <xdr:spPr>
        <a:xfrm flipV="1">
          <a:off x="17018000" y="622088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82"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83" name="直線コネクタ 382"/>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5" name="直線コネクタ 38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168275</xdr:rowOff>
    </xdr:from>
    <xdr:to>
      <xdr:col>24</xdr:col>
      <xdr:colOff>558800</xdr:colOff>
      <xdr:row>39</xdr:row>
      <xdr:rowOff>57150</xdr:rowOff>
    </xdr:to>
    <xdr:cxnSp macro="">
      <xdr:nvCxnSpPr>
        <xdr:cNvPr id="386" name="直線コネクタ 385"/>
        <xdr:cNvCxnSpPr/>
      </xdr:nvCxnSpPr>
      <xdr:spPr>
        <a:xfrm flipV="1">
          <a:off x="16179800" y="66833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99077</xdr:rowOff>
    </xdr:from>
    <xdr:ext cx="762000" cy="259045"/>
    <xdr:sp macro="" textlink="">
      <xdr:nvSpPr>
        <xdr:cNvPr id="387"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88" name="フローチャート : 判断 387"/>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40</xdr:row>
      <xdr:rowOff>6350</xdr:rowOff>
    </xdr:to>
    <xdr:cxnSp macro="">
      <xdr:nvCxnSpPr>
        <xdr:cNvPr id="389" name="直線コネクタ 388"/>
        <xdr:cNvCxnSpPr/>
      </xdr:nvCxnSpPr>
      <xdr:spPr>
        <a:xfrm flipV="1">
          <a:off x="15290800" y="674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90" name="フローチャート : 判断 389"/>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91" name="テキスト ボックス 390"/>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41</xdr:row>
      <xdr:rowOff>15875</xdr:rowOff>
    </xdr:to>
    <xdr:cxnSp macro="">
      <xdr:nvCxnSpPr>
        <xdr:cNvPr id="392" name="直線コネクタ 391"/>
        <xdr:cNvCxnSpPr/>
      </xdr:nvCxnSpPr>
      <xdr:spPr>
        <a:xfrm flipV="1">
          <a:off x="14401800" y="686435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5292</xdr:rowOff>
    </xdr:from>
    <xdr:to>
      <xdr:col>22</xdr:col>
      <xdr:colOff>254000</xdr:colOff>
      <xdr:row>41</xdr:row>
      <xdr:rowOff>106892</xdr:rowOff>
    </xdr:to>
    <xdr:sp macro="" textlink="">
      <xdr:nvSpPr>
        <xdr:cNvPr id="393" name="フローチャート : 判断 392"/>
        <xdr:cNvSpPr/>
      </xdr:nvSpPr>
      <xdr:spPr>
        <a:xfrm>
          <a:off x="15240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91669</xdr:rowOff>
    </xdr:from>
    <xdr:ext cx="762000" cy="259045"/>
    <xdr:sp macro="" textlink="">
      <xdr:nvSpPr>
        <xdr:cNvPr id="394" name="テキスト ボックス 393"/>
        <xdr:cNvSpPr txBox="1"/>
      </xdr:nvSpPr>
      <xdr:spPr>
        <a:xfrm>
          <a:off x="14909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15875</xdr:rowOff>
    </xdr:from>
    <xdr:to>
      <xdr:col>21</xdr:col>
      <xdr:colOff>0</xdr:colOff>
      <xdr:row>42</xdr:row>
      <xdr:rowOff>146050</xdr:rowOff>
    </xdr:to>
    <xdr:cxnSp macro="">
      <xdr:nvCxnSpPr>
        <xdr:cNvPr id="395" name="直線コネクタ 394"/>
        <xdr:cNvCxnSpPr/>
      </xdr:nvCxnSpPr>
      <xdr:spPr>
        <a:xfrm flipV="1">
          <a:off x="13512800" y="704532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7" name="テキスト ボックス 39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8" name="フローチャート : 判断 397"/>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399" name="テキスト ボックス 398"/>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405" name="円/楕円 404"/>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134002</xdr:rowOff>
    </xdr:from>
    <xdr:ext cx="762000" cy="259045"/>
    <xdr:sp macro="" textlink="">
      <xdr:nvSpPr>
        <xdr:cNvPr id="406"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407" name="円/楕円 406"/>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408" name="テキスト ボックス 407"/>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409" name="円/楕円 408"/>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410" name="テキスト ボックス 409"/>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136525</xdr:rowOff>
    </xdr:from>
    <xdr:to>
      <xdr:col>21</xdr:col>
      <xdr:colOff>50800</xdr:colOff>
      <xdr:row>41</xdr:row>
      <xdr:rowOff>66675</xdr:rowOff>
    </xdr:to>
    <xdr:sp macro="" textlink="">
      <xdr:nvSpPr>
        <xdr:cNvPr id="411" name="円/楕円 410"/>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76852</xdr:rowOff>
    </xdr:from>
    <xdr:ext cx="762000" cy="259045"/>
    <xdr:sp macro="" textlink="">
      <xdr:nvSpPr>
        <xdr:cNvPr id="412" name="テキスト ボックス 411"/>
        <xdr:cNvSpPr txBox="1"/>
      </xdr:nvSpPr>
      <xdr:spPr>
        <a:xfrm>
          <a:off x="14020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13" name="円/楕円 412"/>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414" name="テキスト ボックス 413"/>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手当負担見込額が減少したものの、地方債の現在高、公営企業債等繰入見込額が増加したため、将来負担額が増加した。将来負担比率で高い割合を示す地方債残高については、合併特例債事業等の実施により、今後も増加すると予想されるが、事業の見直し等により起債発行額を抑制するとともに高金利の地方債の繰上償還を実施するなど、より一層、財政の健全化に努めていくこととする。また、普通交付税の合併算定替の縮減により、標準財政規模も減少していくことが予想されるため、さらなる自主財源の確保を目指す。</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142512</xdr:rowOff>
    </xdr:to>
    <xdr:cxnSp macro="">
      <xdr:nvCxnSpPr>
        <xdr:cNvPr id="445" name="直線コネクタ 444"/>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114589</xdr:rowOff>
    </xdr:from>
    <xdr:ext cx="762000" cy="259045"/>
    <xdr:sp macro="" textlink="">
      <xdr:nvSpPr>
        <xdr:cNvPr id="446"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24</xdr:col>
      <xdr:colOff>469900</xdr:colOff>
      <xdr:row>22</xdr:row>
      <xdr:rowOff>142512</xdr:rowOff>
    </xdr:from>
    <xdr:to>
      <xdr:col>24</xdr:col>
      <xdr:colOff>647700</xdr:colOff>
      <xdr:row>22</xdr:row>
      <xdr:rowOff>142512</xdr:rowOff>
    </xdr:to>
    <xdr:cxnSp macro="">
      <xdr:nvCxnSpPr>
        <xdr:cNvPr id="447" name="直線コネクタ 446"/>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118110</xdr:rowOff>
    </xdr:from>
    <xdr:to>
      <xdr:col>24</xdr:col>
      <xdr:colOff>558800</xdr:colOff>
      <xdr:row>16</xdr:row>
      <xdr:rowOff>137069</xdr:rowOff>
    </xdr:to>
    <xdr:cxnSp macro="">
      <xdr:nvCxnSpPr>
        <xdr:cNvPr id="450" name="直線コネクタ 449"/>
        <xdr:cNvCxnSpPr/>
      </xdr:nvCxnSpPr>
      <xdr:spPr>
        <a:xfrm>
          <a:off x="16179800" y="2861310"/>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75582</xdr:rowOff>
    </xdr:from>
    <xdr:ext cx="762000" cy="259045"/>
    <xdr:sp macro="" textlink="">
      <xdr:nvSpPr>
        <xdr:cNvPr id="451" name="将来負担の状況平均値テキスト"/>
        <xdr:cNvSpPr txBox="1"/>
      </xdr:nvSpPr>
      <xdr:spPr>
        <a:xfrm>
          <a:off x="17106900" y="281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103505</xdr:rowOff>
    </xdr:from>
    <xdr:to>
      <xdr:col>24</xdr:col>
      <xdr:colOff>609600</xdr:colOff>
      <xdr:row>17</xdr:row>
      <xdr:rowOff>33655</xdr:rowOff>
    </xdr:to>
    <xdr:sp macro="" textlink="">
      <xdr:nvSpPr>
        <xdr:cNvPr id="452" name="フローチャート : 判断 451"/>
        <xdr:cNvSpPr/>
      </xdr:nvSpPr>
      <xdr:spPr>
        <a:xfrm>
          <a:off x="169672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118110</xdr:rowOff>
    </xdr:from>
    <xdr:to>
      <xdr:col>23</xdr:col>
      <xdr:colOff>406400</xdr:colOff>
      <xdr:row>17</xdr:row>
      <xdr:rowOff>8709</xdr:rowOff>
    </xdr:to>
    <xdr:cxnSp macro="">
      <xdr:nvCxnSpPr>
        <xdr:cNvPr id="453" name="直線コネクタ 452"/>
        <xdr:cNvCxnSpPr/>
      </xdr:nvCxnSpPr>
      <xdr:spPr>
        <a:xfrm flipV="1">
          <a:off x="15290800" y="286131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134529</xdr:rowOff>
    </xdr:from>
    <xdr:to>
      <xdr:col>23</xdr:col>
      <xdr:colOff>457200</xdr:colOff>
      <xdr:row>17</xdr:row>
      <xdr:rowOff>64679</xdr:rowOff>
    </xdr:to>
    <xdr:sp macro="" textlink="">
      <xdr:nvSpPr>
        <xdr:cNvPr id="454" name="フローチャート : 判断 453"/>
        <xdr:cNvSpPr/>
      </xdr:nvSpPr>
      <xdr:spPr>
        <a:xfrm>
          <a:off x="16129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49456</xdr:rowOff>
    </xdr:from>
    <xdr:ext cx="736600" cy="259045"/>
    <xdr:sp macro="" textlink="">
      <xdr:nvSpPr>
        <xdr:cNvPr id="455" name="テキスト ボックス 454"/>
        <xdr:cNvSpPr txBox="1"/>
      </xdr:nvSpPr>
      <xdr:spPr>
        <a:xfrm>
          <a:off x="15798800" y="296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8709</xdr:rowOff>
    </xdr:from>
    <xdr:to>
      <xdr:col>22</xdr:col>
      <xdr:colOff>203200</xdr:colOff>
      <xdr:row>17</xdr:row>
      <xdr:rowOff>98334</xdr:rowOff>
    </xdr:to>
    <xdr:cxnSp macro="">
      <xdr:nvCxnSpPr>
        <xdr:cNvPr id="456" name="直線コネクタ 455"/>
        <xdr:cNvCxnSpPr/>
      </xdr:nvCxnSpPr>
      <xdr:spPr>
        <a:xfrm flipV="1">
          <a:off x="14401800" y="292335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87993</xdr:rowOff>
    </xdr:from>
    <xdr:to>
      <xdr:col>22</xdr:col>
      <xdr:colOff>254000</xdr:colOff>
      <xdr:row>17</xdr:row>
      <xdr:rowOff>18143</xdr:rowOff>
    </xdr:to>
    <xdr:sp macro="" textlink="">
      <xdr:nvSpPr>
        <xdr:cNvPr id="457" name="フローチャート : 判断 456"/>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28320</xdr:rowOff>
    </xdr:from>
    <xdr:ext cx="762000" cy="259045"/>
    <xdr:sp macro="" textlink="">
      <xdr:nvSpPr>
        <xdr:cNvPr id="458" name="テキスト ボックス 457"/>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98334</xdr:rowOff>
    </xdr:from>
    <xdr:to>
      <xdr:col>21</xdr:col>
      <xdr:colOff>0</xdr:colOff>
      <xdr:row>19</xdr:row>
      <xdr:rowOff>60506</xdr:rowOff>
    </xdr:to>
    <xdr:cxnSp macro="">
      <xdr:nvCxnSpPr>
        <xdr:cNvPr id="459" name="直線コネクタ 458"/>
        <xdr:cNvCxnSpPr/>
      </xdr:nvCxnSpPr>
      <xdr:spPr>
        <a:xfrm flipV="1">
          <a:off x="13512800" y="3012984"/>
          <a:ext cx="889000" cy="30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59599</xdr:rowOff>
    </xdr:from>
    <xdr:to>
      <xdr:col>21</xdr:col>
      <xdr:colOff>50800</xdr:colOff>
      <xdr:row>17</xdr:row>
      <xdr:rowOff>161199</xdr:rowOff>
    </xdr:to>
    <xdr:sp macro="" textlink="">
      <xdr:nvSpPr>
        <xdr:cNvPr id="460" name="フローチャート : 判断 459"/>
        <xdr:cNvSpPr/>
      </xdr:nvSpPr>
      <xdr:spPr>
        <a:xfrm>
          <a:off x="14351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145976</xdr:rowOff>
    </xdr:from>
    <xdr:ext cx="762000" cy="259045"/>
    <xdr:sp macro="" textlink="">
      <xdr:nvSpPr>
        <xdr:cNvPr id="461" name="テキスト ボックス 460"/>
        <xdr:cNvSpPr txBox="1"/>
      </xdr:nvSpPr>
      <xdr:spPr>
        <a:xfrm>
          <a:off x="14020800" y="30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82913</xdr:rowOff>
    </xdr:from>
    <xdr:to>
      <xdr:col>19</xdr:col>
      <xdr:colOff>533400</xdr:colOff>
      <xdr:row>19</xdr:row>
      <xdr:rowOff>13063</xdr:rowOff>
    </xdr:to>
    <xdr:sp macro="" textlink="">
      <xdr:nvSpPr>
        <xdr:cNvPr id="462" name="フローチャート : 判断 461"/>
        <xdr:cNvSpPr/>
      </xdr:nvSpPr>
      <xdr:spPr>
        <a:xfrm>
          <a:off x="13462000" y="316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23240</xdr:rowOff>
    </xdr:from>
    <xdr:ext cx="762000" cy="259045"/>
    <xdr:sp macro="" textlink="">
      <xdr:nvSpPr>
        <xdr:cNvPr id="463" name="テキスト ボックス 462"/>
        <xdr:cNvSpPr txBox="1"/>
      </xdr:nvSpPr>
      <xdr:spPr>
        <a:xfrm>
          <a:off x="13131800" y="29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86269</xdr:rowOff>
    </xdr:from>
    <xdr:to>
      <xdr:col>24</xdr:col>
      <xdr:colOff>609600</xdr:colOff>
      <xdr:row>17</xdr:row>
      <xdr:rowOff>16419</xdr:rowOff>
    </xdr:to>
    <xdr:sp macro="" textlink="">
      <xdr:nvSpPr>
        <xdr:cNvPr id="469" name="円/楕円 468"/>
        <xdr:cNvSpPr/>
      </xdr:nvSpPr>
      <xdr:spPr>
        <a:xfrm>
          <a:off x="16967200" y="28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102796</xdr:rowOff>
    </xdr:from>
    <xdr:ext cx="762000" cy="259045"/>
    <xdr:sp macro="" textlink="">
      <xdr:nvSpPr>
        <xdr:cNvPr id="470" name="将来負担の状況該当値テキスト"/>
        <xdr:cNvSpPr txBox="1"/>
      </xdr:nvSpPr>
      <xdr:spPr>
        <a:xfrm>
          <a:off x="17106900" y="267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67310</xdr:rowOff>
    </xdr:from>
    <xdr:to>
      <xdr:col>23</xdr:col>
      <xdr:colOff>457200</xdr:colOff>
      <xdr:row>16</xdr:row>
      <xdr:rowOff>168910</xdr:rowOff>
    </xdr:to>
    <xdr:sp macro="" textlink="">
      <xdr:nvSpPr>
        <xdr:cNvPr id="471" name="円/楕円 470"/>
        <xdr:cNvSpPr/>
      </xdr:nvSpPr>
      <xdr:spPr>
        <a:xfrm>
          <a:off x="16129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7637</xdr:rowOff>
    </xdr:from>
    <xdr:ext cx="736600" cy="259045"/>
    <xdr:sp macro="" textlink="">
      <xdr:nvSpPr>
        <xdr:cNvPr id="472" name="テキスト ボックス 471"/>
        <xdr:cNvSpPr txBox="1"/>
      </xdr:nvSpPr>
      <xdr:spPr>
        <a:xfrm>
          <a:off x="15798800" y="257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129359</xdr:rowOff>
    </xdr:from>
    <xdr:to>
      <xdr:col>22</xdr:col>
      <xdr:colOff>254000</xdr:colOff>
      <xdr:row>17</xdr:row>
      <xdr:rowOff>59509</xdr:rowOff>
    </xdr:to>
    <xdr:sp macro="" textlink="">
      <xdr:nvSpPr>
        <xdr:cNvPr id="473" name="円/楕円 472"/>
        <xdr:cNvSpPr/>
      </xdr:nvSpPr>
      <xdr:spPr>
        <a:xfrm>
          <a:off x="15240000" y="28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44286</xdr:rowOff>
    </xdr:from>
    <xdr:ext cx="762000" cy="259045"/>
    <xdr:sp macro="" textlink="">
      <xdr:nvSpPr>
        <xdr:cNvPr id="474" name="テキスト ボックス 473"/>
        <xdr:cNvSpPr txBox="1"/>
      </xdr:nvSpPr>
      <xdr:spPr>
        <a:xfrm>
          <a:off x="14909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47534</xdr:rowOff>
    </xdr:from>
    <xdr:to>
      <xdr:col>21</xdr:col>
      <xdr:colOff>50800</xdr:colOff>
      <xdr:row>17</xdr:row>
      <xdr:rowOff>149134</xdr:rowOff>
    </xdr:to>
    <xdr:sp macro="" textlink="">
      <xdr:nvSpPr>
        <xdr:cNvPr id="475" name="円/楕円 474"/>
        <xdr:cNvSpPr/>
      </xdr:nvSpPr>
      <xdr:spPr>
        <a:xfrm>
          <a:off x="14351000" y="29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159311</xdr:rowOff>
    </xdr:from>
    <xdr:ext cx="762000" cy="259045"/>
    <xdr:sp macro="" textlink="">
      <xdr:nvSpPr>
        <xdr:cNvPr id="476" name="テキスト ボックス 475"/>
        <xdr:cNvSpPr txBox="1"/>
      </xdr:nvSpPr>
      <xdr:spPr>
        <a:xfrm>
          <a:off x="14020800" y="273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9706</xdr:rowOff>
    </xdr:from>
    <xdr:to>
      <xdr:col>19</xdr:col>
      <xdr:colOff>533400</xdr:colOff>
      <xdr:row>19</xdr:row>
      <xdr:rowOff>111306</xdr:rowOff>
    </xdr:to>
    <xdr:sp macro="" textlink="">
      <xdr:nvSpPr>
        <xdr:cNvPr id="477" name="円/楕円 476"/>
        <xdr:cNvSpPr/>
      </xdr:nvSpPr>
      <xdr:spPr>
        <a:xfrm>
          <a:off x="13462000" y="326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96083</xdr:rowOff>
    </xdr:from>
    <xdr:ext cx="762000" cy="259045"/>
    <xdr:sp macro="" textlink="">
      <xdr:nvSpPr>
        <xdr:cNvPr id="478" name="テキスト ボックス 477"/>
        <xdr:cNvSpPr txBox="1"/>
      </xdr:nvSpPr>
      <xdr:spPr>
        <a:xfrm>
          <a:off x="13131800" y="335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62,299
61,897
265.12
34,731,756
33,002,941
1,691,691
17,801,380
36,658,610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ポイント減少したが、引き続き類似団体平均を上回る水準となっている。今後、給与の構造改革と給与水準の適正化に努める。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151493</xdr:rowOff>
    </xdr:from>
    <xdr:to>
      <xdr:col>7</xdr:col>
      <xdr:colOff>15875</xdr:colOff>
      <xdr:row>41</xdr:row>
      <xdr:rowOff>102507</xdr:rowOff>
    </xdr:to>
    <xdr:cxnSp macro="">
      <xdr:nvCxnSpPr>
        <xdr:cNvPr id="63" name="直線コネクタ 62"/>
        <xdr:cNvCxnSpPr/>
      </xdr:nvCxnSpPr>
      <xdr:spPr>
        <a:xfrm flipV="1">
          <a:off x="4826000" y="58093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66420</xdr:rowOff>
    </xdr:from>
    <xdr:ext cx="762000" cy="259045"/>
    <xdr:sp macro="" textlink="">
      <xdr:nvSpPr>
        <xdr:cNvPr id="66"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151493</xdr:rowOff>
    </xdr:from>
    <xdr:to>
      <xdr:col>7</xdr:col>
      <xdr:colOff>104775</xdr:colOff>
      <xdr:row>33</xdr:row>
      <xdr:rowOff>151493</xdr:rowOff>
    </xdr:to>
    <xdr:cxnSp macro="">
      <xdr:nvCxnSpPr>
        <xdr:cNvPr id="67" name="直線コネクタ 66"/>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39</xdr:row>
      <xdr:rowOff>4535</xdr:rowOff>
    </xdr:to>
    <xdr:cxnSp macro="">
      <xdr:nvCxnSpPr>
        <xdr:cNvPr id="68" name="直線コネクタ 67"/>
        <xdr:cNvCxnSpPr/>
      </xdr:nvCxnSpPr>
      <xdr:spPr>
        <a:xfrm flipV="1">
          <a:off x="3987800" y="66421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11084</xdr:rowOff>
    </xdr:from>
    <xdr:ext cx="762000" cy="259045"/>
    <xdr:sp macro="" textlink="">
      <xdr:nvSpPr>
        <xdr:cNvPr id="69" name="人件費平均値テキスト"/>
        <xdr:cNvSpPr txBox="1"/>
      </xdr:nvSpPr>
      <xdr:spPr>
        <a:xfrm>
          <a:off x="4914900" y="635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166007</xdr:rowOff>
    </xdr:from>
    <xdr:to>
      <xdr:col>7</xdr:col>
      <xdr:colOff>66675</xdr:colOff>
      <xdr:row>38</xdr:row>
      <xdr:rowOff>96157</xdr:rowOff>
    </xdr:to>
    <xdr:sp macro="" textlink="">
      <xdr:nvSpPr>
        <xdr:cNvPr id="70" name="フローチャート : 判断 69"/>
        <xdr:cNvSpPr/>
      </xdr:nvSpPr>
      <xdr:spPr>
        <a:xfrm>
          <a:off x="47752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4535</xdr:rowOff>
    </xdr:from>
    <xdr:to>
      <xdr:col>5</xdr:col>
      <xdr:colOff>549275</xdr:colOff>
      <xdr:row>39</xdr:row>
      <xdr:rowOff>69850</xdr:rowOff>
    </xdr:to>
    <xdr:cxnSp macro="">
      <xdr:nvCxnSpPr>
        <xdr:cNvPr id="71" name="直線コネクタ 70"/>
        <xdr:cNvCxnSpPr/>
      </xdr:nvCxnSpPr>
      <xdr:spPr>
        <a:xfrm flipV="1">
          <a:off x="3098800" y="6691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166007</xdr:rowOff>
    </xdr:from>
    <xdr:to>
      <xdr:col>5</xdr:col>
      <xdr:colOff>600075</xdr:colOff>
      <xdr:row>38</xdr:row>
      <xdr:rowOff>96157</xdr:rowOff>
    </xdr:to>
    <xdr:sp macro="" textlink="">
      <xdr:nvSpPr>
        <xdr:cNvPr id="72" name="フローチャート : 判断 71"/>
        <xdr:cNvSpPr/>
      </xdr:nvSpPr>
      <xdr:spPr>
        <a:xfrm>
          <a:off x="3937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106334</xdr:rowOff>
    </xdr:from>
    <xdr:ext cx="736600" cy="259045"/>
    <xdr:sp macro="" textlink="">
      <xdr:nvSpPr>
        <xdr:cNvPr id="73" name="テキスト ボックス 72"/>
        <xdr:cNvSpPr txBox="1"/>
      </xdr:nvSpPr>
      <xdr:spPr>
        <a:xfrm>
          <a:off x="3606800" y="627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39</xdr:row>
      <xdr:rowOff>135165</xdr:rowOff>
    </xdr:to>
    <xdr:cxnSp macro="">
      <xdr:nvCxnSpPr>
        <xdr:cNvPr id="74" name="直線コネクタ 73"/>
        <xdr:cNvCxnSpPr/>
      </xdr:nvCxnSpPr>
      <xdr:spPr>
        <a:xfrm flipV="1">
          <a:off x="2209800" y="67564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27215</xdr:rowOff>
    </xdr:from>
    <xdr:to>
      <xdr:col>4</xdr:col>
      <xdr:colOff>396875</xdr:colOff>
      <xdr:row>38</xdr:row>
      <xdr:rowOff>128815</xdr:rowOff>
    </xdr:to>
    <xdr:sp macro="" textlink="">
      <xdr:nvSpPr>
        <xdr:cNvPr id="75" name="フローチャート : 判断 74"/>
        <xdr:cNvSpPr/>
      </xdr:nvSpPr>
      <xdr:spPr>
        <a:xfrm>
          <a:off x="3048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138991</xdr:rowOff>
    </xdr:from>
    <xdr:ext cx="762000" cy="259045"/>
    <xdr:sp macro="" textlink="">
      <xdr:nvSpPr>
        <xdr:cNvPr id="76" name="テキスト ボックス 75"/>
        <xdr:cNvSpPr txBox="1"/>
      </xdr:nvSpPr>
      <xdr:spPr>
        <a:xfrm>
          <a:off x="2717800" y="631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143328</xdr:rowOff>
    </xdr:from>
    <xdr:to>
      <xdr:col>3</xdr:col>
      <xdr:colOff>142875</xdr:colOff>
      <xdr:row>39</xdr:row>
      <xdr:rowOff>135165</xdr:rowOff>
    </xdr:to>
    <xdr:cxnSp macro="">
      <xdr:nvCxnSpPr>
        <xdr:cNvPr id="77" name="直線コネクタ 76"/>
        <xdr:cNvCxnSpPr/>
      </xdr:nvCxnSpPr>
      <xdr:spPr>
        <a:xfrm>
          <a:off x="1320800" y="66584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59872</xdr:rowOff>
    </xdr:from>
    <xdr:to>
      <xdr:col>3</xdr:col>
      <xdr:colOff>193675</xdr:colOff>
      <xdr:row>38</xdr:row>
      <xdr:rowOff>161472</xdr:rowOff>
    </xdr:to>
    <xdr:sp macro="" textlink="">
      <xdr:nvSpPr>
        <xdr:cNvPr id="78" name="フローチャート : 判断 77"/>
        <xdr:cNvSpPr/>
      </xdr:nvSpPr>
      <xdr:spPr>
        <a:xfrm>
          <a:off x="2159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199</xdr:rowOff>
    </xdr:from>
    <xdr:ext cx="762000" cy="259045"/>
    <xdr:sp macro="" textlink="">
      <xdr:nvSpPr>
        <xdr:cNvPr id="79" name="テキスト ボックス 78"/>
        <xdr:cNvSpPr txBox="1"/>
      </xdr:nvSpPr>
      <xdr:spPr>
        <a:xfrm>
          <a:off x="1828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80" name="フローチャート : 判断 79"/>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121755</xdr:rowOff>
    </xdr:from>
    <xdr:ext cx="762000" cy="259045"/>
    <xdr:sp macro="" textlink="">
      <xdr:nvSpPr>
        <xdr:cNvPr id="81" name="テキスト ボックス 80"/>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7" name="円/楕円 86"/>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8"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125185</xdr:rowOff>
    </xdr:from>
    <xdr:to>
      <xdr:col>5</xdr:col>
      <xdr:colOff>600075</xdr:colOff>
      <xdr:row>39</xdr:row>
      <xdr:rowOff>55335</xdr:rowOff>
    </xdr:to>
    <xdr:sp macro="" textlink="">
      <xdr:nvSpPr>
        <xdr:cNvPr id="89" name="円/楕円 88"/>
        <xdr:cNvSpPr/>
      </xdr:nvSpPr>
      <xdr:spPr>
        <a:xfrm>
          <a:off x="3937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40112</xdr:rowOff>
    </xdr:from>
    <xdr:ext cx="736600" cy="259045"/>
    <xdr:sp macro="" textlink="">
      <xdr:nvSpPr>
        <xdr:cNvPr id="90" name="テキスト ボックス 89"/>
        <xdr:cNvSpPr txBox="1"/>
      </xdr:nvSpPr>
      <xdr:spPr>
        <a:xfrm>
          <a:off x="3606800" y="67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91" name="円/楕円 90"/>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92" name="テキスト ボックス 91"/>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84365</xdr:rowOff>
    </xdr:from>
    <xdr:to>
      <xdr:col>3</xdr:col>
      <xdr:colOff>193675</xdr:colOff>
      <xdr:row>40</xdr:row>
      <xdr:rowOff>14515</xdr:rowOff>
    </xdr:to>
    <xdr:sp macro="" textlink="">
      <xdr:nvSpPr>
        <xdr:cNvPr id="93" name="円/楕円 92"/>
        <xdr:cNvSpPr/>
      </xdr:nvSpPr>
      <xdr:spPr>
        <a:xfrm>
          <a:off x="2159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170742</xdr:rowOff>
    </xdr:from>
    <xdr:ext cx="762000" cy="259045"/>
    <xdr:sp macro="" textlink="">
      <xdr:nvSpPr>
        <xdr:cNvPr id="94" name="テキスト ボックス 93"/>
        <xdr:cNvSpPr txBox="1"/>
      </xdr:nvSpPr>
      <xdr:spPr>
        <a:xfrm>
          <a:off x="1828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92528</xdr:rowOff>
    </xdr:from>
    <xdr:to>
      <xdr:col>1</xdr:col>
      <xdr:colOff>676275</xdr:colOff>
      <xdr:row>39</xdr:row>
      <xdr:rowOff>22678</xdr:rowOff>
    </xdr:to>
    <xdr:sp macro="" textlink="">
      <xdr:nvSpPr>
        <xdr:cNvPr id="95" name="円/楕円 94"/>
        <xdr:cNvSpPr/>
      </xdr:nvSpPr>
      <xdr:spPr>
        <a:xfrm>
          <a:off x="1270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32855</xdr:rowOff>
    </xdr:from>
    <xdr:ext cx="762000" cy="259045"/>
    <xdr:sp macro="" textlink="">
      <xdr:nvSpPr>
        <xdr:cNvPr id="96" name="テキスト ボックス 95"/>
        <xdr:cNvSpPr txBox="1"/>
      </xdr:nvSpPr>
      <xdr:spPr>
        <a:xfrm>
          <a:off x="939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し、類似団体平均より高い水準となっている。物件費自体の歳出に占める割合、物件費自体も増加しており、今後は事務事業の見直し等により、経費の節減に努める。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88900</xdr:rowOff>
    </xdr:to>
    <xdr:cxnSp macro="">
      <xdr:nvCxnSpPr>
        <xdr:cNvPr id="124" name="直線コネクタ 123"/>
        <xdr:cNvCxnSpPr/>
      </xdr:nvCxnSpPr>
      <xdr:spPr>
        <a:xfrm flipV="1">
          <a:off x="16510000" y="2108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88900</xdr:rowOff>
    </xdr:from>
    <xdr:to>
      <xdr:col>24</xdr:col>
      <xdr:colOff>120650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19</xdr:row>
      <xdr:rowOff>50800</xdr:rowOff>
    </xdr:to>
    <xdr:cxnSp macro="">
      <xdr:nvCxnSpPr>
        <xdr:cNvPr id="129" name="直線コネクタ 128"/>
        <xdr:cNvCxnSpPr/>
      </xdr:nvCxnSpPr>
      <xdr:spPr>
        <a:xfrm>
          <a:off x="15671800" y="30607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35577</xdr:rowOff>
    </xdr:from>
    <xdr:ext cx="762000" cy="259045"/>
    <xdr:sp macro="" textlink="">
      <xdr:nvSpPr>
        <xdr:cNvPr id="130"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31" name="フローチャート :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17</xdr:row>
      <xdr:rowOff>146050</xdr:rowOff>
    </xdr:to>
    <xdr:cxnSp macro="">
      <xdr:nvCxnSpPr>
        <xdr:cNvPr id="132" name="直線コネクタ 131"/>
        <xdr:cNvCxnSpPr/>
      </xdr:nvCxnSpPr>
      <xdr:spPr>
        <a:xfrm>
          <a:off x="14782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57150</xdr:rowOff>
    </xdr:from>
    <xdr:to>
      <xdr:col>22</xdr:col>
      <xdr:colOff>615950</xdr:colOff>
      <xdr:row>16</xdr:row>
      <xdr:rowOff>158750</xdr:rowOff>
    </xdr:to>
    <xdr:sp macro="" textlink="">
      <xdr:nvSpPr>
        <xdr:cNvPr id="133" name="フローチャート : 判断 132"/>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168927</xdr:rowOff>
    </xdr:from>
    <xdr:ext cx="736600" cy="259045"/>
    <xdr:sp macro="" textlink="">
      <xdr:nvSpPr>
        <xdr:cNvPr id="134" name="テキスト ボックス 133"/>
        <xdr:cNvSpPr txBox="1"/>
      </xdr:nvSpPr>
      <xdr:spPr>
        <a:xfrm>
          <a:off x="15290800" y="2569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88900</xdr:rowOff>
    </xdr:from>
    <xdr:to>
      <xdr:col>21</xdr:col>
      <xdr:colOff>361950</xdr:colOff>
      <xdr:row>17</xdr:row>
      <xdr:rowOff>107950</xdr:rowOff>
    </xdr:to>
    <xdr:cxnSp macro="">
      <xdr:nvCxnSpPr>
        <xdr:cNvPr id="135" name="直線コネクタ 134"/>
        <xdr:cNvCxnSpPr/>
      </xdr:nvCxnSpPr>
      <xdr:spPr>
        <a:xfrm>
          <a:off x="13893800" y="26606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57150</xdr:rowOff>
    </xdr:from>
    <xdr:to>
      <xdr:col>21</xdr:col>
      <xdr:colOff>412750</xdr:colOff>
      <xdr:row>16</xdr:row>
      <xdr:rowOff>158750</xdr:rowOff>
    </xdr:to>
    <xdr:sp macro="" textlink="">
      <xdr:nvSpPr>
        <xdr:cNvPr id="136" name="フローチャート :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168927</xdr:rowOff>
    </xdr:from>
    <xdr:ext cx="762000" cy="259045"/>
    <xdr:sp macro="" textlink="">
      <xdr:nvSpPr>
        <xdr:cNvPr id="137" name="テキスト ボックス 136"/>
        <xdr:cNvSpPr txBox="1"/>
      </xdr:nvSpPr>
      <xdr:spPr>
        <a:xfrm>
          <a:off x="144018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107950</xdr:rowOff>
    </xdr:from>
    <xdr:to>
      <xdr:col>20</xdr:col>
      <xdr:colOff>158750</xdr:colOff>
      <xdr:row>15</xdr:row>
      <xdr:rowOff>88900</xdr:rowOff>
    </xdr:to>
    <xdr:cxnSp macro="">
      <xdr:nvCxnSpPr>
        <xdr:cNvPr id="138" name="直線コネクタ 137"/>
        <xdr:cNvCxnSpPr/>
      </xdr:nvCxnSpPr>
      <xdr:spPr>
        <a:xfrm>
          <a:off x="13004800" y="2508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9" name="フローチャート : 判断 138"/>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40" name="テキスト ボックス 139"/>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0</xdr:rowOff>
    </xdr:from>
    <xdr:to>
      <xdr:col>19</xdr:col>
      <xdr:colOff>6350</xdr:colOff>
      <xdr:row>15</xdr:row>
      <xdr:rowOff>101600</xdr:rowOff>
    </xdr:to>
    <xdr:sp macro="" textlink="">
      <xdr:nvSpPr>
        <xdr:cNvPr id="141" name="フローチャート : 判断 140"/>
        <xdr:cNvSpPr/>
      </xdr:nvSpPr>
      <xdr:spPr>
        <a:xfrm>
          <a:off x="12954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86377</xdr:rowOff>
    </xdr:from>
    <xdr:ext cx="762000" cy="259045"/>
    <xdr:sp macro="" textlink="">
      <xdr:nvSpPr>
        <xdr:cNvPr id="142" name="テキスト ボックス 141"/>
        <xdr:cNvSpPr txBox="1"/>
      </xdr:nvSpPr>
      <xdr:spPr>
        <a:xfrm>
          <a:off x="12623800" y="265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0</xdr:rowOff>
    </xdr:from>
    <xdr:to>
      <xdr:col>24</xdr:col>
      <xdr:colOff>82550</xdr:colOff>
      <xdr:row>19</xdr:row>
      <xdr:rowOff>101600</xdr:rowOff>
    </xdr:to>
    <xdr:sp macro="" textlink="">
      <xdr:nvSpPr>
        <xdr:cNvPr id="148" name="円/楕円 147"/>
        <xdr:cNvSpPr/>
      </xdr:nvSpPr>
      <xdr:spPr>
        <a:xfrm>
          <a:off x="164592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143527</xdr:rowOff>
    </xdr:from>
    <xdr:ext cx="762000" cy="259045"/>
    <xdr:sp macro="" textlink="">
      <xdr:nvSpPr>
        <xdr:cNvPr id="149" name="物件費該当値テキスト"/>
        <xdr:cNvSpPr txBox="1"/>
      </xdr:nvSpPr>
      <xdr:spPr>
        <a:xfrm>
          <a:off x="165989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50" name="円/楕円 149"/>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51" name="テキスト ボックス 150"/>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57150</xdr:rowOff>
    </xdr:from>
    <xdr:to>
      <xdr:col>21</xdr:col>
      <xdr:colOff>412750</xdr:colOff>
      <xdr:row>17</xdr:row>
      <xdr:rowOff>158750</xdr:rowOff>
    </xdr:to>
    <xdr:sp macro="" textlink="">
      <xdr:nvSpPr>
        <xdr:cNvPr id="152" name="円/楕円 151"/>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53" name="テキスト ボックス 152"/>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38100</xdr:rowOff>
    </xdr:from>
    <xdr:to>
      <xdr:col>20</xdr:col>
      <xdr:colOff>209550</xdr:colOff>
      <xdr:row>15</xdr:row>
      <xdr:rowOff>139700</xdr:rowOff>
    </xdr:to>
    <xdr:sp macro="" textlink="">
      <xdr:nvSpPr>
        <xdr:cNvPr id="154" name="円/楕円 153"/>
        <xdr:cNvSpPr/>
      </xdr:nvSpPr>
      <xdr:spPr>
        <a:xfrm>
          <a:off x="13843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149877</xdr:rowOff>
    </xdr:from>
    <xdr:ext cx="762000" cy="259045"/>
    <xdr:sp macro="" textlink="">
      <xdr:nvSpPr>
        <xdr:cNvPr id="155" name="テキスト ボックス 154"/>
        <xdr:cNvSpPr txBox="1"/>
      </xdr:nvSpPr>
      <xdr:spPr>
        <a:xfrm>
          <a:off x="13512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57150</xdr:rowOff>
    </xdr:from>
    <xdr:to>
      <xdr:col>19</xdr:col>
      <xdr:colOff>6350</xdr:colOff>
      <xdr:row>14</xdr:row>
      <xdr:rowOff>158750</xdr:rowOff>
    </xdr:to>
    <xdr:sp macro="" textlink="">
      <xdr:nvSpPr>
        <xdr:cNvPr id="156" name="円/楕円 155"/>
        <xdr:cNvSpPr/>
      </xdr:nvSpPr>
      <xdr:spPr>
        <a:xfrm>
          <a:off x="12954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168927</xdr:rowOff>
    </xdr:from>
    <xdr:ext cx="762000" cy="259045"/>
    <xdr:sp macro="" textlink="">
      <xdr:nvSpPr>
        <xdr:cNvPr id="157" name="テキスト ボックス 156"/>
        <xdr:cNvSpPr txBox="1"/>
      </xdr:nvSpPr>
      <xdr:spPr>
        <a:xfrm>
          <a:off x="12623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したが、引き続き類似団体平均より低い水準となっている。今後、医療費や生活保護費等の増加が見込まれる。義務的経費であり、一律な抑制、削減はできないが適正な執行に努める。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83" name="直線コネクタ 182"/>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84"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85" name="直線コネクタ 184"/>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86"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7" name="直線コネクタ 186"/>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35560</xdr:rowOff>
    </xdr:from>
    <xdr:to>
      <xdr:col>7</xdr:col>
      <xdr:colOff>15875</xdr:colOff>
      <xdr:row>54</xdr:row>
      <xdr:rowOff>58420</xdr:rowOff>
    </xdr:to>
    <xdr:cxnSp macro="">
      <xdr:nvCxnSpPr>
        <xdr:cNvPr id="188" name="直線コネクタ 187"/>
        <xdr:cNvCxnSpPr/>
      </xdr:nvCxnSpPr>
      <xdr:spPr>
        <a:xfrm>
          <a:off x="3987800" y="9293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9"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90" name="フローチャート : 判断 189"/>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92710</xdr:rowOff>
    </xdr:from>
    <xdr:to>
      <xdr:col>5</xdr:col>
      <xdr:colOff>549275</xdr:colOff>
      <xdr:row>54</xdr:row>
      <xdr:rowOff>35560</xdr:rowOff>
    </xdr:to>
    <xdr:cxnSp macro="">
      <xdr:nvCxnSpPr>
        <xdr:cNvPr id="191" name="直線コネクタ 190"/>
        <xdr:cNvCxnSpPr/>
      </xdr:nvCxnSpPr>
      <xdr:spPr>
        <a:xfrm>
          <a:off x="3098800" y="9179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53340</xdr:rowOff>
    </xdr:from>
    <xdr:to>
      <xdr:col>5</xdr:col>
      <xdr:colOff>600075</xdr:colOff>
      <xdr:row>56</xdr:row>
      <xdr:rowOff>154940</xdr:rowOff>
    </xdr:to>
    <xdr:sp macro="" textlink="">
      <xdr:nvSpPr>
        <xdr:cNvPr id="192" name="フローチャート : 判断 191"/>
        <xdr:cNvSpPr/>
      </xdr:nvSpPr>
      <xdr:spPr>
        <a:xfrm>
          <a:off x="3937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139717</xdr:rowOff>
    </xdr:from>
    <xdr:ext cx="736600" cy="259045"/>
    <xdr:sp macro="" textlink="">
      <xdr:nvSpPr>
        <xdr:cNvPr id="193" name="テキスト ボックス 192"/>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92710</xdr:rowOff>
    </xdr:to>
    <xdr:cxnSp macro="">
      <xdr:nvCxnSpPr>
        <xdr:cNvPr id="194" name="直線コネクタ 193"/>
        <xdr:cNvCxnSpPr/>
      </xdr:nvCxnSpPr>
      <xdr:spPr>
        <a:xfrm>
          <a:off x="2209800" y="915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95" name="フローチャート : 判断 194"/>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196" name="テキスト ボックス 195"/>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46990</xdr:rowOff>
    </xdr:from>
    <xdr:to>
      <xdr:col>3</xdr:col>
      <xdr:colOff>142875</xdr:colOff>
      <xdr:row>53</xdr:row>
      <xdr:rowOff>69850</xdr:rowOff>
    </xdr:to>
    <xdr:cxnSp macro="">
      <xdr:nvCxnSpPr>
        <xdr:cNvPr id="197" name="直線コネクタ 196"/>
        <xdr:cNvCxnSpPr/>
      </xdr:nvCxnSpPr>
      <xdr:spPr>
        <a:xfrm>
          <a:off x="1320800" y="913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156210</xdr:rowOff>
    </xdr:from>
    <xdr:to>
      <xdr:col>3</xdr:col>
      <xdr:colOff>193675</xdr:colOff>
      <xdr:row>56</xdr:row>
      <xdr:rowOff>86360</xdr:rowOff>
    </xdr:to>
    <xdr:sp macro="" textlink="">
      <xdr:nvSpPr>
        <xdr:cNvPr id="198" name="フローチャート : 判断 197"/>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71137</xdr:rowOff>
    </xdr:from>
    <xdr:ext cx="762000" cy="259045"/>
    <xdr:sp macro="" textlink="">
      <xdr:nvSpPr>
        <xdr:cNvPr id="199" name="テキスト ボックス 198"/>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200" name="フローチャート :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93997</xdr:rowOff>
    </xdr:from>
    <xdr:ext cx="762000" cy="259045"/>
    <xdr:sp macro="" textlink="">
      <xdr:nvSpPr>
        <xdr:cNvPr id="201" name="テキスト ボックス 200"/>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xdr:rowOff>
    </xdr:from>
    <xdr:to>
      <xdr:col>7</xdr:col>
      <xdr:colOff>66675</xdr:colOff>
      <xdr:row>54</xdr:row>
      <xdr:rowOff>109220</xdr:rowOff>
    </xdr:to>
    <xdr:sp macro="" textlink="">
      <xdr:nvSpPr>
        <xdr:cNvPr id="207" name="円/楕円 206"/>
        <xdr:cNvSpPr/>
      </xdr:nvSpPr>
      <xdr:spPr>
        <a:xfrm>
          <a:off x="4775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87647</xdr:rowOff>
    </xdr:from>
    <xdr:ext cx="762000" cy="259045"/>
    <xdr:sp macro="" textlink="">
      <xdr:nvSpPr>
        <xdr:cNvPr id="208" name="扶助費該当値テキスト"/>
        <xdr:cNvSpPr txBox="1"/>
      </xdr:nvSpPr>
      <xdr:spPr>
        <a:xfrm>
          <a:off x="4914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156210</xdr:rowOff>
    </xdr:from>
    <xdr:to>
      <xdr:col>5</xdr:col>
      <xdr:colOff>600075</xdr:colOff>
      <xdr:row>54</xdr:row>
      <xdr:rowOff>86360</xdr:rowOff>
    </xdr:to>
    <xdr:sp macro="" textlink="">
      <xdr:nvSpPr>
        <xdr:cNvPr id="209" name="円/楕円 208"/>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96537</xdr:rowOff>
    </xdr:from>
    <xdr:ext cx="736600" cy="259045"/>
    <xdr:sp macro="" textlink="">
      <xdr:nvSpPr>
        <xdr:cNvPr id="210" name="テキスト ボックス 209"/>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41910</xdr:rowOff>
    </xdr:from>
    <xdr:to>
      <xdr:col>4</xdr:col>
      <xdr:colOff>396875</xdr:colOff>
      <xdr:row>53</xdr:row>
      <xdr:rowOff>143510</xdr:rowOff>
    </xdr:to>
    <xdr:sp macro="" textlink="">
      <xdr:nvSpPr>
        <xdr:cNvPr id="211" name="円/楕円 210"/>
        <xdr:cNvSpPr/>
      </xdr:nvSpPr>
      <xdr:spPr>
        <a:xfrm>
          <a:off x="3048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153687</xdr:rowOff>
    </xdr:from>
    <xdr:ext cx="762000" cy="259045"/>
    <xdr:sp macro="" textlink="">
      <xdr:nvSpPr>
        <xdr:cNvPr id="212" name="テキスト ボックス 211"/>
        <xdr:cNvSpPr txBox="1"/>
      </xdr:nvSpPr>
      <xdr:spPr>
        <a:xfrm>
          <a:off x="2717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3" name="円/楕円 212"/>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4" name="テキスト ボックス 213"/>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167640</xdr:rowOff>
    </xdr:from>
    <xdr:to>
      <xdr:col>1</xdr:col>
      <xdr:colOff>676275</xdr:colOff>
      <xdr:row>53</xdr:row>
      <xdr:rowOff>97790</xdr:rowOff>
    </xdr:to>
    <xdr:sp macro="" textlink="">
      <xdr:nvSpPr>
        <xdr:cNvPr id="215" name="円/楕円 214"/>
        <xdr:cNvSpPr/>
      </xdr:nvSpPr>
      <xdr:spPr>
        <a:xfrm>
          <a:off x="1270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107967</xdr:rowOff>
    </xdr:from>
    <xdr:ext cx="762000" cy="259045"/>
    <xdr:sp macro="" textlink="">
      <xdr:nvSpPr>
        <xdr:cNvPr id="216" name="テキスト ボックス 215"/>
        <xdr:cNvSpPr txBox="1"/>
      </xdr:nvSpPr>
      <xdr:spPr>
        <a:xfrm>
          <a:off x="939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した。引き続き公営企業の適正な運営を図り、操出金の抑制に努める。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61</xdr:row>
      <xdr:rowOff>115570</xdr:rowOff>
    </xdr:to>
    <xdr:cxnSp macro="">
      <xdr:nvCxnSpPr>
        <xdr:cNvPr id="242" name="直線コネクタ 241"/>
        <xdr:cNvCxnSpPr/>
      </xdr:nvCxnSpPr>
      <xdr:spPr>
        <a:xfrm flipV="1">
          <a:off x="16510000" y="90881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87647</xdr:rowOff>
    </xdr:from>
    <xdr:ext cx="762000" cy="259045"/>
    <xdr:sp macro="" textlink="">
      <xdr:nvSpPr>
        <xdr:cNvPr id="243"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628650</xdr:colOff>
      <xdr:row>61</xdr:row>
      <xdr:rowOff>115570</xdr:rowOff>
    </xdr:from>
    <xdr:to>
      <xdr:col>24</xdr:col>
      <xdr:colOff>120650</xdr:colOff>
      <xdr:row>61</xdr:row>
      <xdr:rowOff>115570</xdr:rowOff>
    </xdr:to>
    <xdr:cxnSp macro="">
      <xdr:nvCxnSpPr>
        <xdr:cNvPr id="244" name="直線コネクタ 243"/>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5"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6" name="直線コネクタ 245"/>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127000</xdr:rowOff>
    </xdr:from>
    <xdr:to>
      <xdr:col>24</xdr:col>
      <xdr:colOff>31750</xdr:colOff>
      <xdr:row>54</xdr:row>
      <xdr:rowOff>104140</xdr:rowOff>
    </xdr:to>
    <xdr:cxnSp macro="">
      <xdr:nvCxnSpPr>
        <xdr:cNvPr id="247" name="直線コネクタ 246"/>
        <xdr:cNvCxnSpPr/>
      </xdr:nvCxnSpPr>
      <xdr:spPr>
        <a:xfrm>
          <a:off x="15671800" y="904240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25417</xdr:rowOff>
    </xdr:from>
    <xdr:ext cx="762000" cy="259045"/>
    <xdr:sp macro="" textlink="">
      <xdr:nvSpPr>
        <xdr:cNvPr id="248" name="その他平均値テキスト"/>
        <xdr:cNvSpPr txBox="1"/>
      </xdr:nvSpPr>
      <xdr:spPr>
        <a:xfrm>
          <a:off x="16598900" y="996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49" name="フローチャート : 判断 248"/>
        <xdr:cNvSpPr/>
      </xdr:nvSpPr>
      <xdr:spPr>
        <a:xfrm>
          <a:off x="16459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127000</xdr:rowOff>
    </xdr:from>
    <xdr:to>
      <xdr:col>22</xdr:col>
      <xdr:colOff>565150</xdr:colOff>
      <xdr:row>57</xdr:row>
      <xdr:rowOff>69850</xdr:rowOff>
    </xdr:to>
    <xdr:cxnSp macro="">
      <xdr:nvCxnSpPr>
        <xdr:cNvPr id="250" name="直線コネクタ 249"/>
        <xdr:cNvCxnSpPr/>
      </xdr:nvCxnSpPr>
      <xdr:spPr>
        <a:xfrm flipV="1">
          <a:off x="14782800" y="904240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57</xdr:row>
      <xdr:rowOff>69850</xdr:rowOff>
    </xdr:to>
    <xdr:cxnSp macro="">
      <xdr:nvCxnSpPr>
        <xdr:cNvPr id="253" name="直線コネクタ 252"/>
        <xdr:cNvCxnSpPr/>
      </xdr:nvCxnSpPr>
      <xdr:spPr>
        <a:xfrm>
          <a:off x="13893800" y="9682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4" name="フローチャート : 判断 253"/>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5" name="テキスト ボックス 254"/>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81280</xdr:rowOff>
    </xdr:to>
    <xdr:cxnSp macro="">
      <xdr:nvCxnSpPr>
        <xdr:cNvPr id="256" name="直線コネクタ 255"/>
        <xdr:cNvCxnSpPr/>
      </xdr:nvCxnSpPr>
      <xdr:spPr>
        <a:xfrm>
          <a:off x="13004800" y="9591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57" name="フローチャート : 判断 25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58" name="テキスト ボックス 257"/>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59" name="フローチャート :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60" name="テキスト ボックス 259"/>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53340</xdr:rowOff>
    </xdr:from>
    <xdr:to>
      <xdr:col>24</xdr:col>
      <xdr:colOff>82550</xdr:colOff>
      <xdr:row>54</xdr:row>
      <xdr:rowOff>154940</xdr:rowOff>
    </xdr:to>
    <xdr:sp macro="" textlink="">
      <xdr:nvSpPr>
        <xdr:cNvPr id="266" name="円/楕円 265"/>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69867</xdr:rowOff>
    </xdr:from>
    <xdr:ext cx="762000" cy="259045"/>
    <xdr:sp macro="" textlink="">
      <xdr:nvSpPr>
        <xdr:cNvPr id="267" name="その他該当値テキスト"/>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76200</xdr:rowOff>
    </xdr:from>
    <xdr:to>
      <xdr:col>22</xdr:col>
      <xdr:colOff>615950</xdr:colOff>
      <xdr:row>53</xdr:row>
      <xdr:rowOff>6350</xdr:rowOff>
    </xdr:to>
    <xdr:sp macro="" textlink="">
      <xdr:nvSpPr>
        <xdr:cNvPr id="268" name="円/楕円 267"/>
        <xdr:cNvSpPr/>
      </xdr:nvSpPr>
      <xdr:spPr>
        <a:xfrm>
          <a:off x="15621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16527</xdr:rowOff>
    </xdr:from>
    <xdr:ext cx="736600" cy="259045"/>
    <xdr:sp macro="" textlink="">
      <xdr:nvSpPr>
        <xdr:cNvPr id="269" name="テキスト ボックス 268"/>
        <xdr:cNvSpPr txBox="1"/>
      </xdr:nvSpPr>
      <xdr:spPr>
        <a:xfrm>
          <a:off x="15290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0" name="円/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1" name="テキスト ボックス 27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2" name="円/楕円 271"/>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3" name="テキスト ボックス 272"/>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4" name="円/楕円 273"/>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5" name="テキスト ボックス 274"/>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ポイント上昇し、類似団体平均より高い水準となっている。今後、補助金、負担金について見直しを行い、廃止、統合、縮減、終期設定等により適正化を図り事業費の抑制に努める。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41</xdr:row>
      <xdr:rowOff>95250</xdr:rowOff>
    </xdr:to>
    <xdr:cxnSp macro="">
      <xdr:nvCxnSpPr>
        <xdr:cNvPr id="303" name="直線コネクタ 302"/>
        <xdr:cNvCxnSpPr/>
      </xdr:nvCxnSpPr>
      <xdr:spPr>
        <a:xfrm flipV="1">
          <a:off x="16510000" y="55880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04"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05" name="直線コネクタ 304"/>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76200</xdr:rowOff>
    </xdr:to>
    <xdr:cxnSp macro="">
      <xdr:nvCxnSpPr>
        <xdr:cNvPr id="308" name="直線コネクタ 307"/>
        <xdr:cNvCxnSpPr/>
      </xdr:nvCxnSpPr>
      <xdr:spPr>
        <a:xfrm>
          <a:off x="15671800" y="6527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9"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31750</xdr:rowOff>
    </xdr:from>
    <xdr:to>
      <xdr:col>24</xdr:col>
      <xdr:colOff>82550</xdr:colOff>
      <xdr:row>37</xdr:row>
      <xdr:rowOff>133350</xdr:rowOff>
    </xdr:to>
    <xdr:sp macro="" textlink="">
      <xdr:nvSpPr>
        <xdr:cNvPr id="310" name="フローチャート : 判断 309"/>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38</xdr:row>
      <xdr:rowOff>12700</xdr:rowOff>
    </xdr:to>
    <xdr:cxnSp macro="">
      <xdr:nvCxnSpPr>
        <xdr:cNvPr id="311" name="直線コネクタ 310"/>
        <xdr:cNvCxnSpPr/>
      </xdr:nvCxnSpPr>
      <xdr:spPr>
        <a:xfrm>
          <a:off x="14782800" y="6184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12700</xdr:rowOff>
    </xdr:to>
    <xdr:cxnSp macro="">
      <xdr:nvCxnSpPr>
        <xdr:cNvPr id="314" name="直線コネクタ 313"/>
        <xdr:cNvCxnSpPr/>
      </xdr:nvCxnSpPr>
      <xdr:spPr>
        <a:xfrm>
          <a:off x="13893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165100</xdr:rowOff>
    </xdr:from>
    <xdr:to>
      <xdr:col>21</xdr:col>
      <xdr:colOff>412750</xdr:colOff>
      <xdr:row>37</xdr:row>
      <xdr:rowOff>95250</xdr:rowOff>
    </xdr:to>
    <xdr:sp macro="" textlink="">
      <xdr:nvSpPr>
        <xdr:cNvPr id="315" name="フローチャート : 判断 314"/>
        <xdr:cNvSpPr/>
      </xdr:nvSpPr>
      <xdr:spPr>
        <a:xfrm>
          <a:off x="14732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80027</xdr:rowOff>
    </xdr:from>
    <xdr:ext cx="762000" cy="259045"/>
    <xdr:sp macro="" textlink="">
      <xdr:nvSpPr>
        <xdr:cNvPr id="316" name="テキスト ボックス 315"/>
        <xdr:cNvSpPr txBox="1"/>
      </xdr:nvSpPr>
      <xdr:spPr>
        <a:xfrm>
          <a:off x="14401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133350</xdr:rowOff>
    </xdr:from>
    <xdr:to>
      <xdr:col>20</xdr:col>
      <xdr:colOff>158750</xdr:colOff>
      <xdr:row>36</xdr:row>
      <xdr:rowOff>12700</xdr:rowOff>
    </xdr:to>
    <xdr:cxnSp macro="">
      <xdr:nvCxnSpPr>
        <xdr:cNvPr id="317" name="直線コネクタ 316"/>
        <xdr:cNvCxnSpPr/>
      </xdr:nvCxnSpPr>
      <xdr:spPr>
        <a:xfrm>
          <a:off x="13004800" y="613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44450</xdr:rowOff>
    </xdr:from>
    <xdr:to>
      <xdr:col>19</xdr:col>
      <xdr:colOff>6350</xdr:colOff>
      <xdr:row>37</xdr:row>
      <xdr:rowOff>146050</xdr:rowOff>
    </xdr:to>
    <xdr:sp macro="" textlink="">
      <xdr:nvSpPr>
        <xdr:cNvPr id="320" name="フローチャート : 判断 319"/>
        <xdr:cNvSpPr/>
      </xdr:nvSpPr>
      <xdr:spPr>
        <a:xfrm>
          <a:off x="12954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130827</xdr:rowOff>
    </xdr:from>
    <xdr:ext cx="762000" cy="259045"/>
    <xdr:sp macro="" textlink="">
      <xdr:nvSpPr>
        <xdr:cNvPr id="321" name="テキスト ボックス 320"/>
        <xdr:cNvSpPr txBox="1"/>
      </xdr:nvSpPr>
      <xdr:spPr>
        <a:xfrm>
          <a:off x="12623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25400</xdr:rowOff>
    </xdr:from>
    <xdr:to>
      <xdr:col>24</xdr:col>
      <xdr:colOff>82550</xdr:colOff>
      <xdr:row>38</xdr:row>
      <xdr:rowOff>127000</xdr:rowOff>
    </xdr:to>
    <xdr:sp macro="" textlink="">
      <xdr:nvSpPr>
        <xdr:cNvPr id="327" name="円/楕円 326"/>
        <xdr:cNvSpPr/>
      </xdr:nvSpPr>
      <xdr:spPr>
        <a:xfrm>
          <a:off x="164592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168927</xdr:rowOff>
    </xdr:from>
    <xdr:ext cx="762000" cy="259045"/>
    <xdr:sp macro="" textlink="">
      <xdr:nvSpPr>
        <xdr:cNvPr id="328" name="補助費等該当値テキスト"/>
        <xdr:cNvSpPr txBox="1"/>
      </xdr:nvSpPr>
      <xdr:spPr>
        <a:xfrm>
          <a:off x="165989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133350</xdr:rowOff>
    </xdr:from>
    <xdr:to>
      <xdr:col>22</xdr:col>
      <xdr:colOff>615950</xdr:colOff>
      <xdr:row>38</xdr:row>
      <xdr:rowOff>63500</xdr:rowOff>
    </xdr:to>
    <xdr:sp macro="" textlink="">
      <xdr:nvSpPr>
        <xdr:cNvPr id="329" name="円/楕円 328"/>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48277</xdr:rowOff>
    </xdr:from>
    <xdr:ext cx="736600" cy="259045"/>
    <xdr:sp macro="" textlink="">
      <xdr:nvSpPr>
        <xdr:cNvPr id="330" name="テキスト ボックス 329"/>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1" name="円/楕円 330"/>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2" name="テキスト ボックス 331"/>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3" name="円/楕円 332"/>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4" name="テキスト ボックス 333"/>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82550</xdr:rowOff>
    </xdr:from>
    <xdr:to>
      <xdr:col>19</xdr:col>
      <xdr:colOff>6350</xdr:colOff>
      <xdr:row>36</xdr:row>
      <xdr:rowOff>12700</xdr:rowOff>
    </xdr:to>
    <xdr:sp macro="" textlink="">
      <xdr:nvSpPr>
        <xdr:cNvPr id="335" name="円/楕円 334"/>
        <xdr:cNvSpPr/>
      </xdr:nvSpPr>
      <xdr:spPr>
        <a:xfrm>
          <a:off x="12954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22877</xdr:rowOff>
    </xdr:from>
    <xdr:ext cx="762000" cy="259045"/>
    <xdr:sp macro="" textlink="">
      <xdr:nvSpPr>
        <xdr:cNvPr id="336" name="テキスト ボックス 335"/>
        <xdr:cNvSpPr txBox="1"/>
      </xdr:nvSpPr>
      <xdr:spPr>
        <a:xfrm>
          <a:off x="12623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し、前年度同様、類似団体平均より高い水準にある。今後、財政計画を基に適正な起債管理と繰上償還の実施により公債費抑制に努める。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120650</xdr:rowOff>
    </xdr:from>
    <xdr:to>
      <xdr:col>7</xdr:col>
      <xdr:colOff>15875</xdr:colOff>
      <xdr:row>81</xdr:row>
      <xdr:rowOff>19050</xdr:rowOff>
    </xdr:to>
    <xdr:cxnSp macro="">
      <xdr:nvCxnSpPr>
        <xdr:cNvPr id="364" name="直線コネクタ 363"/>
        <xdr:cNvCxnSpPr/>
      </xdr:nvCxnSpPr>
      <xdr:spPr>
        <a:xfrm flipV="1">
          <a:off x="4826000" y="12636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162577</xdr:rowOff>
    </xdr:from>
    <xdr:ext cx="762000" cy="259045"/>
    <xdr:sp macro="" textlink="">
      <xdr:nvSpPr>
        <xdr:cNvPr id="365"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81</xdr:row>
      <xdr:rowOff>19050</xdr:rowOff>
    </xdr:from>
    <xdr:to>
      <xdr:col>7</xdr:col>
      <xdr:colOff>104775</xdr:colOff>
      <xdr:row>81</xdr:row>
      <xdr:rowOff>19050</xdr:rowOff>
    </xdr:to>
    <xdr:cxnSp macro="">
      <xdr:nvCxnSpPr>
        <xdr:cNvPr id="366" name="直線コネクタ 365"/>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35577</xdr:rowOff>
    </xdr:from>
    <xdr:ext cx="762000" cy="259045"/>
    <xdr:sp macro="" textlink="">
      <xdr:nvSpPr>
        <xdr:cNvPr id="367"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73</xdr:row>
      <xdr:rowOff>120650</xdr:rowOff>
    </xdr:from>
    <xdr:to>
      <xdr:col>7</xdr:col>
      <xdr:colOff>104775</xdr:colOff>
      <xdr:row>73</xdr:row>
      <xdr:rowOff>120650</xdr:rowOff>
    </xdr:to>
    <xdr:cxnSp macro="">
      <xdr:nvCxnSpPr>
        <xdr:cNvPr id="368" name="直線コネクタ 367"/>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133350</xdr:rowOff>
    </xdr:from>
    <xdr:to>
      <xdr:col>7</xdr:col>
      <xdr:colOff>15875</xdr:colOff>
      <xdr:row>80</xdr:row>
      <xdr:rowOff>38100</xdr:rowOff>
    </xdr:to>
    <xdr:cxnSp macro="">
      <xdr:nvCxnSpPr>
        <xdr:cNvPr id="369" name="直線コネクタ 368"/>
        <xdr:cNvCxnSpPr/>
      </xdr:nvCxnSpPr>
      <xdr:spPr>
        <a:xfrm>
          <a:off x="3987800" y="13677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70"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82550</xdr:rowOff>
    </xdr:from>
    <xdr:to>
      <xdr:col>7</xdr:col>
      <xdr:colOff>66675</xdr:colOff>
      <xdr:row>78</xdr:row>
      <xdr:rowOff>12700</xdr:rowOff>
    </xdr:to>
    <xdr:sp macro="" textlink="">
      <xdr:nvSpPr>
        <xdr:cNvPr id="371" name="フローチャート : 判断 370"/>
        <xdr:cNvSpPr/>
      </xdr:nvSpPr>
      <xdr:spPr>
        <a:xfrm>
          <a:off x="47752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133350</xdr:rowOff>
    </xdr:from>
    <xdr:to>
      <xdr:col>5</xdr:col>
      <xdr:colOff>549275</xdr:colOff>
      <xdr:row>80</xdr:row>
      <xdr:rowOff>12700</xdr:rowOff>
    </xdr:to>
    <xdr:cxnSp macro="">
      <xdr:nvCxnSpPr>
        <xdr:cNvPr id="372" name="直線コネクタ 371"/>
        <xdr:cNvCxnSpPr/>
      </xdr:nvCxnSpPr>
      <xdr:spPr>
        <a:xfrm flipV="1">
          <a:off x="3098800" y="13677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3" name="フローチャート : 判断 372"/>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4" name="テキスト ボックス 373"/>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xdr:rowOff>
    </xdr:from>
    <xdr:to>
      <xdr:col>4</xdr:col>
      <xdr:colOff>346075</xdr:colOff>
      <xdr:row>80</xdr:row>
      <xdr:rowOff>63500</xdr:rowOff>
    </xdr:to>
    <xdr:cxnSp macro="">
      <xdr:nvCxnSpPr>
        <xdr:cNvPr id="375" name="直線コネクタ 374"/>
        <xdr:cNvCxnSpPr/>
      </xdr:nvCxnSpPr>
      <xdr:spPr>
        <a:xfrm flipV="1">
          <a:off x="2209800" y="13728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25400</xdr:rowOff>
    </xdr:from>
    <xdr:to>
      <xdr:col>4</xdr:col>
      <xdr:colOff>396875</xdr:colOff>
      <xdr:row>78</xdr:row>
      <xdr:rowOff>127000</xdr:rowOff>
    </xdr:to>
    <xdr:sp macro="" textlink="">
      <xdr:nvSpPr>
        <xdr:cNvPr id="376" name="フローチャート : 判断 375"/>
        <xdr:cNvSpPr/>
      </xdr:nvSpPr>
      <xdr:spPr>
        <a:xfrm>
          <a:off x="3048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137177</xdr:rowOff>
    </xdr:from>
    <xdr:ext cx="762000" cy="259045"/>
    <xdr:sp macro="" textlink="">
      <xdr:nvSpPr>
        <xdr:cNvPr id="377" name="テキスト ボックス 376"/>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25400</xdr:rowOff>
    </xdr:from>
    <xdr:to>
      <xdr:col>3</xdr:col>
      <xdr:colOff>142875</xdr:colOff>
      <xdr:row>80</xdr:row>
      <xdr:rowOff>63500</xdr:rowOff>
    </xdr:to>
    <xdr:cxnSp macro="">
      <xdr:nvCxnSpPr>
        <xdr:cNvPr id="378" name="直線コネクタ 377"/>
        <xdr:cNvCxnSpPr/>
      </xdr:nvCxnSpPr>
      <xdr:spPr>
        <a:xfrm>
          <a:off x="1320800" y="1374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76200</xdr:rowOff>
    </xdr:from>
    <xdr:to>
      <xdr:col>3</xdr:col>
      <xdr:colOff>193675</xdr:colOff>
      <xdr:row>79</xdr:row>
      <xdr:rowOff>6350</xdr:rowOff>
    </xdr:to>
    <xdr:sp macro="" textlink="">
      <xdr:nvSpPr>
        <xdr:cNvPr id="379" name="フローチャート : 判断 378"/>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380" name="テキスト ボックス 379"/>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101600</xdr:rowOff>
    </xdr:from>
    <xdr:to>
      <xdr:col>1</xdr:col>
      <xdr:colOff>676275</xdr:colOff>
      <xdr:row>79</xdr:row>
      <xdr:rowOff>31750</xdr:rowOff>
    </xdr:to>
    <xdr:sp macro="" textlink="">
      <xdr:nvSpPr>
        <xdr:cNvPr id="381" name="フローチャート : 判断 380"/>
        <xdr:cNvSpPr/>
      </xdr:nvSpPr>
      <xdr:spPr>
        <a:xfrm>
          <a:off x="1270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41927</xdr:rowOff>
    </xdr:from>
    <xdr:ext cx="762000" cy="259045"/>
    <xdr:sp macro="" textlink="">
      <xdr:nvSpPr>
        <xdr:cNvPr id="382" name="テキスト ボックス 381"/>
        <xdr:cNvSpPr txBox="1"/>
      </xdr:nvSpPr>
      <xdr:spPr>
        <a:xfrm>
          <a:off x="939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158750</xdr:rowOff>
    </xdr:from>
    <xdr:to>
      <xdr:col>7</xdr:col>
      <xdr:colOff>66675</xdr:colOff>
      <xdr:row>80</xdr:row>
      <xdr:rowOff>88900</xdr:rowOff>
    </xdr:to>
    <xdr:sp macro="" textlink="">
      <xdr:nvSpPr>
        <xdr:cNvPr id="388" name="円/楕円 387"/>
        <xdr:cNvSpPr/>
      </xdr:nvSpPr>
      <xdr:spPr>
        <a:xfrm>
          <a:off x="47752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130827</xdr:rowOff>
    </xdr:from>
    <xdr:ext cx="762000" cy="259045"/>
    <xdr:sp macro="" textlink="">
      <xdr:nvSpPr>
        <xdr:cNvPr id="389" name="公債費該当値テキスト"/>
        <xdr:cNvSpPr txBox="1"/>
      </xdr:nvSpPr>
      <xdr:spPr>
        <a:xfrm>
          <a:off x="49149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82550</xdr:rowOff>
    </xdr:from>
    <xdr:to>
      <xdr:col>5</xdr:col>
      <xdr:colOff>600075</xdr:colOff>
      <xdr:row>80</xdr:row>
      <xdr:rowOff>12700</xdr:rowOff>
    </xdr:to>
    <xdr:sp macro="" textlink="">
      <xdr:nvSpPr>
        <xdr:cNvPr id="390" name="円/楕円 389"/>
        <xdr:cNvSpPr/>
      </xdr:nvSpPr>
      <xdr:spPr>
        <a:xfrm>
          <a:off x="39370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168927</xdr:rowOff>
    </xdr:from>
    <xdr:ext cx="736600" cy="259045"/>
    <xdr:sp macro="" textlink="">
      <xdr:nvSpPr>
        <xdr:cNvPr id="391" name="テキスト ボックス 390"/>
        <xdr:cNvSpPr txBox="1"/>
      </xdr:nvSpPr>
      <xdr:spPr>
        <a:xfrm>
          <a:off x="3606800" y="1371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2" name="円/楕円 391"/>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3" name="テキスト ボックス 392"/>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12700</xdr:rowOff>
    </xdr:from>
    <xdr:to>
      <xdr:col>3</xdr:col>
      <xdr:colOff>193675</xdr:colOff>
      <xdr:row>80</xdr:row>
      <xdr:rowOff>114300</xdr:rowOff>
    </xdr:to>
    <xdr:sp macro="" textlink="">
      <xdr:nvSpPr>
        <xdr:cNvPr id="394" name="円/楕円 393"/>
        <xdr:cNvSpPr/>
      </xdr:nvSpPr>
      <xdr:spPr>
        <a:xfrm>
          <a:off x="21590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99077</xdr:rowOff>
    </xdr:from>
    <xdr:ext cx="762000" cy="259045"/>
    <xdr:sp macro="" textlink="">
      <xdr:nvSpPr>
        <xdr:cNvPr id="395" name="テキスト ボックス 394"/>
        <xdr:cNvSpPr txBox="1"/>
      </xdr:nvSpPr>
      <xdr:spPr>
        <a:xfrm>
          <a:off x="18288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146050</xdr:rowOff>
    </xdr:from>
    <xdr:to>
      <xdr:col>1</xdr:col>
      <xdr:colOff>676275</xdr:colOff>
      <xdr:row>80</xdr:row>
      <xdr:rowOff>76200</xdr:rowOff>
    </xdr:to>
    <xdr:sp macro="" textlink="">
      <xdr:nvSpPr>
        <xdr:cNvPr id="396" name="円/楕円 395"/>
        <xdr:cNvSpPr/>
      </xdr:nvSpPr>
      <xdr:spPr>
        <a:xfrm>
          <a:off x="1270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60977</xdr:rowOff>
    </xdr:from>
    <xdr:ext cx="762000" cy="259045"/>
    <xdr:sp macro="" textlink="">
      <xdr:nvSpPr>
        <xdr:cNvPr id="397" name="テキスト ボックス 396"/>
        <xdr:cNvSpPr txBox="1"/>
      </xdr:nvSpPr>
      <xdr:spPr>
        <a:xfrm>
          <a:off x="9398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人件費については今後も給与の構造改革と給与水準の適正化を図る。扶助費は増加が見込まれるが、適正な執行に努める。補助費等は見直しを進め、事業費の抑制に努める。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2" name="直線コネクタ 41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3" name="テキスト ボックス 41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4" name="直線コネクタ 41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5" name="テキスト ボックス 41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6" name="直線コネクタ 41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7" name="テキスト ボックス 41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8" name="直線コネクタ 41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9" name="テキスト ボックス 41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0" name="直線コネクタ 41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1" name="テキスト ボックス 42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2" name="直線コネクタ 42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3" name="テキスト ボックス 42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76</xdr:row>
      <xdr:rowOff>143329</xdr:rowOff>
    </xdr:from>
    <xdr:to>
      <xdr:col>24</xdr:col>
      <xdr:colOff>31750</xdr:colOff>
      <xdr:row>82</xdr:row>
      <xdr:rowOff>7257</xdr:rowOff>
    </xdr:to>
    <xdr:cxnSp macro="">
      <xdr:nvCxnSpPr>
        <xdr:cNvPr id="427" name="直線コネクタ 426"/>
        <xdr:cNvCxnSpPr/>
      </xdr:nvCxnSpPr>
      <xdr:spPr>
        <a:xfrm flipV="1">
          <a:off x="16510000" y="13173529"/>
          <a:ext cx="0" cy="89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150784</xdr:rowOff>
    </xdr:from>
    <xdr:ext cx="762000" cy="259045"/>
    <xdr:sp macro="" textlink="">
      <xdr:nvSpPr>
        <xdr:cNvPr id="428" name="公債費以外最小値テキスト"/>
        <xdr:cNvSpPr txBox="1"/>
      </xdr:nvSpPr>
      <xdr:spPr>
        <a:xfrm>
          <a:off x="16598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82</xdr:row>
      <xdr:rowOff>7257</xdr:rowOff>
    </xdr:from>
    <xdr:to>
      <xdr:col>24</xdr:col>
      <xdr:colOff>120650</xdr:colOff>
      <xdr:row>82</xdr:row>
      <xdr:rowOff>7257</xdr:rowOff>
    </xdr:to>
    <xdr:cxnSp macro="">
      <xdr:nvCxnSpPr>
        <xdr:cNvPr id="429" name="直線コネクタ 428"/>
        <xdr:cNvCxnSpPr/>
      </xdr:nvCxnSpPr>
      <xdr:spPr>
        <a:xfrm>
          <a:off x="16421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58255</xdr:rowOff>
    </xdr:from>
    <xdr:ext cx="762000" cy="259045"/>
    <xdr:sp macro="" textlink="">
      <xdr:nvSpPr>
        <xdr:cNvPr id="430" name="公債費以外最大値テキスト"/>
        <xdr:cNvSpPr txBox="1"/>
      </xdr:nvSpPr>
      <xdr:spPr>
        <a:xfrm>
          <a:off x="16598900" y="129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23</xdr:col>
      <xdr:colOff>628650</xdr:colOff>
      <xdr:row>76</xdr:row>
      <xdr:rowOff>143329</xdr:rowOff>
    </xdr:from>
    <xdr:to>
      <xdr:col>24</xdr:col>
      <xdr:colOff>120650</xdr:colOff>
      <xdr:row>76</xdr:row>
      <xdr:rowOff>143329</xdr:rowOff>
    </xdr:to>
    <xdr:cxnSp macro="">
      <xdr:nvCxnSpPr>
        <xdr:cNvPr id="431" name="直線コネクタ 430"/>
        <xdr:cNvCxnSpPr/>
      </xdr:nvCxnSpPr>
      <xdr:spPr>
        <a:xfrm>
          <a:off x="16421100" y="1317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151493</xdr:rowOff>
    </xdr:from>
    <xdr:to>
      <xdr:col>24</xdr:col>
      <xdr:colOff>31750</xdr:colOff>
      <xdr:row>77</xdr:row>
      <xdr:rowOff>135164</xdr:rowOff>
    </xdr:to>
    <xdr:cxnSp macro="">
      <xdr:nvCxnSpPr>
        <xdr:cNvPr id="432" name="直線コネクタ 431"/>
        <xdr:cNvCxnSpPr/>
      </xdr:nvCxnSpPr>
      <xdr:spPr>
        <a:xfrm>
          <a:off x="15671800" y="13010243"/>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91820</xdr:rowOff>
    </xdr:from>
    <xdr:ext cx="762000" cy="259045"/>
    <xdr:sp macro="" textlink="">
      <xdr:nvSpPr>
        <xdr:cNvPr id="433" name="公債費以外平均値テキスト"/>
        <xdr:cNvSpPr txBox="1"/>
      </xdr:nvSpPr>
      <xdr:spPr>
        <a:xfrm>
          <a:off x="16598900" y="1346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119743</xdr:rowOff>
    </xdr:from>
    <xdr:to>
      <xdr:col>24</xdr:col>
      <xdr:colOff>82550</xdr:colOff>
      <xdr:row>79</xdr:row>
      <xdr:rowOff>49893</xdr:rowOff>
    </xdr:to>
    <xdr:sp macro="" textlink="">
      <xdr:nvSpPr>
        <xdr:cNvPr id="434" name="フローチャート : 判断 433"/>
        <xdr:cNvSpPr/>
      </xdr:nvSpPr>
      <xdr:spPr>
        <a:xfrm>
          <a:off x="164592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151493</xdr:rowOff>
    </xdr:from>
    <xdr:to>
      <xdr:col>22</xdr:col>
      <xdr:colOff>565150</xdr:colOff>
      <xdr:row>76</xdr:row>
      <xdr:rowOff>34471</xdr:rowOff>
    </xdr:to>
    <xdr:cxnSp macro="">
      <xdr:nvCxnSpPr>
        <xdr:cNvPr id="435" name="直線コネクタ 434"/>
        <xdr:cNvCxnSpPr/>
      </xdr:nvCxnSpPr>
      <xdr:spPr>
        <a:xfrm flipV="1">
          <a:off x="14782800" y="13010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136071</xdr:rowOff>
    </xdr:from>
    <xdr:to>
      <xdr:col>22</xdr:col>
      <xdr:colOff>615950</xdr:colOff>
      <xdr:row>77</xdr:row>
      <xdr:rowOff>66221</xdr:rowOff>
    </xdr:to>
    <xdr:sp macro="" textlink="">
      <xdr:nvSpPr>
        <xdr:cNvPr id="436" name="フローチャート : 判断 435"/>
        <xdr:cNvSpPr/>
      </xdr:nvSpPr>
      <xdr:spPr>
        <a:xfrm>
          <a:off x="15621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50998</xdr:rowOff>
    </xdr:from>
    <xdr:ext cx="736600" cy="259045"/>
    <xdr:sp macro="" textlink="">
      <xdr:nvSpPr>
        <xdr:cNvPr id="437" name="テキスト ボックス 436"/>
        <xdr:cNvSpPr txBox="1"/>
      </xdr:nvSpPr>
      <xdr:spPr>
        <a:xfrm>
          <a:off x="15290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76</xdr:row>
      <xdr:rowOff>34471</xdr:rowOff>
    </xdr:to>
    <xdr:cxnSp macro="">
      <xdr:nvCxnSpPr>
        <xdr:cNvPr id="438" name="直線コネクタ 437"/>
        <xdr:cNvCxnSpPr/>
      </xdr:nvCxnSpPr>
      <xdr:spPr>
        <a:xfrm>
          <a:off x="13893800" y="12814300"/>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168729</xdr:rowOff>
    </xdr:from>
    <xdr:to>
      <xdr:col>21</xdr:col>
      <xdr:colOff>412750</xdr:colOff>
      <xdr:row>77</xdr:row>
      <xdr:rowOff>98879</xdr:rowOff>
    </xdr:to>
    <xdr:sp macro="" textlink="">
      <xdr:nvSpPr>
        <xdr:cNvPr id="439" name="フローチャート : 判断 438"/>
        <xdr:cNvSpPr/>
      </xdr:nvSpPr>
      <xdr:spPr>
        <a:xfrm>
          <a:off x="14732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83656</xdr:rowOff>
    </xdr:from>
    <xdr:ext cx="762000" cy="259045"/>
    <xdr:sp macro="" textlink="">
      <xdr:nvSpPr>
        <xdr:cNvPr id="440" name="テキスト ボックス 439"/>
        <xdr:cNvSpPr txBox="1"/>
      </xdr:nvSpPr>
      <xdr:spPr>
        <a:xfrm>
          <a:off x="14401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4535</xdr:rowOff>
    </xdr:from>
    <xdr:to>
      <xdr:col>20</xdr:col>
      <xdr:colOff>158750</xdr:colOff>
      <xdr:row>74</xdr:row>
      <xdr:rowOff>127000</xdr:rowOff>
    </xdr:to>
    <xdr:cxnSp macro="">
      <xdr:nvCxnSpPr>
        <xdr:cNvPr id="441" name="直線コネクタ 440"/>
        <xdr:cNvCxnSpPr/>
      </xdr:nvCxnSpPr>
      <xdr:spPr>
        <a:xfrm>
          <a:off x="13004800" y="125203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114300</xdr:rowOff>
    </xdr:from>
    <xdr:to>
      <xdr:col>20</xdr:col>
      <xdr:colOff>209550</xdr:colOff>
      <xdr:row>77</xdr:row>
      <xdr:rowOff>44450</xdr:rowOff>
    </xdr:to>
    <xdr:sp macro="" textlink="">
      <xdr:nvSpPr>
        <xdr:cNvPr id="442" name="フローチャート : 判断 441"/>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29227</xdr:rowOff>
    </xdr:from>
    <xdr:ext cx="762000" cy="259045"/>
    <xdr:sp macro="" textlink="">
      <xdr:nvSpPr>
        <xdr:cNvPr id="443" name="テキスト ボックス 442"/>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8164</xdr:rowOff>
    </xdr:from>
    <xdr:to>
      <xdr:col>19</xdr:col>
      <xdr:colOff>6350</xdr:colOff>
      <xdr:row>77</xdr:row>
      <xdr:rowOff>109764</xdr:rowOff>
    </xdr:to>
    <xdr:sp macro="" textlink="">
      <xdr:nvSpPr>
        <xdr:cNvPr id="444" name="フローチャート : 判断 443"/>
        <xdr:cNvSpPr/>
      </xdr:nvSpPr>
      <xdr:spPr>
        <a:xfrm>
          <a:off x="12954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94541</xdr:rowOff>
    </xdr:from>
    <xdr:ext cx="762000" cy="259045"/>
    <xdr:sp macro="" textlink="">
      <xdr:nvSpPr>
        <xdr:cNvPr id="445" name="テキスト ボックス 444"/>
        <xdr:cNvSpPr txBox="1"/>
      </xdr:nvSpPr>
      <xdr:spPr>
        <a:xfrm>
          <a:off x="12623800" y="132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84364</xdr:rowOff>
    </xdr:from>
    <xdr:to>
      <xdr:col>24</xdr:col>
      <xdr:colOff>82550</xdr:colOff>
      <xdr:row>78</xdr:row>
      <xdr:rowOff>14514</xdr:rowOff>
    </xdr:to>
    <xdr:sp macro="" textlink="">
      <xdr:nvSpPr>
        <xdr:cNvPr id="451" name="円/楕円 450"/>
        <xdr:cNvSpPr/>
      </xdr:nvSpPr>
      <xdr:spPr>
        <a:xfrm>
          <a:off x="16459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100891</xdr:rowOff>
    </xdr:from>
    <xdr:ext cx="762000" cy="259045"/>
    <xdr:sp macro="" textlink="">
      <xdr:nvSpPr>
        <xdr:cNvPr id="452" name="公債費以外該当値テキスト"/>
        <xdr:cNvSpPr txBox="1"/>
      </xdr:nvSpPr>
      <xdr:spPr>
        <a:xfrm>
          <a:off x="165989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100693</xdr:rowOff>
    </xdr:from>
    <xdr:to>
      <xdr:col>22</xdr:col>
      <xdr:colOff>615950</xdr:colOff>
      <xdr:row>76</xdr:row>
      <xdr:rowOff>30843</xdr:rowOff>
    </xdr:to>
    <xdr:sp macro="" textlink="">
      <xdr:nvSpPr>
        <xdr:cNvPr id="453" name="円/楕円 452"/>
        <xdr:cNvSpPr/>
      </xdr:nvSpPr>
      <xdr:spPr>
        <a:xfrm>
          <a:off x="15621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41020</xdr:rowOff>
    </xdr:from>
    <xdr:ext cx="736600" cy="259045"/>
    <xdr:sp macro="" textlink="">
      <xdr:nvSpPr>
        <xdr:cNvPr id="454" name="テキスト ボックス 453"/>
        <xdr:cNvSpPr txBox="1"/>
      </xdr:nvSpPr>
      <xdr:spPr>
        <a:xfrm>
          <a:off x="15290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155121</xdr:rowOff>
    </xdr:from>
    <xdr:to>
      <xdr:col>21</xdr:col>
      <xdr:colOff>412750</xdr:colOff>
      <xdr:row>76</xdr:row>
      <xdr:rowOff>85271</xdr:rowOff>
    </xdr:to>
    <xdr:sp macro="" textlink="">
      <xdr:nvSpPr>
        <xdr:cNvPr id="455" name="円/楕円 454"/>
        <xdr:cNvSpPr/>
      </xdr:nvSpPr>
      <xdr:spPr>
        <a:xfrm>
          <a:off x="14732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95449</xdr:rowOff>
    </xdr:from>
    <xdr:ext cx="762000" cy="259045"/>
    <xdr:sp macro="" textlink="">
      <xdr:nvSpPr>
        <xdr:cNvPr id="456" name="テキスト ボックス 455"/>
        <xdr:cNvSpPr txBox="1"/>
      </xdr:nvSpPr>
      <xdr:spPr>
        <a:xfrm>
          <a:off x="14401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7" name="円/楕円 456"/>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8" name="テキスト ボックス 457"/>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125185</xdr:rowOff>
    </xdr:from>
    <xdr:to>
      <xdr:col>19</xdr:col>
      <xdr:colOff>6350</xdr:colOff>
      <xdr:row>73</xdr:row>
      <xdr:rowOff>55335</xdr:rowOff>
    </xdr:to>
    <xdr:sp macro="" textlink="">
      <xdr:nvSpPr>
        <xdr:cNvPr id="459" name="円/楕円 458"/>
        <xdr:cNvSpPr/>
      </xdr:nvSpPr>
      <xdr:spPr>
        <a:xfrm>
          <a:off x="12954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65512</xdr:rowOff>
    </xdr:from>
    <xdr:ext cx="762000" cy="259045"/>
    <xdr:sp macro="" textlink="">
      <xdr:nvSpPr>
        <xdr:cNvPr id="460" name="テキスト ボックス 459"/>
        <xdr:cNvSpPr txBox="1"/>
      </xdr:nvSpPr>
      <xdr:spPr>
        <a:xfrm>
          <a:off x="12623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福島県伊達市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81509</xdr:rowOff>
    </xdr:from>
    <xdr:to>
      <xdr:col>4</xdr:col>
      <xdr:colOff>1117600</xdr:colOff>
      <xdr:row>20</xdr:row>
      <xdr:rowOff>143802</xdr:rowOff>
    </xdr:to>
    <xdr:cxnSp macro="">
      <xdr:nvCxnSpPr>
        <xdr:cNvPr id="45" name="直線コネクタ 44"/>
        <xdr:cNvCxnSpPr/>
      </xdr:nvCxnSpPr>
      <xdr:spPr bwMode="auto">
        <a:xfrm flipV="1">
          <a:off x="5651500" y="2186534"/>
          <a:ext cx="0" cy="14338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115879</xdr:rowOff>
    </xdr:from>
    <xdr:ext cx="762000" cy="259045"/>
    <xdr:sp macro="" textlink="">
      <xdr:nvSpPr>
        <xdr:cNvPr id="46" name="人口1人当たり決算額の推移最小値テキスト130"/>
        <xdr:cNvSpPr txBox="1"/>
      </xdr:nvSpPr>
      <xdr:spPr>
        <a:xfrm>
          <a:off x="5740400" y="359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58,309</a:t>
          </a:r>
          <a:endParaRPr kumimoji="1" lang="ja-JP" altLang="en-US" sz="1000" b="1">
            <a:latin typeface="ＭＳ Ｐゴシック"/>
          </a:endParaRPr>
        </a:p>
      </xdr:txBody>
    </xdr:sp>
    <xdr:clientData/>
  </xdr:oneCellAnchor>
  <xdr:twoCellAnchor>
    <xdr:from>
      <xdr:col>4</xdr:col>
      <xdr:colOff>1028700</xdr:colOff>
      <xdr:row>20</xdr:row>
      <xdr:rowOff>143802</xdr:rowOff>
    </xdr:from>
    <xdr:to>
      <xdr:col>5</xdr:col>
      <xdr:colOff>73025</xdr:colOff>
      <xdr:row>20</xdr:row>
      <xdr:rowOff>143802</xdr:rowOff>
    </xdr:to>
    <xdr:cxnSp macro="">
      <xdr:nvCxnSpPr>
        <xdr:cNvPr id="47" name="直線コネクタ 46"/>
        <xdr:cNvCxnSpPr/>
      </xdr:nvCxnSpPr>
      <xdr:spPr bwMode="auto">
        <a:xfrm>
          <a:off x="5562600" y="3620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167886</xdr:rowOff>
    </xdr:from>
    <xdr:ext cx="762000" cy="259045"/>
    <xdr:sp macro="" textlink="">
      <xdr:nvSpPr>
        <xdr:cNvPr id="48" name="人口1人当たり決算額の推移最大値テキスト130"/>
        <xdr:cNvSpPr txBox="1"/>
      </xdr:nvSpPr>
      <xdr:spPr>
        <a:xfrm>
          <a:off x="5740400" y="193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95,944</a:t>
          </a:r>
          <a:endParaRPr kumimoji="1" lang="ja-JP" altLang="en-US" sz="1000" b="1">
            <a:latin typeface="ＭＳ Ｐゴシック"/>
          </a:endParaRPr>
        </a:p>
      </xdr:txBody>
    </xdr:sp>
    <xdr:clientData/>
  </xdr:oneCellAnchor>
  <xdr:twoCellAnchor>
    <xdr:from>
      <xdr:col>4</xdr:col>
      <xdr:colOff>1028700</xdr:colOff>
      <xdr:row>12</xdr:row>
      <xdr:rowOff>81509</xdr:rowOff>
    </xdr:from>
    <xdr:to>
      <xdr:col>5</xdr:col>
      <xdr:colOff>73025</xdr:colOff>
      <xdr:row>12</xdr:row>
      <xdr:rowOff>81509</xdr:rowOff>
    </xdr:to>
    <xdr:cxnSp macro="">
      <xdr:nvCxnSpPr>
        <xdr:cNvPr id="49" name="直線コネクタ 48"/>
        <xdr:cNvCxnSpPr/>
      </xdr:nvCxnSpPr>
      <xdr:spPr bwMode="auto">
        <a:xfrm>
          <a:off x="5562600" y="21865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139154</xdr:rowOff>
    </xdr:from>
    <xdr:to>
      <xdr:col>4</xdr:col>
      <xdr:colOff>1117600</xdr:colOff>
      <xdr:row>15</xdr:row>
      <xdr:rowOff>12052</xdr:rowOff>
    </xdr:to>
    <xdr:cxnSp macro="">
      <xdr:nvCxnSpPr>
        <xdr:cNvPr id="50" name="直線コネクタ 49"/>
        <xdr:cNvCxnSpPr/>
      </xdr:nvCxnSpPr>
      <xdr:spPr bwMode="auto">
        <a:xfrm>
          <a:off x="5003800" y="2587079"/>
          <a:ext cx="647700" cy="4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136669</xdr:rowOff>
    </xdr:from>
    <xdr:ext cx="762000" cy="259045"/>
    <xdr:sp macro="" textlink="">
      <xdr:nvSpPr>
        <xdr:cNvPr id="51" name="人口1人当たり決算額の推移平均値テキスト130"/>
        <xdr:cNvSpPr txBox="1"/>
      </xdr:nvSpPr>
      <xdr:spPr>
        <a:xfrm>
          <a:off x="5740400" y="2756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78,930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164592</xdr:rowOff>
    </xdr:from>
    <xdr:to>
      <xdr:col>5</xdr:col>
      <xdr:colOff>34925</xdr:colOff>
      <xdr:row>16</xdr:row>
      <xdr:rowOff>94742</xdr:rowOff>
    </xdr:to>
    <xdr:sp macro="" textlink="">
      <xdr:nvSpPr>
        <xdr:cNvPr id="52" name="フローチャート : 判断 51"/>
        <xdr:cNvSpPr/>
      </xdr:nvSpPr>
      <xdr:spPr bwMode="auto">
        <a:xfrm>
          <a:off x="56007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139154</xdr:rowOff>
    </xdr:from>
    <xdr:to>
      <xdr:col>4</xdr:col>
      <xdr:colOff>469900</xdr:colOff>
      <xdr:row>15</xdr:row>
      <xdr:rowOff>42570</xdr:rowOff>
    </xdr:to>
    <xdr:cxnSp macro="">
      <xdr:nvCxnSpPr>
        <xdr:cNvPr id="53" name="直線コネクタ 52"/>
        <xdr:cNvCxnSpPr/>
      </xdr:nvCxnSpPr>
      <xdr:spPr bwMode="auto">
        <a:xfrm flipV="1">
          <a:off x="4305300" y="2587079"/>
          <a:ext cx="698500" cy="74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85496</xdr:rowOff>
    </xdr:from>
    <xdr:to>
      <xdr:col>4</xdr:col>
      <xdr:colOff>520700</xdr:colOff>
      <xdr:row>16</xdr:row>
      <xdr:rowOff>15646</xdr:rowOff>
    </xdr:to>
    <xdr:sp macro="" textlink="">
      <xdr:nvSpPr>
        <xdr:cNvPr id="54" name="フローチャート : 判断 53"/>
        <xdr:cNvSpPr/>
      </xdr:nvSpPr>
      <xdr:spPr bwMode="auto">
        <a:xfrm>
          <a:off x="49530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423</xdr:rowOff>
    </xdr:from>
    <xdr:ext cx="736600" cy="259045"/>
    <xdr:sp macro="" textlink="">
      <xdr:nvSpPr>
        <xdr:cNvPr id="55" name="テキスト ボックス 54"/>
        <xdr:cNvSpPr txBox="1"/>
      </xdr:nvSpPr>
      <xdr:spPr>
        <a:xfrm>
          <a:off x="4622800" y="279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42570</xdr:rowOff>
    </xdr:from>
    <xdr:to>
      <xdr:col>3</xdr:col>
      <xdr:colOff>904875</xdr:colOff>
      <xdr:row>15</xdr:row>
      <xdr:rowOff>73241</xdr:rowOff>
    </xdr:to>
    <xdr:cxnSp macro="">
      <xdr:nvCxnSpPr>
        <xdr:cNvPr id="56" name="直線コネクタ 55"/>
        <xdr:cNvCxnSpPr/>
      </xdr:nvCxnSpPr>
      <xdr:spPr bwMode="auto">
        <a:xfrm flipV="1">
          <a:off x="3606800" y="2661945"/>
          <a:ext cx="698500" cy="3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11963</xdr:rowOff>
    </xdr:from>
    <xdr:to>
      <xdr:col>3</xdr:col>
      <xdr:colOff>955675</xdr:colOff>
      <xdr:row>16</xdr:row>
      <xdr:rowOff>113563</xdr:rowOff>
    </xdr:to>
    <xdr:sp macro="" textlink="">
      <xdr:nvSpPr>
        <xdr:cNvPr id="57" name="フローチャート : 判断 56"/>
        <xdr:cNvSpPr/>
      </xdr:nvSpPr>
      <xdr:spPr bwMode="auto">
        <a:xfrm>
          <a:off x="4254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98340</xdr:rowOff>
    </xdr:from>
    <xdr:ext cx="762000" cy="259045"/>
    <xdr:sp macro="" textlink="">
      <xdr:nvSpPr>
        <xdr:cNvPr id="58" name="テキスト ボックス 57"/>
        <xdr:cNvSpPr txBox="1"/>
      </xdr:nvSpPr>
      <xdr:spPr>
        <a:xfrm>
          <a:off x="39243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13157</xdr:rowOff>
    </xdr:from>
    <xdr:to>
      <xdr:col>3</xdr:col>
      <xdr:colOff>206375</xdr:colOff>
      <xdr:row>15</xdr:row>
      <xdr:rowOff>73241</xdr:rowOff>
    </xdr:to>
    <xdr:cxnSp macro="">
      <xdr:nvCxnSpPr>
        <xdr:cNvPr id="59" name="直線コネクタ 58"/>
        <xdr:cNvCxnSpPr/>
      </xdr:nvCxnSpPr>
      <xdr:spPr bwMode="auto">
        <a:xfrm>
          <a:off x="2908300" y="2632532"/>
          <a:ext cx="698500" cy="6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68008</xdr:rowOff>
    </xdr:from>
    <xdr:to>
      <xdr:col>3</xdr:col>
      <xdr:colOff>257175</xdr:colOff>
      <xdr:row>16</xdr:row>
      <xdr:rowOff>169608</xdr:rowOff>
    </xdr:to>
    <xdr:sp macro="" textlink="">
      <xdr:nvSpPr>
        <xdr:cNvPr id="60" name="フローチャート : 判断 59"/>
        <xdr:cNvSpPr/>
      </xdr:nvSpPr>
      <xdr:spPr bwMode="auto">
        <a:xfrm>
          <a:off x="35560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154385</xdr:rowOff>
    </xdr:from>
    <xdr:ext cx="762000" cy="259045"/>
    <xdr:sp macro="" textlink="">
      <xdr:nvSpPr>
        <xdr:cNvPr id="61" name="テキスト ボックス 60"/>
        <xdr:cNvSpPr txBox="1"/>
      </xdr:nvSpPr>
      <xdr:spPr>
        <a:xfrm>
          <a:off x="3225800" y="294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153314</xdr:rowOff>
    </xdr:from>
    <xdr:to>
      <xdr:col>2</xdr:col>
      <xdr:colOff>692150</xdr:colOff>
      <xdr:row>16</xdr:row>
      <xdr:rowOff>83464</xdr:rowOff>
    </xdr:to>
    <xdr:sp macro="" textlink="">
      <xdr:nvSpPr>
        <xdr:cNvPr id="62" name="フローチャート : 判断 61"/>
        <xdr:cNvSpPr/>
      </xdr:nvSpPr>
      <xdr:spPr bwMode="auto">
        <a:xfrm>
          <a:off x="28575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68241</xdr:rowOff>
    </xdr:from>
    <xdr:ext cx="762000" cy="259045"/>
    <xdr:sp macro="" textlink="">
      <xdr:nvSpPr>
        <xdr:cNvPr id="63" name="テキスト ボックス 62"/>
        <xdr:cNvSpPr txBox="1"/>
      </xdr:nvSpPr>
      <xdr:spPr>
        <a:xfrm>
          <a:off x="2527300" y="285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132702</xdr:rowOff>
    </xdr:from>
    <xdr:to>
      <xdr:col>5</xdr:col>
      <xdr:colOff>34925</xdr:colOff>
      <xdr:row>15</xdr:row>
      <xdr:rowOff>62852</xdr:rowOff>
    </xdr:to>
    <xdr:sp macro="" textlink="">
      <xdr:nvSpPr>
        <xdr:cNvPr id="69" name="円/楕円 68"/>
        <xdr:cNvSpPr/>
      </xdr:nvSpPr>
      <xdr:spPr bwMode="auto">
        <a:xfrm>
          <a:off x="5600700" y="258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149229</xdr:rowOff>
    </xdr:from>
    <xdr:ext cx="762000" cy="259045"/>
    <xdr:sp macro="" textlink="">
      <xdr:nvSpPr>
        <xdr:cNvPr id="70" name="人口1人当たり決算額の推移該当値テキスト130"/>
        <xdr:cNvSpPr txBox="1"/>
      </xdr:nvSpPr>
      <xdr:spPr>
        <a:xfrm>
          <a:off x="5740400" y="242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84,267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88354</xdr:rowOff>
    </xdr:from>
    <xdr:to>
      <xdr:col>4</xdr:col>
      <xdr:colOff>520700</xdr:colOff>
      <xdr:row>15</xdr:row>
      <xdr:rowOff>18504</xdr:rowOff>
    </xdr:to>
    <xdr:sp macro="" textlink="">
      <xdr:nvSpPr>
        <xdr:cNvPr id="71" name="円/楕円 70"/>
        <xdr:cNvSpPr/>
      </xdr:nvSpPr>
      <xdr:spPr bwMode="auto">
        <a:xfrm>
          <a:off x="4953000" y="253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28681</xdr:rowOff>
    </xdr:from>
    <xdr:ext cx="736600" cy="259045"/>
    <xdr:sp macro="" textlink="">
      <xdr:nvSpPr>
        <xdr:cNvPr id="72" name="テキスト ボックス 71"/>
        <xdr:cNvSpPr txBox="1"/>
      </xdr:nvSpPr>
      <xdr:spPr>
        <a:xfrm>
          <a:off x="4622800" y="2305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85,431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163220</xdr:rowOff>
    </xdr:from>
    <xdr:to>
      <xdr:col>3</xdr:col>
      <xdr:colOff>955675</xdr:colOff>
      <xdr:row>15</xdr:row>
      <xdr:rowOff>93370</xdr:rowOff>
    </xdr:to>
    <xdr:sp macro="" textlink="">
      <xdr:nvSpPr>
        <xdr:cNvPr id="73" name="円/楕円 72"/>
        <xdr:cNvSpPr/>
      </xdr:nvSpPr>
      <xdr:spPr bwMode="auto">
        <a:xfrm>
          <a:off x="4254500" y="261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103547</xdr:rowOff>
    </xdr:from>
    <xdr:ext cx="762000" cy="259045"/>
    <xdr:sp macro="" textlink="">
      <xdr:nvSpPr>
        <xdr:cNvPr id="74" name="テキスト ボックス 73"/>
        <xdr:cNvSpPr txBox="1"/>
      </xdr:nvSpPr>
      <xdr:spPr>
        <a:xfrm>
          <a:off x="3924300" y="23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83,466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22441</xdr:rowOff>
    </xdr:from>
    <xdr:to>
      <xdr:col>3</xdr:col>
      <xdr:colOff>257175</xdr:colOff>
      <xdr:row>15</xdr:row>
      <xdr:rowOff>124041</xdr:rowOff>
    </xdr:to>
    <xdr:sp macro="" textlink="">
      <xdr:nvSpPr>
        <xdr:cNvPr id="75" name="円/楕円 74"/>
        <xdr:cNvSpPr/>
      </xdr:nvSpPr>
      <xdr:spPr bwMode="auto">
        <a:xfrm>
          <a:off x="3556000" y="2641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134218</xdr:rowOff>
    </xdr:from>
    <xdr:ext cx="762000" cy="259045"/>
    <xdr:sp macro="" textlink="">
      <xdr:nvSpPr>
        <xdr:cNvPr id="76" name="テキスト ボックス 75"/>
        <xdr:cNvSpPr txBox="1"/>
      </xdr:nvSpPr>
      <xdr:spPr>
        <a:xfrm>
          <a:off x="3225800" y="241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82,661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133807</xdr:rowOff>
    </xdr:from>
    <xdr:to>
      <xdr:col>2</xdr:col>
      <xdr:colOff>692150</xdr:colOff>
      <xdr:row>15</xdr:row>
      <xdr:rowOff>63957</xdr:rowOff>
    </xdr:to>
    <xdr:sp macro="" textlink="">
      <xdr:nvSpPr>
        <xdr:cNvPr id="77" name="円/楕円 76"/>
        <xdr:cNvSpPr/>
      </xdr:nvSpPr>
      <xdr:spPr bwMode="auto">
        <a:xfrm>
          <a:off x="2857500" y="258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74134</xdr:rowOff>
    </xdr:from>
    <xdr:ext cx="762000" cy="259045"/>
    <xdr:sp macro="" textlink="">
      <xdr:nvSpPr>
        <xdr:cNvPr id="78" name="テキスト ボックス 77"/>
        <xdr:cNvSpPr txBox="1"/>
      </xdr:nvSpPr>
      <xdr:spPr>
        <a:xfrm>
          <a:off x="2527300" y="235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306680</xdr:rowOff>
    </xdr:from>
    <xdr:to>
      <xdr:col>4</xdr:col>
      <xdr:colOff>1117600</xdr:colOff>
      <xdr:row>38</xdr:row>
      <xdr:rowOff>101168</xdr:rowOff>
    </xdr:to>
    <xdr:cxnSp macro="">
      <xdr:nvCxnSpPr>
        <xdr:cNvPr id="108" name="直線コネクタ 107"/>
        <xdr:cNvCxnSpPr/>
      </xdr:nvCxnSpPr>
      <xdr:spPr bwMode="auto">
        <a:xfrm flipV="1">
          <a:off x="5651500" y="6231230"/>
          <a:ext cx="0" cy="13375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73245</xdr:rowOff>
    </xdr:from>
    <xdr:ext cx="762000" cy="259045"/>
    <xdr:sp macro="" textlink="">
      <xdr:nvSpPr>
        <xdr:cNvPr id="109" name="人口1人当たり決算額の推移最小値テキスト445"/>
        <xdr:cNvSpPr txBox="1"/>
      </xdr:nvSpPr>
      <xdr:spPr>
        <a:xfrm>
          <a:off x="5740400" y="754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9,839</a:t>
          </a:r>
          <a:endParaRPr kumimoji="1" lang="ja-JP" altLang="en-US" sz="1000" b="1">
            <a:latin typeface="ＭＳ Ｐゴシック"/>
          </a:endParaRPr>
        </a:p>
      </xdr:txBody>
    </xdr:sp>
    <xdr:clientData/>
  </xdr:oneCellAnchor>
  <xdr:twoCellAnchor>
    <xdr:from>
      <xdr:col>4</xdr:col>
      <xdr:colOff>1028700</xdr:colOff>
      <xdr:row>38</xdr:row>
      <xdr:rowOff>101168</xdr:rowOff>
    </xdr:from>
    <xdr:to>
      <xdr:col>5</xdr:col>
      <xdr:colOff>73025</xdr:colOff>
      <xdr:row>38</xdr:row>
      <xdr:rowOff>101168</xdr:rowOff>
    </xdr:to>
    <xdr:cxnSp macro="">
      <xdr:nvCxnSpPr>
        <xdr:cNvPr id="110" name="直線コネクタ 109"/>
        <xdr:cNvCxnSpPr/>
      </xdr:nvCxnSpPr>
      <xdr:spPr bwMode="auto">
        <a:xfrm>
          <a:off x="5562600" y="7568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50157</xdr:rowOff>
    </xdr:from>
    <xdr:ext cx="762000" cy="259045"/>
    <xdr:sp macro="" textlink="">
      <xdr:nvSpPr>
        <xdr:cNvPr id="111" name="人口1人当たり決算額の推移最大値テキスト445"/>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27,392</a:t>
          </a:r>
          <a:endParaRPr kumimoji="1" lang="ja-JP" altLang="en-US" sz="1000" b="1">
            <a:latin typeface="ＭＳ Ｐゴシック"/>
          </a:endParaRPr>
        </a:p>
      </xdr:txBody>
    </xdr:sp>
    <xdr:clientData/>
  </xdr:oneCellAnchor>
  <xdr:twoCellAnchor>
    <xdr:from>
      <xdr:col>4</xdr:col>
      <xdr:colOff>1028700</xdr:colOff>
      <xdr:row>33</xdr:row>
      <xdr:rowOff>306680</xdr:rowOff>
    </xdr:from>
    <xdr:to>
      <xdr:col>5</xdr:col>
      <xdr:colOff>73025</xdr:colOff>
      <xdr:row>33</xdr:row>
      <xdr:rowOff>306680</xdr:rowOff>
    </xdr:to>
    <xdr:cxnSp macro="">
      <xdr:nvCxnSpPr>
        <xdr:cNvPr id="112" name="直線コネクタ 111"/>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125933</xdr:rowOff>
    </xdr:from>
    <xdr:to>
      <xdr:col>4</xdr:col>
      <xdr:colOff>1117600</xdr:colOff>
      <xdr:row>37</xdr:row>
      <xdr:rowOff>16587</xdr:rowOff>
    </xdr:to>
    <xdr:cxnSp macro="">
      <xdr:nvCxnSpPr>
        <xdr:cNvPr id="113" name="直線コネクタ 112"/>
        <xdr:cNvCxnSpPr/>
      </xdr:nvCxnSpPr>
      <xdr:spPr bwMode="auto">
        <a:xfrm>
          <a:off x="5003800" y="7079183"/>
          <a:ext cx="647700" cy="62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226382</xdr:rowOff>
    </xdr:from>
    <xdr:ext cx="762000" cy="259045"/>
    <xdr:sp macro="" textlink="">
      <xdr:nvSpPr>
        <xdr:cNvPr id="114" name="人口1人当たり決算額の推移平均値テキスト445"/>
        <xdr:cNvSpPr txBox="1"/>
      </xdr:nvSpPr>
      <xdr:spPr>
        <a:xfrm>
          <a:off x="5740400" y="6836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38405</xdr:rowOff>
    </xdr:from>
    <xdr:to>
      <xdr:col>5</xdr:col>
      <xdr:colOff>34925</xdr:colOff>
      <xdr:row>36</xdr:row>
      <xdr:rowOff>140005</xdr:rowOff>
    </xdr:to>
    <xdr:sp macro="" textlink="">
      <xdr:nvSpPr>
        <xdr:cNvPr id="115" name="フローチャート : 判断 114"/>
        <xdr:cNvSpPr/>
      </xdr:nvSpPr>
      <xdr:spPr bwMode="auto">
        <a:xfrm>
          <a:off x="56007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125933</xdr:rowOff>
    </xdr:from>
    <xdr:to>
      <xdr:col>4</xdr:col>
      <xdr:colOff>469900</xdr:colOff>
      <xdr:row>37</xdr:row>
      <xdr:rowOff>34951</xdr:rowOff>
    </xdr:to>
    <xdr:cxnSp macro="">
      <xdr:nvCxnSpPr>
        <xdr:cNvPr id="116" name="直線コネクタ 115"/>
        <xdr:cNvCxnSpPr/>
      </xdr:nvCxnSpPr>
      <xdr:spPr bwMode="auto">
        <a:xfrm flipV="1">
          <a:off x="4305300" y="7079183"/>
          <a:ext cx="698500" cy="80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278664</xdr:rowOff>
    </xdr:from>
    <xdr:to>
      <xdr:col>4</xdr:col>
      <xdr:colOff>520700</xdr:colOff>
      <xdr:row>36</xdr:row>
      <xdr:rowOff>37364</xdr:rowOff>
    </xdr:to>
    <xdr:sp macro="" textlink="">
      <xdr:nvSpPr>
        <xdr:cNvPr id="117" name="フローチャート : 判断 116"/>
        <xdr:cNvSpPr/>
      </xdr:nvSpPr>
      <xdr:spPr bwMode="auto">
        <a:xfrm>
          <a:off x="49530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47541</xdr:rowOff>
    </xdr:from>
    <xdr:ext cx="736600" cy="259045"/>
    <xdr:sp macro="" textlink="">
      <xdr:nvSpPr>
        <xdr:cNvPr id="118" name="テキスト ボックス 117"/>
        <xdr:cNvSpPr txBox="1"/>
      </xdr:nvSpPr>
      <xdr:spPr>
        <a:xfrm>
          <a:off x="4622800" y="665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32055</xdr:rowOff>
    </xdr:from>
    <xdr:to>
      <xdr:col>3</xdr:col>
      <xdr:colOff>904875</xdr:colOff>
      <xdr:row>37</xdr:row>
      <xdr:rowOff>34951</xdr:rowOff>
    </xdr:to>
    <xdr:cxnSp macro="">
      <xdr:nvCxnSpPr>
        <xdr:cNvPr id="119" name="直線コネクタ 118"/>
        <xdr:cNvCxnSpPr/>
      </xdr:nvCxnSpPr>
      <xdr:spPr bwMode="auto">
        <a:xfrm>
          <a:off x="3606800" y="6985305"/>
          <a:ext cx="698500" cy="17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38405</xdr:rowOff>
    </xdr:from>
    <xdr:to>
      <xdr:col>3</xdr:col>
      <xdr:colOff>955675</xdr:colOff>
      <xdr:row>36</xdr:row>
      <xdr:rowOff>140005</xdr:rowOff>
    </xdr:to>
    <xdr:sp macro="" textlink="">
      <xdr:nvSpPr>
        <xdr:cNvPr id="120" name="フローチャート : 判断 119"/>
        <xdr:cNvSpPr/>
      </xdr:nvSpPr>
      <xdr:spPr bwMode="auto">
        <a:xfrm>
          <a:off x="42545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150182</xdr:rowOff>
    </xdr:from>
    <xdr:ext cx="762000" cy="259045"/>
    <xdr:sp macro="" textlink="">
      <xdr:nvSpPr>
        <xdr:cNvPr id="121" name="テキスト ボックス 120"/>
        <xdr:cNvSpPr txBox="1"/>
      </xdr:nvSpPr>
      <xdr:spPr>
        <a:xfrm>
          <a:off x="3924300" y="67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163881</xdr:rowOff>
    </xdr:from>
    <xdr:to>
      <xdr:col>3</xdr:col>
      <xdr:colOff>206375</xdr:colOff>
      <xdr:row>36</xdr:row>
      <xdr:rowOff>32055</xdr:rowOff>
    </xdr:to>
    <xdr:cxnSp macro="">
      <xdr:nvCxnSpPr>
        <xdr:cNvPr id="122" name="直線コネクタ 121"/>
        <xdr:cNvCxnSpPr/>
      </xdr:nvCxnSpPr>
      <xdr:spPr bwMode="auto">
        <a:xfrm>
          <a:off x="2908300" y="6774231"/>
          <a:ext cx="698500" cy="21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173355</xdr:rowOff>
    </xdr:from>
    <xdr:to>
      <xdr:col>3</xdr:col>
      <xdr:colOff>257175</xdr:colOff>
      <xdr:row>35</xdr:row>
      <xdr:rowOff>274955</xdr:rowOff>
    </xdr:to>
    <xdr:sp macro="" textlink="">
      <xdr:nvSpPr>
        <xdr:cNvPr id="123" name="フローチャート : 判断 122"/>
        <xdr:cNvSpPr/>
      </xdr:nvSpPr>
      <xdr:spPr bwMode="auto">
        <a:xfrm>
          <a:off x="3556000" y="678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285132</xdr:rowOff>
    </xdr:from>
    <xdr:ext cx="762000" cy="259045"/>
    <xdr:sp macro="" textlink="">
      <xdr:nvSpPr>
        <xdr:cNvPr id="124" name="テキスト ボックス 123"/>
        <xdr:cNvSpPr txBox="1"/>
      </xdr:nvSpPr>
      <xdr:spPr>
        <a:xfrm>
          <a:off x="3225800" y="655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64313</xdr:rowOff>
    </xdr:from>
    <xdr:to>
      <xdr:col>2</xdr:col>
      <xdr:colOff>692150</xdr:colOff>
      <xdr:row>35</xdr:row>
      <xdr:rowOff>165913</xdr:rowOff>
    </xdr:to>
    <xdr:sp macro="" textlink="">
      <xdr:nvSpPr>
        <xdr:cNvPr id="125" name="フローチャート : 判断 124"/>
        <xdr:cNvSpPr/>
      </xdr:nvSpPr>
      <xdr:spPr bwMode="auto">
        <a:xfrm>
          <a:off x="2857500" y="6674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176090</xdr:rowOff>
    </xdr:from>
    <xdr:ext cx="762000" cy="259045"/>
    <xdr:sp macro="" textlink="">
      <xdr:nvSpPr>
        <xdr:cNvPr id="126" name="テキスト ボックス 125"/>
        <xdr:cNvSpPr txBox="1"/>
      </xdr:nvSpPr>
      <xdr:spPr>
        <a:xfrm>
          <a:off x="2527300" y="644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137237</xdr:rowOff>
    </xdr:from>
    <xdr:to>
      <xdr:col>5</xdr:col>
      <xdr:colOff>34925</xdr:colOff>
      <xdr:row>37</xdr:row>
      <xdr:rowOff>67387</xdr:rowOff>
    </xdr:to>
    <xdr:sp macro="" textlink="">
      <xdr:nvSpPr>
        <xdr:cNvPr id="132" name="円/楕円 131"/>
        <xdr:cNvSpPr/>
      </xdr:nvSpPr>
      <xdr:spPr bwMode="auto">
        <a:xfrm>
          <a:off x="5600700" y="7090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109314</xdr:rowOff>
    </xdr:from>
    <xdr:ext cx="762000" cy="259045"/>
    <xdr:sp macro="" textlink="">
      <xdr:nvSpPr>
        <xdr:cNvPr id="133" name="人口1人当たり決算額の推移該当値テキスト445"/>
        <xdr:cNvSpPr txBox="1"/>
      </xdr:nvSpPr>
      <xdr:spPr>
        <a:xfrm>
          <a:off x="5740400" y="706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15,449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75133</xdr:rowOff>
    </xdr:from>
    <xdr:to>
      <xdr:col>4</xdr:col>
      <xdr:colOff>520700</xdr:colOff>
      <xdr:row>37</xdr:row>
      <xdr:rowOff>5283</xdr:rowOff>
    </xdr:to>
    <xdr:sp macro="" textlink="">
      <xdr:nvSpPr>
        <xdr:cNvPr id="134" name="円/楕円 133"/>
        <xdr:cNvSpPr/>
      </xdr:nvSpPr>
      <xdr:spPr bwMode="auto">
        <a:xfrm>
          <a:off x="4953000" y="7028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161510</xdr:rowOff>
    </xdr:from>
    <xdr:ext cx="736600" cy="259045"/>
    <xdr:sp macro="" textlink="">
      <xdr:nvSpPr>
        <xdr:cNvPr id="135" name="テキスト ボックス 134"/>
        <xdr:cNvSpPr txBox="1"/>
      </xdr:nvSpPr>
      <xdr:spPr>
        <a:xfrm>
          <a:off x="4622800" y="7114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155601</xdr:rowOff>
    </xdr:from>
    <xdr:to>
      <xdr:col>3</xdr:col>
      <xdr:colOff>955675</xdr:colOff>
      <xdr:row>37</xdr:row>
      <xdr:rowOff>85751</xdr:rowOff>
    </xdr:to>
    <xdr:sp macro="" textlink="">
      <xdr:nvSpPr>
        <xdr:cNvPr id="136" name="円/楕円 135"/>
        <xdr:cNvSpPr/>
      </xdr:nvSpPr>
      <xdr:spPr bwMode="auto">
        <a:xfrm>
          <a:off x="4254500" y="710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70528</xdr:rowOff>
    </xdr:from>
    <xdr:ext cx="762000" cy="259045"/>
    <xdr:sp macro="" textlink="">
      <xdr:nvSpPr>
        <xdr:cNvPr id="137" name="テキスト ボックス 136"/>
        <xdr:cNvSpPr txBox="1"/>
      </xdr:nvSpPr>
      <xdr:spPr>
        <a:xfrm>
          <a:off x="3924300" y="719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324155</xdr:rowOff>
    </xdr:from>
    <xdr:to>
      <xdr:col>3</xdr:col>
      <xdr:colOff>257175</xdr:colOff>
      <xdr:row>36</xdr:row>
      <xdr:rowOff>82855</xdr:rowOff>
    </xdr:to>
    <xdr:sp macro="" textlink="">
      <xdr:nvSpPr>
        <xdr:cNvPr id="138" name="円/楕円 137"/>
        <xdr:cNvSpPr/>
      </xdr:nvSpPr>
      <xdr:spPr bwMode="auto">
        <a:xfrm>
          <a:off x="3556000" y="693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67632</xdr:rowOff>
    </xdr:from>
    <xdr:ext cx="762000" cy="259045"/>
    <xdr:sp macro="" textlink="">
      <xdr:nvSpPr>
        <xdr:cNvPr id="139" name="テキスト ボックス 138"/>
        <xdr:cNvSpPr txBox="1"/>
      </xdr:nvSpPr>
      <xdr:spPr>
        <a:xfrm>
          <a:off x="3225800" y="702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113081</xdr:rowOff>
    </xdr:from>
    <xdr:to>
      <xdr:col>2</xdr:col>
      <xdr:colOff>692150</xdr:colOff>
      <xdr:row>35</xdr:row>
      <xdr:rowOff>214681</xdr:rowOff>
    </xdr:to>
    <xdr:sp macro="" textlink="">
      <xdr:nvSpPr>
        <xdr:cNvPr id="140" name="円/楕円 139"/>
        <xdr:cNvSpPr/>
      </xdr:nvSpPr>
      <xdr:spPr bwMode="auto">
        <a:xfrm>
          <a:off x="2857500" y="6723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199458</xdr:rowOff>
    </xdr:from>
    <xdr:ext cx="762000" cy="259045"/>
    <xdr:sp macro="" textlink="">
      <xdr:nvSpPr>
        <xdr:cNvPr id="141" name="テキスト ボックス 140"/>
        <xdr:cNvSpPr txBox="1"/>
      </xdr:nvSpPr>
      <xdr:spPr>
        <a:xfrm>
          <a:off x="2527300" y="680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62,299
61,897
265.12
34,731,756
33,002,941
1,691,691
17,801,380
36,658,610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27163</xdr:rowOff>
    </xdr:from>
    <xdr:to>
      <xdr:col>6</xdr:col>
      <xdr:colOff>510540</xdr:colOff>
      <xdr:row>39</xdr:row>
      <xdr:rowOff>171377</xdr:rowOff>
    </xdr:to>
    <xdr:cxnSp macro="">
      <xdr:nvCxnSpPr>
        <xdr:cNvPr id="58" name="直線コネクタ 57"/>
        <xdr:cNvCxnSpPr/>
      </xdr:nvCxnSpPr>
      <xdr:spPr>
        <a:xfrm flipV="1">
          <a:off x="4633595" y="5342113"/>
          <a:ext cx="1270" cy="151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3754</xdr:rowOff>
    </xdr:from>
    <xdr:ext cx="534377" cy="259045"/>
    <xdr:sp macro="" textlink="">
      <xdr:nvSpPr>
        <xdr:cNvPr id="59" name="人件費最小値テキスト"/>
        <xdr:cNvSpPr txBox="1"/>
      </xdr:nvSpPr>
      <xdr:spPr>
        <a:xfrm>
          <a:off x="4686300" y="68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39</xdr:row>
      <xdr:rowOff>171377</xdr:rowOff>
    </xdr:from>
    <xdr:to>
      <xdr:col>6</xdr:col>
      <xdr:colOff>600075</xdr:colOff>
      <xdr:row>39</xdr:row>
      <xdr:rowOff>171377</xdr:rowOff>
    </xdr:to>
    <xdr:cxnSp macro="">
      <xdr:nvCxnSpPr>
        <xdr:cNvPr id="60" name="直線コネクタ 59"/>
        <xdr:cNvCxnSpPr/>
      </xdr:nvCxnSpPr>
      <xdr:spPr>
        <a:xfrm>
          <a:off x="4546600" y="68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145290</xdr:rowOff>
    </xdr:from>
    <xdr:ext cx="534377" cy="259045"/>
    <xdr:sp macro="" textlink="">
      <xdr:nvSpPr>
        <xdr:cNvPr id="61" name="人件費最大値テキスト"/>
        <xdr:cNvSpPr txBox="1"/>
      </xdr:nvSpPr>
      <xdr:spPr>
        <a:xfrm>
          <a:off x="4686300" y="511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94,196</a:t>
          </a:r>
          <a:endParaRPr kumimoji="1" lang="ja-JP" altLang="en-US" sz="1000" b="1">
            <a:latin typeface="ＭＳ Ｐゴシック"/>
          </a:endParaRPr>
        </a:p>
      </xdr:txBody>
    </xdr:sp>
    <xdr:clientData/>
  </xdr:oneCellAnchor>
  <xdr:twoCellAnchor>
    <xdr:from>
      <xdr:col>6</xdr:col>
      <xdr:colOff>422275</xdr:colOff>
      <xdr:row>31</xdr:row>
      <xdr:rowOff>27163</xdr:rowOff>
    </xdr:from>
    <xdr:to>
      <xdr:col>6</xdr:col>
      <xdr:colOff>600075</xdr:colOff>
      <xdr:row>31</xdr:row>
      <xdr:rowOff>27163</xdr:rowOff>
    </xdr:to>
    <xdr:cxnSp macro="">
      <xdr:nvCxnSpPr>
        <xdr:cNvPr id="62" name="直線コネクタ 61"/>
        <xdr:cNvCxnSpPr/>
      </xdr:nvCxnSpPr>
      <xdr:spPr>
        <a:xfrm>
          <a:off x="4546600" y="534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168928</xdr:rowOff>
    </xdr:from>
    <xdr:to>
      <xdr:col>6</xdr:col>
      <xdr:colOff>511175</xdr:colOff>
      <xdr:row>36</xdr:row>
      <xdr:rowOff>50840</xdr:rowOff>
    </xdr:to>
    <xdr:cxnSp macro="">
      <xdr:nvCxnSpPr>
        <xdr:cNvPr id="63" name="直線コネクタ 62"/>
        <xdr:cNvCxnSpPr/>
      </xdr:nvCxnSpPr>
      <xdr:spPr>
        <a:xfrm>
          <a:off x="3797300" y="6169678"/>
          <a:ext cx="8382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55538</xdr:rowOff>
    </xdr:from>
    <xdr:ext cx="534377" cy="259045"/>
    <xdr:sp macro="" textlink="">
      <xdr:nvSpPr>
        <xdr:cNvPr id="64" name="人件費平均値テキスト"/>
        <xdr:cNvSpPr txBox="1"/>
      </xdr:nvSpPr>
      <xdr:spPr>
        <a:xfrm>
          <a:off x="4686300" y="6227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64,861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77111</xdr:rowOff>
    </xdr:from>
    <xdr:to>
      <xdr:col>6</xdr:col>
      <xdr:colOff>561975</xdr:colOff>
      <xdr:row>37</xdr:row>
      <xdr:rowOff>7261</xdr:rowOff>
    </xdr:to>
    <xdr:sp macro="" textlink="">
      <xdr:nvSpPr>
        <xdr:cNvPr id="65" name="フローチャート : 判断 64"/>
        <xdr:cNvSpPr/>
      </xdr:nvSpPr>
      <xdr:spPr>
        <a:xfrm>
          <a:off x="45847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168928</xdr:rowOff>
    </xdr:from>
    <xdr:to>
      <xdr:col>5</xdr:col>
      <xdr:colOff>358775</xdr:colOff>
      <xdr:row>36</xdr:row>
      <xdr:rowOff>12239</xdr:rowOff>
    </xdr:to>
    <xdr:cxnSp macro="">
      <xdr:nvCxnSpPr>
        <xdr:cNvPr id="66" name="直線コネクタ 65"/>
        <xdr:cNvCxnSpPr/>
      </xdr:nvCxnSpPr>
      <xdr:spPr>
        <a:xfrm flipV="1">
          <a:off x="2908300" y="6169678"/>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116528</xdr:rowOff>
    </xdr:from>
    <xdr:to>
      <xdr:col>5</xdr:col>
      <xdr:colOff>409575</xdr:colOff>
      <xdr:row>36</xdr:row>
      <xdr:rowOff>46678</xdr:rowOff>
    </xdr:to>
    <xdr:sp macro="" textlink="">
      <xdr:nvSpPr>
        <xdr:cNvPr id="67" name="フローチャート : 判断 66"/>
        <xdr:cNvSpPr/>
      </xdr:nvSpPr>
      <xdr:spPr>
        <a:xfrm>
          <a:off x="3746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63205</xdr:rowOff>
    </xdr:from>
    <xdr:ext cx="534377" cy="259045"/>
    <xdr:sp macro="" textlink="">
      <xdr:nvSpPr>
        <xdr:cNvPr id="68" name="テキスト ボックス 67"/>
        <xdr:cNvSpPr txBox="1"/>
      </xdr:nvSpPr>
      <xdr:spPr>
        <a:xfrm>
          <a:off x="3530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12239</xdr:rowOff>
    </xdr:from>
    <xdr:to>
      <xdr:col>4</xdr:col>
      <xdr:colOff>155575</xdr:colOff>
      <xdr:row>36</xdr:row>
      <xdr:rowOff>13056</xdr:rowOff>
    </xdr:to>
    <xdr:cxnSp macro="">
      <xdr:nvCxnSpPr>
        <xdr:cNvPr id="69" name="直線コネクタ 68"/>
        <xdr:cNvCxnSpPr/>
      </xdr:nvCxnSpPr>
      <xdr:spPr>
        <a:xfrm flipV="1">
          <a:off x="2019300" y="6184439"/>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34428</xdr:rowOff>
    </xdr:from>
    <xdr:to>
      <xdr:col>4</xdr:col>
      <xdr:colOff>206375</xdr:colOff>
      <xdr:row>36</xdr:row>
      <xdr:rowOff>136028</xdr:rowOff>
    </xdr:to>
    <xdr:sp macro="" textlink="">
      <xdr:nvSpPr>
        <xdr:cNvPr id="70" name="フローチャート : 判断 69"/>
        <xdr:cNvSpPr/>
      </xdr:nvSpPr>
      <xdr:spPr>
        <a:xfrm>
          <a:off x="2857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127155</xdr:rowOff>
    </xdr:from>
    <xdr:ext cx="534377" cy="259045"/>
    <xdr:sp macro="" textlink="">
      <xdr:nvSpPr>
        <xdr:cNvPr id="71" name="テキスト ボックス 70"/>
        <xdr:cNvSpPr txBox="1"/>
      </xdr:nvSpPr>
      <xdr:spPr>
        <a:xfrm>
          <a:off x="2641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13056</xdr:rowOff>
    </xdr:from>
    <xdr:to>
      <xdr:col>2</xdr:col>
      <xdr:colOff>638175</xdr:colOff>
      <xdr:row>36</xdr:row>
      <xdr:rowOff>75071</xdr:rowOff>
    </xdr:to>
    <xdr:cxnSp macro="">
      <xdr:nvCxnSpPr>
        <xdr:cNvPr id="72" name="直線コネクタ 71"/>
        <xdr:cNvCxnSpPr/>
      </xdr:nvCxnSpPr>
      <xdr:spPr>
        <a:xfrm flipV="1">
          <a:off x="1130300" y="6185256"/>
          <a:ext cx="889000" cy="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56961</xdr:rowOff>
    </xdr:from>
    <xdr:to>
      <xdr:col>3</xdr:col>
      <xdr:colOff>3175</xdr:colOff>
      <xdr:row>36</xdr:row>
      <xdr:rowOff>158561</xdr:rowOff>
    </xdr:to>
    <xdr:sp macro="" textlink="">
      <xdr:nvSpPr>
        <xdr:cNvPr id="73" name="フローチャート : 判断 72"/>
        <xdr:cNvSpPr/>
      </xdr:nvSpPr>
      <xdr:spPr>
        <a:xfrm>
          <a:off x="1968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149688</xdr:rowOff>
    </xdr:from>
    <xdr:ext cx="534377" cy="259045"/>
    <xdr:sp macro="" textlink="">
      <xdr:nvSpPr>
        <xdr:cNvPr id="74" name="テキスト ボックス 73"/>
        <xdr:cNvSpPr txBox="1"/>
      </xdr:nvSpPr>
      <xdr:spPr>
        <a:xfrm>
          <a:off x="1752111" y="63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153822</xdr:rowOff>
    </xdr:from>
    <xdr:to>
      <xdr:col>1</xdr:col>
      <xdr:colOff>485775</xdr:colOff>
      <xdr:row>36</xdr:row>
      <xdr:rowOff>83972</xdr:rowOff>
    </xdr:to>
    <xdr:sp macro="" textlink="">
      <xdr:nvSpPr>
        <xdr:cNvPr id="75" name="フローチャート : 判断 74"/>
        <xdr:cNvSpPr/>
      </xdr:nvSpPr>
      <xdr:spPr>
        <a:xfrm>
          <a:off x="1079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100499</xdr:rowOff>
    </xdr:from>
    <xdr:ext cx="534377" cy="259045"/>
    <xdr:sp macro="" textlink="">
      <xdr:nvSpPr>
        <xdr:cNvPr id="76" name="テキスト ボックス 75"/>
        <xdr:cNvSpPr txBox="1"/>
      </xdr:nvSpPr>
      <xdr:spPr>
        <a:xfrm>
          <a:off x="863111" y="59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40</xdr:rowOff>
    </xdr:from>
    <xdr:to>
      <xdr:col>6</xdr:col>
      <xdr:colOff>561975</xdr:colOff>
      <xdr:row>36</xdr:row>
      <xdr:rowOff>101640</xdr:rowOff>
    </xdr:to>
    <xdr:sp macro="" textlink="">
      <xdr:nvSpPr>
        <xdr:cNvPr id="82" name="円/楕円 81"/>
        <xdr:cNvSpPr/>
      </xdr:nvSpPr>
      <xdr:spPr>
        <a:xfrm>
          <a:off x="4584700" y="617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22917</xdr:rowOff>
    </xdr:from>
    <xdr:ext cx="534377" cy="259045"/>
    <xdr:sp macro="" textlink="">
      <xdr:nvSpPr>
        <xdr:cNvPr id="83" name="人件費該当値テキスト"/>
        <xdr:cNvSpPr txBox="1"/>
      </xdr:nvSpPr>
      <xdr:spPr>
        <a:xfrm>
          <a:off x="4686300" y="602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118128</xdr:rowOff>
    </xdr:from>
    <xdr:to>
      <xdr:col>5</xdr:col>
      <xdr:colOff>409575</xdr:colOff>
      <xdr:row>36</xdr:row>
      <xdr:rowOff>48278</xdr:rowOff>
    </xdr:to>
    <xdr:sp macro="" textlink="">
      <xdr:nvSpPr>
        <xdr:cNvPr id="84" name="円/楕円 83"/>
        <xdr:cNvSpPr/>
      </xdr:nvSpPr>
      <xdr:spPr>
        <a:xfrm>
          <a:off x="3746500" y="61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39405</xdr:rowOff>
    </xdr:from>
    <xdr:ext cx="534377" cy="259045"/>
    <xdr:sp macro="" textlink="">
      <xdr:nvSpPr>
        <xdr:cNvPr id="85" name="テキスト ボックス 84"/>
        <xdr:cNvSpPr txBox="1"/>
      </xdr:nvSpPr>
      <xdr:spPr>
        <a:xfrm>
          <a:off x="3530111" y="62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68,855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132889</xdr:rowOff>
    </xdr:from>
    <xdr:to>
      <xdr:col>4</xdr:col>
      <xdr:colOff>206375</xdr:colOff>
      <xdr:row>36</xdr:row>
      <xdr:rowOff>63039</xdr:rowOff>
    </xdr:to>
    <xdr:sp macro="" textlink="">
      <xdr:nvSpPr>
        <xdr:cNvPr id="86" name="円/楕円 85"/>
        <xdr:cNvSpPr/>
      </xdr:nvSpPr>
      <xdr:spPr>
        <a:xfrm>
          <a:off x="2857500" y="61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79566</xdr:rowOff>
    </xdr:from>
    <xdr:ext cx="534377" cy="259045"/>
    <xdr:sp macro="" textlink="">
      <xdr:nvSpPr>
        <xdr:cNvPr id="87" name="テキスト ボックス 86"/>
        <xdr:cNvSpPr txBox="1"/>
      </xdr:nvSpPr>
      <xdr:spPr>
        <a:xfrm>
          <a:off x="2641111" y="59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133706</xdr:rowOff>
    </xdr:from>
    <xdr:to>
      <xdr:col>3</xdr:col>
      <xdr:colOff>3175</xdr:colOff>
      <xdr:row>36</xdr:row>
      <xdr:rowOff>63856</xdr:rowOff>
    </xdr:to>
    <xdr:sp macro="" textlink="">
      <xdr:nvSpPr>
        <xdr:cNvPr id="88" name="円/楕円 87"/>
        <xdr:cNvSpPr/>
      </xdr:nvSpPr>
      <xdr:spPr>
        <a:xfrm>
          <a:off x="1968500" y="61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80383</xdr:rowOff>
    </xdr:from>
    <xdr:ext cx="534377" cy="259045"/>
    <xdr:sp macro="" textlink="">
      <xdr:nvSpPr>
        <xdr:cNvPr id="89" name="テキスト ボックス 88"/>
        <xdr:cNvSpPr txBox="1"/>
      </xdr:nvSpPr>
      <xdr:spPr>
        <a:xfrm>
          <a:off x="1752111" y="59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68,378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24271</xdr:rowOff>
    </xdr:from>
    <xdr:to>
      <xdr:col>1</xdr:col>
      <xdr:colOff>485775</xdr:colOff>
      <xdr:row>36</xdr:row>
      <xdr:rowOff>125871</xdr:rowOff>
    </xdr:to>
    <xdr:sp macro="" textlink="">
      <xdr:nvSpPr>
        <xdr:cNvPr id="90" name="円/楕円 89"/>
        <xdr:cNvSpPr/>
      </xdr:nvSpPr>
      <xdr:spPr>
        <a:xfrm>
          <a:off x="1079500" y="619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116998</xdr:rowOff>
    </xdr:from>
    <xdr:ext cx="534377" cy="259045"/>
    <xdr:sp macro="" textlink="">
      <xdr:nvSpPr>
        <xdr:cNvPr id="91" name="テキスト ボックス 90"/>
        <xdr:cNvSpPr txBox="1"/>
      </xdr:nvSpPr>
      <xdr:spPr>
        <a:xfrm>
          <a:off x="863111" y="628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58558</xdr:rowOff>
    </xdr:from>
    <xdr:to>
      <xdr:col>6</xdr:col>
      <xdr:colOff>510540</xdr:colOff>
      <xdr:row>58</xdr:row>
      <xdr:rowOff>46599</xdr:rowOff>
    </xdr:to>
    <xdr:cxnSp macro="">
      <xdr:nvCxnSpPr>
        <xdr:cNvPr id="115" name="直線コネクタ 114"/>
        <xdr:cNvCxnSpPr/>
      </xdr:nvCxnSpPr>
      <xdr:spPr>
        <a:xfrm flipV="1">
          <a:off x="4633595" y="9316858"/>
          <a:ext cx="1270" cy="67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50426</xdr:rowOff>
    </xdr:from>
    <xdr:ext cx="534377" cy="259045"/>
    <xdr:sp macro="" textlink="">
      <xdr:nvSpPr>
        <xdr:cNvPr id="116" name="物件費最小値テキスト"/>
        <xdr:cNvSpPr txBox="1"/>
      </xdr:nvSpPr>
      <xdr:spPr>
        <a:xfrm>
          <a:off x="4686300" y="999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44,436</a:t>
          </a:r>
          <a:endParaRPr kumimoji="1" lang="ja-JP" altLang="en-US" sz="1000" b="1">
            <a:latin typeface="ＭＳ Ｐゴシック"/>
          </a:endParaRPr>
        </a:p>
      </xdr:txBody>
    </xdr:sp>
    <xdr:clientData/>
  </xdr:oneCellAnchor>
  <xdr:twoCellAnchor>
    <xdr:from>
      <xdr:col>6</xdr:col>
      <xdr:colOff>422275</xdr:colOff>
      <xdr:row>58</xdr:row>
      <xdr:rowOff>46599</xdr:rowOff>
    </xdr:from>
    <xdr:to>
      <xdr:col>6</xdr:col>
      <xdr:colOff>600075</xdr:colOff>
      <xdr:row>58</xdr:row>
      <xdr:rowOff>46599</xdr:rowOff>
    </xdr:to>
    <xdr:cxnSp macro="">
      <xdr:nvCxnSpPr>
        <xdr:cNvPr id="117" name="直線コネクタ 116"/>
        <xdr:cNvCxnSpPr/>
      </xdr:nvCxnSpPr>
      <xdr:spPr>
        <a:xfrm>
          <a:off x="4546600" y="999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5235</xdr:rowOff>
    </xdr:from>
    <xdr:ext cx="599010" cy="259045"/>
    <xdr:sp macro="" textlink="">
      <xdr:nvSpPr>
        <xdr:cNvPr id="118" name="物件費最大値テキスト"/>
        <xdr:cNvSpPr txBox="1"/>
      </xdr:nvSpPr>
      <xdr:spPr>
        <a:xfrm>
          <a:off x="4686300" y="909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221,297</a:t>
          </a:r>
          <a:endParaRPr kumimoji="1" lang="ja-JP" altLang="en-US" sz="1000" b="1">
            <a:latin typeface="ＭＳ Ｐゴシック"/>
          </a:endParaRPr>
        </a:p>
      </xdr:txBody>
    </xdr:sp>
    <xdr:clientData/>
  </xdr:oneCellAnchor>
  <xdr:twoCellAnchor>
    <xdr:from>
      <xdr:col>6</xdr:col>
      <xdr:colOff>422275</xdr:colOff>
      <xdr:row>54</xdr:row>
      <xdr:rowOff>58558</xdr:rowOff>
    </xdr:from>
    <xdr:to>
      <xdr:col>6</xdr:col>
      <xdr:colOff>600075</xdr:colOff>
      <xdr:row>54</xdr:row>
      <xdr:rowOff>58558</xdr:rowOff>
    </xdr:to>
    <xdr:cxnSp macro="">
      <xdr:nvCxnSpPr>
        <xdr:cNvPr id="119" name="直線コネクタ 118"/>
        <xdr:cNvCxnSpPr/>
      </xdr:nvCxnSpPr>
      <xdr:spPr>
        <a:xfrm>
          <a:off x="4546600" y="9316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17864</xdr:rowOff>
    </xdr:from>
    <xdr:to>
      <xdr:col>6</xdr:col>
      <xdr:colOff>511175</xdr:colOff>
      <xdr:row>57</xdr:row>
      <xdr:rowOff>62509</xdr:rowOff>
    </xdr:to>
    <xdr:cxnSp macro="">
      <xdr:nvCxnSpPr>
        <xdr:cNvPr id="120" name="直線コネクタ 119"/>
        <xdr:cNvCxnSpPr/>
      </xdr:nvCxnSpPr>
      <xdr:spPr>
        <a:xfrm flipV="1">
          <a:off x="3797300" y="9790514"/>
          <a:ext cx="8382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14261</xdr:rowOff>
    </xdr:from>
    <xdr:ext cx="534377" cy="259045"/>
    <xdr:sp macro="" textlink="">
      <xdr:nvSpPr>
        <xdr:cNvPr id="121" name="物件費平均値テキスト"/>
        <xdr:cNvSpPr txBox="1"/>
      </xdr:nvSpPr>
      <xdr:spPr>
        <a:xfrm>
          <a:off x="4686300" y="978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35834</xdr:rowOff>
    </xdr:from>
    <xdr:to>
      <xdr:col>6</xdr:col>
      <xdr:colOff>561975</xdr:colOff>
      <xdr:row>57</xdr:row>
      <xdr:rowOff>137434</xdr:rowOff>
    </xdr:to>
    <xdr:sp macro="" textlink="">
      <xdr:nvSpPr>
        <xdr:cNvPr id="122" name="フローチャート : 判断 121"/>
        <xdr:cNvSpPr/>
      </xdr:nvSpPr>
      <xdr:spPr>
        <a:xfrm>
          <a:off x="4584700" y="980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62509</xdr:rowOff>
    </xdr:from>
    <xdr:to>
      <xdr:col>5</xdr:col>
      <xdr:colOff>358775</xdr:colOff>
      <xdr:row>57</xdr:row>
      <xdr:rowOff>70846</xdr:rowOff>
    </xdr:to>
    <xdr:cxnSp macro="">
      <xdr:nvCxnSpPr>
        <xdr:cNvPr id="123" name="直線コネクタ 122"/>
        <xdr:cNvCxnSpPr/>
      </xdr:nvCxnSpPr>
      <xdr:spPr>
        <a:xfrm flipV="1">
          <a:off x="2908300" y="9835159"/>
          <a:ext cx="889000" cy="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24000</xdr:rowOff>
    </xdr:from>
    <xdr:to>
      <xdr:col>5</xdr:col>
      <xdr:colOff>409575</xdr:colOff>
      <xdr:row>57</xdr:row>
      <xdr:rowOff>125600</xdr:rowOff>
    </xdr:to>
    <xdr:sp macro="" textlink="">
      <xdr:nvSpPr>
        <xdr:cNvPr id="124" name="フローチャート : 判断 123"/>
        <xdr:cNvSpPr/>
      </xdr:nvSpPr>
      <xdr:spPr>
        <a:xfrm>
          <a:off x="3746500" y="979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116727</xdr:rowOff>
    </xdr:from>
    <xdr:ext cx="534377" cy="259045"/>
    <xdr:sp macro="" textlink="">
      <xdr:nvSpPr>
        <xdr:cNvPr id="125" name="テキスト ボックス 124"/>
        <xdr:cNvSpPr txBox="1"/>
      </xdr:nvSpPr>
      <xdr:spPr>
        <a:xfrm>
          <a:off x="3530111" y="988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95714</xdr:rowOff>
    </xdr:from>
    <xdr:to>
      <xdr:col>4</xdr:col>
      <xdr:colOff>155575</xdr:colOff>
      <xdr:row>57</xdr:row>
      <xdr:rowOff>70846</xdr:rowOff>
    </xdr:to>
    <xdr:cxnSp macro="">
      <xdr:nvCxnSpPr>
        <xdr:cNvPr id="126" name="直線コネクタ 125"/>
        <xdr:cNvCxnSpPr/>
      </xdr:nvCxnSpPr>
      <xdr:spPr>
        <a:xfrm>
          <a:off x="2019300" y="8839664"/>
          <a:ext cx="889000" cy="100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74384</xdr:rowOff>
    </xdr:from>
    <xdr:to>
      <xdr:col>4</xdr:col>
      <xdr:colOff>206375</xdr:colOff>
      <xdr:row>58</xdr:row>
      <xdr:rowOff>4534</xdr:rowOff>
    </xdr:to>
    <xdr:sp macro="" textlink="">
      <xdr:nvSpPr>
        <xdr:cNvPr id="127" name="フローチャート : 判断 126"/>
        <xdr:cNvSpPr/>
      </xdr:nvSpPr>
      <xdr:spPr>
        <a:xfrm>
          <a:off x="2857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167111</xdr:rowOff>
    </xdr:from>
    <xdr:ext cx="534377" cy="259045"/>
    <xdr:sp macro="" textlink="">
      <xdr:nvSpPr>
        <xdr:cNvPr id="128" name="テキスト ボックス 127"/>
        <xdr:cNvSpPr txBox="1"/>
      </xdr:nvSpPr>
      <xdr:spPr>
        <a:xfrm>
          <a:off x="2641111" y="99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95714</xdr:rowOff>
    </xdr:from>
    <xdr:to>
      <xdr:col>2</xdr:col>
      <xdr:colOff>638175</xdr:colOff>
      <xdr:row>54</xdr:row>
      <xdr:rowOff>122132</xdr:rowOff>
    </xdr:to>
    <xdr:cxnSp macro="">
      <xdr:nvCxnSpPr>
        <xdr:cNvPr id="129" name="直線コネクタ 128"/>
        <xdr:cNvCxnSpPr/>
      </xdr:nvCxnSpPr>
      <xdr:spPr>
        <a:xfrm flipV="1">
          <a:off x="1130300" y="8839664"/>
          <a:ext cx="889000" cy="5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73405</xdr:rowOff>
    </xdr:from>
    <xdr:to>
      <xdr:col>3</xdr:col>
      <xdr:colOff>3175</xdr:colOff>
      <xdr:row>58</xdr:row>
      <xdr:rowOff>3555</xdr:rowOff>
    </xdr:to>
    <xdr:sp macro="" textlink="">
      <xdr:nvSpPr>
        <xdr:cNvPr id="130" name="フローチャート : 判断 129"/>
        <xdr:cNvSpPr/>
      </xdr:nvSpPr>
      <xdr:spPr>
        <a:xfrm>
          <a:off x="1968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166132</xdr:rowOff>
    </xdr:from>
    <xdr:ext cx="534377" cy="259045"/>
    <xdr:sp macro="" textlink="">
      <xdr:nvSpPr>
        <xdr:cNvPr id="131" name="テキスト ボックス 130"/>
        <xdr:cNvSpPr txBox="1"/>
      </xdr:nvSpPr>
      <xdr:spPr>
        <a:xfrm>
          <a:off x="1752111" y="99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95735</xdr:rowOff>
    </xdr:from>
    <xdr:to>
      <xdr:col>1</xdr:col>
      <xdr:colOff>485775</xdr:colOff>
      <xdr:row>58</xdr:row>
      <xdr:rowOff>25885</xdr:rowOff>
    </xdr:to>
    <xdr:sp macro="" textlink="">
      <xdr:nvSpPr>
        <xdr:cNvPr id="132" name="フローチャート : 判断 131"/>
        <xdr:cNvSpPr/>
      </xdr:nvSpPr>
      <xdr:spPr>
        <a:xfrm>
          <a:off x="1079500" y="986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17012</xdr:rowOff>
    </xdr:from>
    <xdr:ext cx="534377" cy="259045"/>
    <xdr:sp macro="" textlink="">
      <xdr:nvSpPr>
        <xdr:cNvPr id="133" name="テキスト ボックス 132"/>
        <xdr:cNvSpPr txBox="1"/>
      </xdr:nvSpPr>
      <xdr:spPr>
        <a:xfrm>
          <a:off x="863111" y="996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138514</xdr:rowOff>
    </xdr:from>
    <xdr:to>
      <xdr:col>6</xdr:col>
      <xdr:colOff>561975</xdr:colOff>
      <xdr:row>57</xdr:row>
      <xdr:rowOff>68664</xdr:rowOff>
    </xdr:to>
    <xdr:sp macro="" textlink="">
      <xdr:nvSpPr>
        <xdr:cNvPr id="139" name="円/楕円 138"/>
        <xdr:cNvSpPr/>
      </xdr:nvSpPr>
      <xdr:spPr>
        <a:xfrm>
          <a:off x="4584700" y="97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161391</xdr:rowOff>
    </xdr:from>
    <xdr:ext cx="534377" cy="259045"/>
    <xdr:sp macro="" textlink="">
      <xdr:nvSpPr>
        <xdr:cNvPr id="140" name="物件費該当値テキスト"/>
        <xdr:cNvSpPr txBox="1"/>
      </xdr:nvSpPr>
      <xdr:spPr>
        <a:xfrm>
          <a:off x="4686300" y="959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11709</xdr:rowOff>
    </xdr:from>
    <xdr:to>
      <xdr:col>5</xdr:col>
      <xdr:colOff>409575</xdr:colOff>
      <xdr:row>57</xdr:row>
      <xdr:rowOff>113309</xdr:rowOff>
    </xdr:to>
    <xdr:sp macro="" textlink="">
      <xdr:nvSpPr>
        <xdr:cNvPr id="141" name="円/楕円 140"/>
        <xdr:cNvSpPr/>
      </xdr:nvSpPr>
      <xdr:spPr>
        <a:xfrm>
          <a:off x="3746500" y="97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129836</xdr:rowOff>
    </xdr:from>
    <xdr:ext cx="534377" cy="259045"/>
    <xdr:sp macro="" textlink="">
      <xdr:nvSpPr>
        <xdr:cNvPr id="142" name="テキスト ボックス 141"/>
        <xdr:cNvSpPr txBox="1"/>
      </xdr:nvSpPr>
      <xdr:spPr>
        <a:xfrm>
          <a:off x="3530111" y="95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85,260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20046</xdr:rowOff>
    </xdr:from>
    <xdr:to>
      <xdr:col>4</xdr:col>
      <xdr:colOff>206375</xdr:colOff>
      <xdr:row>57</xdr:row>
      <xdr:rowOff>121646</xdr:rowOff>
    </xdr:to>
    <xdr:sp macro="" textlink="">
      <xdr:nvSpPr>
        <xdr:cNvPr id="143" name="円/楕円 142"/>
        <xdr:cNvSpPr/>
      </xdr:nvSpPr>
      <xdr:spPr>
        <a:xfrm>
          <a:off x="2857500" y="97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138173</xdr:rowOff>
    </xdr:from>
    <xdr:ext cx="534377" cy="259045"/>
    <xdr:sp macro="" textlink="">
      <xdr:nvSpPr>
        <xdr:cNvPr id="144" name="テキスト ボックス 143"/>
        <xdr:cNvSpPr txBox="1"/>
      </xdr:nvSpPr>
      <xdr:spPr>
        <a:xfrm>
          <a:off x="2641111" y="95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83,072</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44914</xdr:rowOff>
    </xdr:from>
    <xdr:to>
      <xdr:col>3</xdr:col>
      <xdr:colOff>3175</xdr:colOff>
      <xdr:row>51</xdr:row>
      <xdr:rowOff>146514</xdr:rowOff>
    </xdr:to>
    <xdr:sp macro="" textlink="">
      <xdr:nvSpPr>
        <xdr:cNvPr id="145" name="円/楕円 144"/>
        <xdr:cNvSpPr/>
      </xdr:nvSpPr>
      <xdr:spPr>
        <a:xfrm>
          <a:off x="1968500" y="878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163041</xdr:rowOff>
    </xdr:from>
    <xdr:ext cx="599010" cy="259045"/>
    <xdr:sp macro="" textlink="">
      <xdr:nvSpPr>
        <xdr:cNvPr id="146" name="テキスト ボックス 145"/>
        <xdr:cNvSpPr txBox="1"/>
      </xdr:nvSpPr>
      <xdr:spPr>
        <a:xfrm>
          <a:off x="1719794" y="856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346,545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71332</xdr:rowOff>
    </xdr:from>
    <xdr:to>
      <xdr:col>1</xdr:col>
      <xdr:colOff>485775</xdr:colOff>
      <xdr:row>55</xdr:row>
      <xdr:rowOff>1482</xdr:rowOff>
    </xdr:to>
    <xdr:sp macro="" textlink="">
      <xdr:nvSpPr>
        <xdr:cNvPr id="147" name="円/楕円 146"/>
        <xdr:cNvSpPr/>
      </xdr:nvSpPr>
      <xdr:spPr>
        <a:xfrm>
          <a:off x="1079500" y="932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18009</xdr:rowOff>
    </xdr:from>
    <xdr:ext cx="599010" cy="259045"/>
    <xdr:sp macro="" textlink="">
      <xdr:nvSpPr>
        <xdr:cNvPr id="148" name="テキスト ボックス 147"/>
        <xdr:cNvSpPr txBox="1"/>
      </xdr:nvSpPr>
      <xdr:spPr>
        <a:xfrm>
          <a:off x="830794" y="910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61" name="テキスト ボックス 160"/>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112649</xdr:rowOff>
    </xdr:from>
    <xdr:to>
      <xdr:col>6</xdr:col>
      <xdr:colOff>510540</xdr:colOff>
      <xdr:row>79</xdr:row>
      <xdr:rowOff>89599</xdr:rowOff>
    </xdr:to>
    <xdr:cxnSp macro="">
      <xdr:nvCxnSpPr>
        <xdr:cNvPr id="173" name="直線コネクタ 172"/>
        <xdr:cNvCxnSpPr/>
      </xdr:nvCxnSpPr>
      <xdr:spPr>
        <a:xfrm flipV="1">
          <a:off x="4633595" y="12114149"/>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93426</xdr:rowOff>
    </xdr:from>
    <xdr:ext cx="469744" cy="259045"/>
    <xdr:sp macro="" textlink="">
      <xdr:nvSpPr>
        <xdr:cNvPr id="174" name="維持補修費最小値テキスト"/>
        <xdr:cNvSpPr txBox="1"/>
      </xdr:nvSpPr>
      <xdr:spPr>
        <a:xfrm>
          <a:off x="4686300" y="1363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1,763</a:t>
          </a:r>
          <a:endParaRPr kumimoji="1" lang="ja-JP" altLang="en-US" sz="1000" b="1">
            <a:latin typeface="ＭＳ Ｐゴシック"/>
          </a:endParaRPr>
        </a:p>
      </xdr:txBody>
    </xdr:sp>
    <xdr:clientData/>
  </xdr:oneCellAnchor>
  <xdr:twoCellAnchor>
    <xdr:from>
      <xdr:col>6</xdr:col>
      <xdr:colOff>422275</xdr:colOff>
      <xdr:row>79</xdr:row>
      <xdr:rowOff>89599</xdr:rowOff>
    </xdr:from>
    <xdr:to>
      <xdr:col>6</xdr:col>
      <xdr:colOff>600075</xdr:colOff>
      <xdr:row>79</xdr:row>
      <xdr:rowOff>89599</xdr:rowOff>
    </xdr:to>
    <xdr:cxnSp macro="">
      <xdr:nvCxnSpPr>
        <xdr:cNvPr id="175" name="直線コネクタ 174"/>
        <xdr:cNvCxnSpPr/>
      </xdr:nvCxnSpPr>
      <xdr:spPr>
        <a:xfrm>
          <a:off x="4546600" y="136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59326</xdr:rowOff>
    </xdr:from>
    <xdr:ext cx="469744" cy="259045"/>
    <xdr:sp macro="" textlink="">
      <xdr:nvSpPr>
        <xdr:cNvPr id="176" name="維持補修費最大値テキスト"/>
        <xdr:cNvSpPr txBox="1"/>
      </xdr:nvSpPr>
      <xdr:spPr>
        <a:xfrm>
          <a:off x="4686300" y="1188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9,742</a:t>
          </a:r>
          <a:endParaRPr kumimoji="1" lang="ja-JP" altLang="en-US" sz="1000" b="1">
            <a:latin typeface="ＭＳ Ｐゴシック"/>
          </a:endParaRPr>
        </a:p>
      </xdr:txBody>
    </xdr:sp>
    <xdr:clientData/>
  </xdr:oneCellAnchor>
  <xdr:twoCellAnchor>
    <xdr:from>
      <xdr:col>6</xdr:col>
      <xdr:colOff>422275</xdr:colOff>
      <xdr:row>70</xdr:row>
      <xdr:rowOff>112649</xdr:rowOff>
    </xdr:from>
    <xdr:to>
      <xdr:col>6</xdr:col>
      <xdr:colOff>600075</xdr:colOff>
      <xdr:row>70</xdr:row>
      <xdr:rowOff>112649</xdr:rowOff>
    </xdr:to>
    <xdr:cxnSp macro="">
      <xdr:nvCxnSpPr>
        <xdr:cNvPr id="177" name="直線コネクタ 176"/>
        <xdr:cNvCxnSpPr/>
      </xdr:nvCxnSpPr>
      <xdr:spPr>
        <a:xfrm>
          <a:off x="4546600" y="1211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25209</xdr:rowOff>
    </xdr:from>
    <xdr:to>
      <xdr:col>6</xdr:col>
      <xdr:colOff>511175</xdr:colOff>
      <xdr:row>78</xdr:row>
      <xdr:rowOff>102743</xdr:rowOff>
    </xdr:to>
    <xdr:cxnSp macro="">
      <xdr:nvCxnSpPr>
        <xdr:cNvPr id="178" name="直線コネクタ 177"/>
        <xdr:cNvCxnSpPr/>
      </xdr:nvCxnSpPr>
      <xdr:spPr>
        <a:xfrm flipV="1">
          <a:off x="3797300" y="13398309"/>
          <a:ext cx="8382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77868</xdr:rowOff>
    </xdr:from>
    <xdr:ext cx="469744" cy="259045"/>
    <xdr:sp macro="" textlink="">
      <xdr:nvSpPr>
        <xdr:cNvPr id="179" name="維持補修費平均値テキスト"/>
        <xdr:cNvSpPr txBox="1"/>
      </xdr:nvSpPr>
      <xdr:spPr>
        <a:xfrm>
          <a:off x="4686300" y="12765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54991</xdr:rowOff>
    </xdr:from>
    <xdr:to>
      <xdr:col>6</xdr:col>
      <xdr:colOff>561975</xdr:colOff>
      <xdr:row>75</xdr:row>
      <xdr:rowOff>156592</xdr:rowOff>
    </xdr:to>
    <xdr:sp macro="" textlink="">
      <xdr:nvSpPr>
        <xdr:cNvPr id="180" name="フローチャート : 判断 179"/>
        <xdr:cNvSpPr/>
      </xdr:nvSpPr>
      <xdr:spPr>
        <a:xfrm>
          <a:off x="45847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47879</xdr:rowOff>
    </xdr:from>
    <xdr:to>
      <xdr:col>5</xdr:col>
      <xdr:colOff>358775</xdr:colOff>
      <xdr:row>78</xdr:row>
      <xdr:rowOff>102743</xdr:rowOff>
    </xdr:to>
    <xdr:cxnSp macro="">
      <xdr:nvCxnSpPr>
        <xdr:cNvPr id="181" name="直線コネクタ 180"/>
        <xdr:cNvCxnSpPr/>
      </xdr:nvCxnSpPr>
      <xdr:spPr>
        <a:xfrm>
          <a:off x="2908300" y="1342097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171196</xdr:rowOff>
    </xdr:from>
    <xdr:to>
      <xdr:col>5</xdr:col>
      <xdr:colOff>409575</xdr:colOff>
      <xdr:row>75</xdr:row>
      <xdr:rowOff>101346</xdr:rowOff>
    </xdr:to>
    <xdr:sp macro="" textlink="">
      <xdr:nvSpPr>
        <xdr:cNvPr id="182" name="フローチャート : 判断 181"/>
        <xdr:cNvSpPr/>
      </xdr:nvSpPr>
      <xdr:spPr>
        <a:xfrm>
          <a:off x="3746500" y="1285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117873</xdr:rowOff>
    </xdr:from>
    <xdr:ext cx="469744" cy="259045"/>
    <xdr:sp macro="" textlink="">
      <xdr:nvSpPr>
        <xdr:cNvPr id="183" name="テキスト ボックス 182"/>
        <xdr:cNvSpPr txBox="1"/>
      </xdr:nvSpPr>
      <xdr:spPr>
        <a:xfrm>
          <a:off x="3562427" y="1263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132842</xdr:rowOff>
    </xdr:from>
    <xdr:to>
      <xdr:col>4</xdr:col>
      <xdr:colOff>155575</xdr:colOff>
      <xdr:row>78</xdr:row>
      <xdr:rowOff>47879</xdr:rowOff>
    </xdr:to>
    <xdr:cxnSp macro="">
      <xdr:nvCxnSpPr>
        <xdr:cNvPr id="184" name="直線コネクタ 183"/>
        <xdr:cNvCxnSpPr/>
      </xdr:nvCxnSpPr>
      <xdr:spPr>
        <a:xfrm>
          <a:off x="2019300" y="13163042"/>
          <a:ext cx="889000" cy="25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60516</xdr:rowOff>
    </xdr:from>
    <xdr:to>
      <xdr:col>4</xdr:col>
      <xdr:colOff>206375</xdr:colOff>
      <xdr:row>75</xdr:row>
      <xdr:rowOff>162116</xdr:rowOff>
    </xdr:to>
    <xdr:sp macro="" textlink="">
      <xdr:nvSpPr>
        <xdr:cNvPr id="185" name="フローチャート : 判断 184"/>
        <xdr:cNvSpPr/>
      </xdr:nvSpPr>
      <xdr:spPr>
        <a:xfrm>
          <a:off x="2857500" y="1291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7193</xdr:rowOff>
    </xdr:from>
    <xdr:ext cx="469744" cy="259045"/>
    <xdr:sp macro="" textlink="">
      <xdr:nvSpPr>
        <xdr:cNvPr id="186" name="テキスト ボックス 185"/>
        <xdr:cNvSpPr txBox="1"/>
      </xdr:nvSpPr>
      <xdr:spPr>
        <a:xfrm>
          <a:off x="2673427" y="126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132842</xdr:rowOff>
    </xdr:from>
    <xdr:to>
      <xdr:col>2</xdr:col>
      <xdr:colOff>638175</xdr:colOff>
      <xdr:row>78</xdr:row>
      <xdr:rowOff>60833</xdr:rowOff>
    </xdr:to>
    <xdr:cxnSp macro="">
      <xdr:nvCxnSpPr>
        <xdr:cNvPr id="187" name="直線コネクタ 186"/>
        <xdr:cNvCxnSpPr/>
      </xdr:nvCxnSpPr>
      <xdr:spPr>
        <a:xfrm flipV="1">
          <a:off x="1130300" y="13163042"/>
          <a:ext cx="889000" cy="2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162243</xdr:rowOff>
    </xdr:from>
    <xdr:to>
      <xdr:col>3</xdr:col>
      <xdr:colOff>3175</xdr:colOff>
      <xdr:row>76</xdr:row>
      <xdr:rowOff>92393</xdr:rowOff>
    </xdr:to>
    <xdr:sp macro="" textlink="">
      <xdr:nvSpPr>
        <xdr:cNvPr id="188" name="フローチャート : 判断 187"/>
        <xdr:cNvSpPr/>
      </xdr:nvSpPr>
      <xdr:spPr>
        <a:xfrm>
          <a:off x="1968500" y="130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108920</xdr:rowOff>
    </xdr:from>
    <xdr:ext cx="469744" cy="259045"/>
    <xdr:sp macro="" textlink="">
      <xdr:nvSpPr>
        <xdr:cNvPr id="189" name="テキスト ボックス 188"/>
        <xdr:cNvSpPr txBox="1"/>
      </xdr:nvSpPr>
      <xdr:spPr>
        <a:xfrm>
          <a:off x="1784427" y="127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34798</xdr:rowOff>
    </xdr:from>
    <xdr:to>
      <xdr:col>1</xdr:col>
      <xdr:colOff>485775</xdr:colOff>
      <xdr:row>76</xdr:row>
      <xdr:rowOff>136398</xdr:rowOff>
    </xdr:to>
    <xdr:sp macro="" textlink="">
      <xdr:nvSpPr>
        <xdr:cNvPr id="190" name="フローチャート : 判断 189"/>
        <xdr:cNvSpPr/>
      </xdr:nvSpPr>
      <xdr:spPr>
        <a:xfrm>
          <a:off x="1079500" y="1306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152925</xdr:rowOff>
    </xdr:from>
    <xdr:ext cx="469744" cy="259045"/>
    <xdr:sp macro="" textlink="">
      <xdr:nvSpPr>
        <xdr:cNvPr id="191" name="テキスト ボックス 190"/>
        <xdr:cNvSpPr txBox="1"/>
      </xdr:nvSpPr>
      <xdr:spPr>
        <a:xfrm>
          <a:off x="895427" y="1284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145859</xdr:rowOff>
    </xdr:from>
    <xdr:to>
      <xdr:col>6</xdr:col>
      <xdr:colOff>561975</xdr:colOff>
      <xdr:row>78</xdr:row>
      <xdr:rowOff>76009</xdr:rowOff>
    </xdr:to>
    <xdr:sp macro="" textlink="">
      <xdr:nvSpPr>
        <xdr:cNvPr id="197" name="円/楕円 196"/>
        <xdr:cNvSpPr/>
      </xdr:nvSpPr>
      <xdr:spPr>
        <a:xfrm>
          <a:off x="4584700" y="133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124286</xdr:rowOff>
    </xdr:from>
    <xdr:ext cx="469744" cy="259045"/>
    <xdr:sp macro="" textlink="">
      <xdr:nvSpPr>
        <xdr:cNvPr id="198" name="維持補修費該当値テキスト"/>
        <xdr:cNvSpPr txBox="1"/>
      </xdr:nvSpPr>
      <xdr:spPr>
        <a:xfrm>
          <a:off x="4686300" y="1332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51943</xdr:rowOff>
    </xdr:from>
    <xdr:to>
      <xdr:col>5</xdr:col>
      <xdr:colOff>409575</xdr:colOff>
      <xdr:row>78</xdr:row>
      <xdr:rowOff>153543</xdr:rowOff>
    </xdr:to>
    <xdr:sp macro="" textlink="">
      <xdr:nvSpPr>
        <xdr:cNvPr id="199" name="円/楕円 198"/>
        <xdr:cNvSpPr/>
      </xdr:nvSpPr>
      <xdr:spPr>
        <a:xfrm>
          <a:off x="3746500" y="134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144670</xdr:rowOff>
    </xdr:from>
    <xdr:ext cx="469744" cy="259045"/>
    <xdr:sp macro="" textlink="">
      <xdr:nvSpPr>
        <xdr:cNvPr id="200" name="テキスト ボックス 199"/>
        <xdr:cNvSpPr txBox="1"/>
      </xdr:nvSpPr>
      <xdr:spPr>
        <a:xfrm>
          <a:off x="3562427" y="135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168529</xdr:rowOff>
    </xdr:from>
    <xdr:to>
      <xdr:col>4</xdr:col>
      <xdr:colOff>206375</xdr:colOff>
      <xdr:row>78</xdr:row>
      <xdr:rowOff>98679</xdr:rowOff>
    </xdr:to>
    <xdr:sp macro="" textlink="">
      <xdr:nvSpPr>
        <xdr:cNvPr id="201" name="円/楕円 200"/>
        <xdr:cNvSpPr/>
      </xdr:nvSpPr>
      <xdr:spPr>
        <a:xfrm>
          <a:off x="2857500" y="133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89806</xdr:rowOff>
    </xdr:from>
    <xdr:ext cx="469744" cy="259045"/>
    <xdr:sp macro="" textlink="">
      <xdr:nvSpPr>
        <xdr:cNvPr id="202" name="テキスト ボックス 201"/>
        <xdr:cNvSpPr txBox="1"/>
      </xdr:nvSpPr>
      <xdr:spPr>
        <a:xfrm>
          <a:off x="2673427" y="1346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82042</xdr:rowOff>
    </xdr:from>
    <xdr:to>
      <xdr:col>3</xdr:col>
      <xdr:colOff>3175</xdr:colOff>
      <xdr:row>77</xdr:row>
      <xdr:rowOff>12192</xdr:rowOff>
    </xdr:to>
    <xdr:sp macro="" textlink="">
      <xdr:nvSpPr>
        <xdr:cNvPr id="203" name="円/楕円 202"/>
        <xdr:cNvSpPr/>
      </xdr:nvSpPr>
      <xdr:spPr>
        <a:xfrm>
          <a:off x="1968500" y="131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3319</xdr:rowOff>
    </xdr:from>
    <xdr:ext cx="469744" cy="259045"/>
    <xdr:sp macro="" textlink="">
      <xdr:nvSpPr>
        <xdr:cNvPr id="204" name="テキスト ボックス 203"/>
        <xdr:cNvSpPr txBox="1"/>
      </xdr:nvSpPr>
      <xdr:spPr>
        <a:xfrm>
          <a:off x="1784427" y="132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10033</xdr:rowOff>
    </xdr:from>
    <xdr:to>
      <xdr:col>1</xdr:col>
      <xdr:colOff>485775</xdr:colOff>
      <xdr:row>78</xdr:row>
      <xdr:rowOff>111633</xdr:rowOff>
    </xdr:to>
    <xdr:sp macro="" textlink="">
      <xdr:nvSpPr>
        <xdr:cNvPr id="205" name="円/楕円 204"/>
        <xdr:cNvSpPr/>
      </xdr:nvSpPr>
      <xdr:spPr>
        <a:xfrm>
          <a:off x="1079500" y="133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102760</xdr:rowOff>
    </xdr:from>
    <xdr:ext cx="469744" cy="259045"/>
    <xdr:sp macro="" textlink="">
      <xdr:nvSpPr>
        <xdr:cNvPr id="206" name="テキスト ボックス 205"/>
        <xdr:cNvSpPr txBox="1"/>
      </xdr:nvSpPr>
      <xdr:spPr>
        <a:xfrm>
          <a:off x="895427" y="1347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7" name="テキスト ボックス 22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150254</xdr:rowOff>
    </xdr:from>
    <xdr:to>
      <xdr:col>6</xdr:col>
      <xdr:colOff>510540</xdr:colOff>
      <xdr:row>97</xdr:row>
      <xdr:rowOff>143663</xdr:rowOff>
    </xdr:to>
    <xdr:cxnSp macro="">
      <xdr:nvCxnSpPr>
        <xdr:cNvPr id="231" name="直線コネクタ 230"/>
        <xdr:cNvCxnSpPr/>
      </xdr:nvCxnSpPr>
      <xdr:spPr>
        <a:xfrm flipV="1">
          <a:off x="4633595" y="15409304"/>
          <a:ext cx="1270" cy="1365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147490</xdr:rowOff>
    </xdr:from>
    <xdr:ext cx="534377" cy="259045"/>
    <xdr:sp macro="" textlink="">
      <xdr:nvSpPr>
        <xdr:cNvPr id="232" name="扶助費最小値テキスト"/>
        <xdr:cNvSpPr txBox="1"/>
      </xdr:nvSpPr>
      <xdr:spPr>
        <a:xfrm>
          <a:off x="4686300" y="167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56,396</a:t>
          </a:r>
          <a:endParaRPr kumimoji="1" lang="ja-JP" altLang="en-US" sz="1000" b="1">
            <a:latin typeface="ＭＳ Ｐゴシック"/>
          </a:endParaRPr>
        </a:p>
      </xdr:txBody>
    </xdr:sp>
    <xdr:clientData/>
  </xdr:oneCellAnchor>
  <xdr:twoCellAnchor>
    <xdr:from>
      <xdr:col>6</xdr:col>
      <xdr:colOff>422275</xdr:colOff>
      <xdr:row>97</xdr:row>
      <xdr:rowOff>143663</xdr:rowOff>
    </xdr:from>
    <xdr:to>
      <xdr:col>6</xdr:col>
      <xdr:colOff>600075</xdr:colOff>
      <xdr:row>97</xdr:row>
      <xdr:rowOff>143663</xdr:rowOff>
    </xdr:to>
    <xdr:cxnSp macro="">
      <xdr:nvCxnSpPr>
        <xdr:cNvPr id="233" name="直線コネクタ 232"/>
        <xdr:cNvCxnSpPr/>
      </xdr:nvCxnSpPr>
      <xdr:spPr>
        <a:xfrm>
          <a:off x="4546600" y="167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96931</xdr:rowOff>
    </xdr:from>
    <xdr:ext cx="534377" cy="259045"/>
    <xdr:sp macro="" textlink="">
      <xdr:nvSpPr>
        <xdr:cNvPr id="234" name="扶助費最大値テキスト"/>
        <xdr:cNvSpPr txBox="1"/>
      </xdr:nvSpPr>
      <xdr:spPr>
        <a:xfrm>
          <a:off x="4686300" y="151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92,223</a:t>
          </a:r>
          <a:endParaRPr kumimoji="1" lang="ja-JP" altLang="en-US" sz="1000" b="1">
            <a:latin typeface="ＭＳ Ｐゴシック"/>
          </a:endParaRPr>
        </a:p>
      </xdr:txBody>
    </xdr:sp>
    <xdr:clientData/>
  </xdr:oneCellAnchor>
  <xdr:twoCellAnchor>
    <xdr:from>
      <xdr:col>6</xdr:col>
      <xdr:colOff>422275</xdr:colOff>
      <xdr:row>89</xdr:row>
      <xdr:rowOff>150254</xdr:rowOff>
    </xdr:from>
    <xdr:to>
      <xdr:col>6</xdr:col>
      <xdr:colOff>600075</xdr:colOff>
      <xdr:row>89</xdr:row>
      <xdr:rowOff>150254</xdr:rowOff>
    </xdr:to>
    <xdr:cxnSp macro="">
      <xdr:nvCxnSpPr>
        <xdr:cNvPr id="235" name="直線コネクタ 234"/>
        <xdr:cNvCxnSpPr/>
      </xdr:nvCxnSpPr>
      <xdr:spPr>
        <a:xfrm>
          <a:off x="4546600" y="154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160541</xdr:rowOff>
    </xdr:from>
    <xdr:to>
      <xdr:col>6</xdr:col>
      <xdr:colOff>511175</xdr:colOff>
      <xdr:row>95</xdr:row>
      <xdr:rowOff>76988</xdr:rowOff>
    </xdr:to>
    <xdr:cxnSp macro="">
      <xdr:nvCxnSpPr>
        <xdr:cNvPr id="236" name="直線コネクタ 235"/>
        <xdr:cNvCxnSpPr/>
      </xdr:nvCxnSpPr>
      <xdr:spPr>
        <a:xfrm flipV="1">
          <a:off x="3797300" y="16276841"/>
          <a:ext cx="838200" cy="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34244</xdr:rowOff>
    </xdr:from>
    <xdr:ext cx="534377" cy="259045"/>
    <xdr:sp macro="" textlink="">
      <xdr:nvSpPr>
        <xdr:cNvPr id="237" name="扶助費平均値テキスト"/>
        <xdr:cNvSpPr txBox="1"/>
      </xdr:nvSpPr>
      <xdr:spPr>
        <a:xfrm>
          <a:off x="4686300" y="15807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76,535</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11367</xdr:rowOff>
    </xdr:from>
    <xdr:to>
      <xdr:col>6</xdr:col>
      <xdr:colOff>561975</xdr:colOff>
      <xdr:row>93</xdr:row>
      <xdr:rowOff>112967</xdr:rowOff>
    </xdr:to>
    <xdr:sp macro="" textlink="">
      <xdr:nvSpPr>
        <xdr:cNvPr id="238" name="フローチャート : 判断 237"/>
        <xdr:cNvSpPr/>
      </xdr:nvSpPr>
      <xdr:spPr>
        <a:xfrm>
          <a:off x="4584700" y="159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76988</xdr:rowOff>
    </xdr:from>
    <xdr:to>
      <xdr:col>5</xdr:col>
      <xdr:colOff>358775</xdr:colOff>
      <xdr:row>96</xdr:row>
      <xdr:rowOff>54280</xdr:rowOff>
    </xdr:to>
    <xdr:cxnSp macro="">
      <xdr:nvCxnSpPr>
        <xdr:cNvPr id="239" name="直線コネクタ 238"/>
        <xdr:cNvCxnSpPr/>
      </xdr:nvCxnSpPr>
      <xdr:spPr>
        <a:xfrm flipV="1">
          <a:off x="2908300" y="16364738"/>
          <a:ext cx="889000" cy="1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20244</xdr:rowOff>
    </xdr:from>
    <xdr:to>
      <xdr:col>5</xdr:col>
      <xdr:colOff>409575</xdr:colOff>
      <xdr:row>94</xdr:row>
      <xdr:rowOff>121844</xdr:rowOff>
    </xdr:to>
    <xdr:sp macro="" textlink="">
      <xdr:nvSpPr>
        <xdr:cNvPr id="240" name="フローチャート : 判断 239"/>
        <xdr:cNvSpPr/>
      </xdr:nvSpPr>
      <xdr:spPr>
        <a:xfrm>
          <a:off x="37465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138371</xdr:rowOff>
    </xdr:from>
    <xdr:ext cx="534377" cy="259045"/>
    <xdr:sp macro="" textlink="">
      <xdr:nvSpPr>
        <xdr:cNvPr id="241" name="テキスト ボックス 240"/>
        <xdr:cNvSpPr txBox="1"/>
      </xdr:nvSpPr>
      <xdr:spPr>
        <a:xfrm>
          <a:off x="3530111" y="1591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54280</xdr:rowOff>
    </xdr:from>
    <xdr:to>
      <xdr:col>4</xdr:col>
      <xdr:colOff>155575</xdr:colOff>
      <xdr:row>97</xdr:row>
      <xdr:rowOff>67539</xdr:rowOff>
    </xdr:to>
    <xdr:cxnSp macro="">
      <xdr:nvCxnSpPr>
        <xdr:cNvPr id="242" name="直線コネクタ 241"/>
        <xdr:cNvCxnSpPr/>
      </xdr:nvCxnSpPr>
      <xdr:spPr>
        <a:xfrm flipV="1">
          <a:off x="2019300" y="16513480"/>
          <a:ext cx="889000" cy="1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126428</xdr:rowOff>
    </xdr:from>
    <xdr:to>
      <xdr:col>4</xdr:col>
      <xdr:colOff>206375</xdr:colOff>
      <xdr:row>95</xdr:row>
      <xdr:rowOff>56578</xdr:rowOff>
    </xdr:to>
    <xdr:sp macro="" textlink="">
      <xdr:nvSpPr>
        <xdr:cNvPr id="243" name="フローチャート : 判断 242"/>
        <xdr:cNvSpPr/>
      </xdr:nvSpPr>
      <xdr:spPr>
        <a:xfrm>
          <a:off x="2857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73105</xdr:rowOff>
    </xdr:from>
    <xdr:ext cx="534377" cy="259045"/>
    <xdr:sp macro="" textlink="">
      <xdr:nvSpPr>
        <xdr:cNvPr id="244" name="テキスト ボックス 243"/>
        <xdr:cNvSpPr txBox="1"/>
      </xdr:nvSpPr>
      <xdr:spPr>
        <a:xfrm>
          <a:off x="2641111" y="160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67539</xdr:rowOff>
    </xdr:from>
    <xdr:to>
      <xdr:col>2</xdr:col>
      <xdr:colOff>638175</xdr:colOff>
      <xdr:row>97</xdr:row>
      <xdr:rowOff>98056</xdr:rowOff>
    </xdr:to>
    <xdr:cxnSp macro="">
      <xdr:nvCxnSpPr>
        <xdr:cNvPr id="245" name="直線コネクタ 244"/>
        <xdr:cNvCxnSpPr/>
      </xdr:nvCxnSpPr>
      <xdr:spPr>
        <a:xfrm flipV="1">
          <a:off x="1130300" y="16698189"/>
          <a:ext cx="889000" cy="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124371</xdr:rowOff>
    </xdr:from>
    <xdr:to>
      <xdr:col>3</xdr:col>
      <xdr:colOff>3175</xdr:colOff>
      <xdr:row>96</xdr:row>
      <xdr:rowOff>54521</xdr:rowOff>
    </xdr:to>
    <xdr:sp macro="" textlink="">
      <xdr:nvSpPr>
        <xdr:cNvPr id="246" name="フローチャート : 判断 245"/>
        <xdr:cNvSpPr/>
      </xdr:nvSpPr>
      <xdr:spPr>
        <a:xfrm>
          <a:off x="1968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71048</xdr:rowOff>
    </xdr:from>
    <xdr:ext cx="534377" cy="259045"/>
    <xdr:sp macro="" textlink="">
      <xdr:nvSpPr>
        <xdr:cNvPr id="247" name="テキスト ボックス 246"/>
        <xdr:cNvSpPr txBox="1"/>
      </xdr:nvSpPr>
      <xdr:spPr>
        <a:xfrm>
          <a:off x="1752111" y="161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58382</xdr:rowOff>
    </xdr:from>
    <xdr:to>
      <xdr:col>1</xdr:col>
      <xdr:colOff>485775</xdr:colOff>
      <xdr:row>95</xdr:row>
      <xdr:rowOff>159982</xdr:rowOff>
    </xdr:to>
    <xdr:sp macro="" textlink="">
      <xdr:nvSpPr>
        <xdr:cNvPr id="248" name="フローチャート : 判断 247"/>
        <xdr:cNvSpPr/>
      </xdr:nvSpPr>
      <xdr:spPr>
        <a:xfrm>
          <a:off x="1079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5059</xdr:rowOff>
    </xdr:from>
    <xdr:ext cx="534377" cy="259045"/>
    <xdr:sp macro="" textlink="">
      <xdr:nvSpPr>
        <xdr:cNvPr id="249" name="テキスト ボックス 248"/>
        <xdr:cNvSpPr txBox="1"/>
      </xdr:nvSpPr>
      <xdr:spPr>
        <a:xfrm>
          <a:off x="863111" y="161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109741</xdr:rowOff>
    </xdr:from>
    <xdr:to>
      <xdr:col>6</xdr:col>
      <xdr:colOff>561975</xdr:colOff>
      <xdr:row>95</xdr:row>
      <xdr:rowOff>39891</xdr:rowOff>
    </xdr:to>
    <xdr:sp macro="" textlink="">
      <xdr:nvSpPr>
        <xdr:cNvPr id="255" name="円/楕円 254"/>
        <xdr:cNvSpPr/>
      </xdr:nvSpPr>
      <xdr:spPr>
        <a:xfrm>
          <a:off x="4584700" y="162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88168</xdr:rowOff>
    </xdr:from>
    <xdr:ext cx="534377" cy="259045"/>
    <xdr:sp macro="" textlink="">
      <xdr:nvSpPr>
        <xdr:cNvPr id="256" name="扶助費該当値テキスト"/>
        <xdr:cNvSpPr txBox="1"/>
      </xdr:nvSpPr>
      <xdr:spPr>
        <a:xfrm>
          <a:off x="4686300" y="1620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26188</xdr:rowOff>
    </xdr:from>
    <xdr:to>
      <xdr:col>5</xdr:col>
      <xdr:colOff>409575</xdr:colOff>
      <xdr:row>95</xdr:row>
      <xdr:rowOff>127788</xdr:rowOff>
    </xdr:to>
    <xdr:sp macro="" textlink="">
      <xdr:nvSpPr>
        <xdr:cNvPr id="257" name="円/楕円 256"/>
        <xdr:cNvSpPr/>
      </xdr:nvSpPr>
      <xdr:spPr>
        <a:xfrm>
          <a:off x="3746500" y="163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118915</xdr:rowOff>
    </xdr:from>
    <xdr:ext cx="534377" cy="259045"/>
    <xdr:sp macro="" textlink="">
      <xdr:nvSpPr>
        <xdr:cNvPr id="258" name="テキスト ボックス 257"/>
        <xdr:cNvSpPr txBox="1"/>
      </xdr:nvSpPr>
      <xdr:spPr>
        <a:xfrm>
          <a:off x="3530111" y="1640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3480</xdr:rowOff>
    </xdr:from>
    <xdr:to>
      <xdr:col>4</xdr:col>
      <xdr:colOff>206375</xdr:colOff>
      <xdr:row>96</xdr:row>
      <xdr:rowOff>105080</xdr:rowOff>
    </xdr:to>
    <xdr:sp macro="" textlink="">
      <xdr:nvSpPr>
        <xdr:cNvPr id="259" name="円/楕円 258"/>
        <xdr:cNvSpPr/>
      </xdr:nvSpPr>
      <xdr:spPr>
        <a:xfrm>
          <a:off x="2857500" y="164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96207</xdr:rowOff>
    </xdr:from>
    <xdr:ext cx="534377" cy="259045"/>
    <xdr:sp macro="" textlink="">
      <xdr:nvSpPr>
        <xdr:cNvPr id="260" name="テキスト ボックス 259"/>
        <xdr:cNvSpPr txBox="1"/>
      </xdr:nvSpPr>
      <xdr:spPr>
        <a:xfrm>
          <a:off x="2641111" y="165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16739</xdr:rowOff>
    </xdr:from>
    <xdr:to>
      <xdr:col>3</xdr:col>
      <xdr:colOff>3175</xdr:colOff>
      <xdr:row>97</xdr:row>
      <xdr:rowOff>118339</xdr:rowOff>
    </xdr:to>
    <xdr:sp macro="" textlink="">
      <xdr:nvSpPr>
        <xdr:cNvPr id="261" name="円/楕円 260"/>
        <xdr:cNvSpPr/>
      </xdr:nvSpPr>
      <xdr:spPr>
        <a:xfrm>
          <a:off x="1968500" y="166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109466</xdr:rowOff>
    </xdr:from>
    <xdr:ext cx="534377" cy="259045"/>
    <xdr:sp macro="" textlink="">
      <xdr:nvSpPr>
        <xdr:cNvPr id="262" name="テキスト ボックス 261"/>
        <xdr:cNvSpPr txBox="1"/>
      </xdr:nvSpPr>
      <xdr:spPr>
        <a:xfrm>
          <a:off x="1752111" y="1674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47256</xdr:rowOff>
    </xdr:from>
    <xdr:to>
      <xdr:col>1</xdr:col>
      <xdr:colOff>485775</xdr:colOff>
      <xdr:row>97</xdr:row>
      <xdr:rowOff>148856</xdr:rowOff>
    </xdr:to>
    <xdr:sp macro="" textlink="">
      <xdr:nvSpPr>
        <xdr:cNvPr id="263" name="円/楕円 262"/>
        <xdr:cNvSpPr/>
      </xdr:nvSpPr>
      <xdr:spPr>
        <a:xfrm>
          <a:off x="1079500" y="1667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139983</xdr:rowOff>
    </xdr:from>
    <xdr:ext cx="534377" cy="259045"/>
    <xdr:sp macro="" textlink="">
      <xdr:nvSpPr>
        <xdr:cNvPr id="264" name="テキスト ボックス 263"/>
        <xdr:cNvSpPr txBox="1"/>
      </xdr:nvSpPr>
      <xdr:spPr>
        <a:xfrm>
          <a:off x="863111" y="1677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139700</xdr:rowOff>
    </xdr:from>
    <xdr:to>
      <xdr:col>16</xdr:col>
      <xdr:colOff>307975</xdr:colOff>
      <xdr:row>39</xdr:row>
      <xdr:rowOff>139700</xdr:rowOff>
    </xdr:to>
    <xdr:cxnSp macro="">
      <xdr:nvCxnSpPr>
        <xdr:cNvPr id="276" name="直線コネクタ 275"/>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168927</xdr:rowOff>
    </xdr:from>
    <xdr:ext cx="531299" cy="259045"/>
    <xdr:sp macro="" textlink="">
      <xdr:nvSpPr>
        <xdr:cNvPr id="277" name="テキスト ボックス 276"/>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8" name="直線コネクタ 277"/>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9" name="テキスト ボックス 278"/>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0" name="直線コネクタ 279"/>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1" name="テキスト ボックス 280"/>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4" name="直線コネクタ 283"/>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54627</xdr:rowOff>
    </xdr:from>
    <xdr:ext cx="531299" cy="259045"/>
    <xdr:sp macro="" textlink="">
      <xdr:nvSpPr>
        <xdr:cNvPr id="285" name="テキスト ボックス 284"/>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6" name="直線コネクタ 28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87" name="テキスト ボックス 28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8" name="直線コネクタ 287"/>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168927</xdr:rowOff>
    </xdr:from>
    <xdr:ext cx="531299" cy="259045"/>
    <xdr:sp macro="" textlink="">
      <xdr:nvSpPr>
        <xdr:cNvPr id="289" name="テキスト ボックス 288"/>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139614</xdr:rowOff>
    </xdr:from>
    <xdr:to>
      <xdr:col>15</xdr:col>
      <xdr:colOff>180340</xdr:colOff>
      <xdr:row>38</xdr:row>
      <xdr:rowOff>147730</xdr:rowOff>
    </xdr:to>
    <xdr:cxnSp macro="">
      <xdr:nvCxnSpPr>
        <xdr:cNvPr id="293" name="直線コネクタ 292"/>
        <xdr:cNvCxnSpPr/>
      </xdr:nvCxnSpPr>
      <xdr:spPr>
        <a:xfrm flipV="1">
          <a:off x="10475595" y="5283114"/>
          <a:ext cx="1270" cy="137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151557</xdr:rowOff>
    </xdr:from>
    <xdr:ext cx="534377" cy="259045"/>
    <xdr:sp macro="" textlink="">
      <xdr:nvSpPr>
        <xdr:cNvPr id="294" name="補助費等最小値テキスト"/>
        <xdr:cNvSpPr txBox="1"/>
      </xdr:nvSpPr>
      <xdr:spPr>
        <a:xfrm>
          <a:off x="10528300" y="66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35,719</a:t>
          </a:r>
          <a:endParaRPr kumimoji="1" lang="ja-JP" altLang="en-US" sz="1000" b="1">
            <a:latin typeface="ＭＳ Ｐゴシック"/>
          </a:endParaRPr>
        </a:p>
      </xdr:txBody>
    </xdr:sp>
    <xdr:clientData/>
  </xdr:oneCellAnchor>
  <xdr:twoCellAnchor>
    <xdr:from>
      <xdr:col>15</xdr:col>
      <xdr:colOff>92075</xdr:colOff>
      <xdr:row>38</xdr:row>
      <xdr:rowOff>147730</xdr:rowOff>
    </xdr:from>
    <xdr:to>
      <xdr:col>15</xdr:col>
      <xdr:colOff>269875</xdr:colOff>
      <xdr:row>38</xdr:row>
      <xdr:rowOff>147730</xdr:rowOff>
    </xdr:to>
    <xdr:cxnSp macro="">
      <xdr:nvCxnSpPr>
        <xdr:cNvPr id="295" name="直線コネクタ 294"/>
        <xdr:cNvCxnSpPr/>
      </xdr:nvCxnSpPr>
      <xdr:spPr>
        <a:xfrm>
          <a:off x="10388600" y="666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86291</xdr:rowOff>
    </xdr:from>
    <xdr:ext cx="534377" cy="259045"/>
    <xdr:sp macro="" textlink="">
      <xdr:nvSpPr>
        <xdr:cNvPr id="296" name="補助費等最大値テキスト"/>
        <xdr:cNvSpPr txBox="1"/>
      </xdr:nvSpPr>
      <xdr:spPr>
        <a:xfrm>
          <a:off x="10528300" y="50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84,003</a:t>
          </a:r>
          <a:endParaRPr kumimoji="1" lang="ja-JP" altLang="en-US" sz="1000" b="1">
            <a:latin typeface="ＭＳ Ｐゴシック"/>
          </a:endParaRPr>
        </a:p>
      </xdr:txBody>
    </xdr:sp>
    <xdr:clientData/>
  </xdr:oneCellAnchor>
  <xdr:twoCellAnchor>
    <xdr:from>
      <xdr:col>15</xdr:col>
      <xdr:colOff>92075</xdr:colOff>
      <xdr:row>30</xdr:row>
      <xdr:rowOff>139614</xdr:rowOff>
    </xdr:from>
    <xdr:to>
      <xdr:col>15</xdr:col>
      <xdr:colOff>269875</xdr:colOff>
      <xdr:row>30</xdr:row>
      <xdr:rowOff>139614</xdr:rowOff>
    </xdr:to>
    <xdr:cxnSp macro="">
      <xdr:nvCxnSpPr>
        <xdr:cNvPr id="297" name="直線コネクタ 296"/>
        <xdr:cNvCxnSpPr/>
      </xdr:nvCxnSpPr>
      <xdr:spPr>
        <a:xfrm>
          <a:off x="10388600" y="528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105953</xdr:rowOff>
    </xdr:from>
    <xdr:to>
      <xdr:col>15</xdr:col>
      <xdr:colOff>180975</xdr:colOff>
      <xdr:row>36</xdr:row>
      <xdr:rowOff>14084</xdr:rowOff>
    </xdr:to>
    <xdr:cxnSp macro="">
      <xdr:nvCxnSpPr>
        <xdr:cNvPr id="298" name="直線コネクタ 297"/>
        <xdr:cNvCxnSpPr/>
      </xdr:nvCxnSpPr>
      <xdr:spPr>
        <a:xfrm>
          <a:off x="9639300" y="6106703"/>
          <a:ext cx="838200" cy="7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143695</xdr:rowOff>
    </xdr:from>
    <xdr:ext cx="534377" cy="259045"/>
    <xdr:sp macro="" textlink="">
      <xdr:nvSpPr>
        <xdr:cNvPr id="299" name="補助費等平均値テキスト"/>
        <xdr:cNvSpPr txBox="1"/>
      </xdr:nvSpPr>
      <xdr:spPr>
        <a:xfrm>
          <a:off x="10528300" y="597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52,883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120818</xdr:rowOff>
    </xdr:from>
    <xdr:to>
      <xdr:col>15</xdr:col>
      <xdr:colOff>231775</xdr:colOff>
      <xdr:row>36</xdr:row>
      <xdr:rowOff>50968</xdr:rowOff>
    </xdr:to>
    <xdr:sp macro="" textlink="">
      <xdr:nvSpPr>
        <xdr:cNvPr id="300" name="フローチャート : 判断 299"/>
        <xdr:cNvSpPr/>
      </xdr:nvSpPr>
      <xdr:spPr>
        <a:xfrm>
          <a:off x="10426700" y="612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105953</xdr:rowOff>
    </xdr:from>
    <xdr:to>
      <xdr:col>14</xdr:col>
      <xdr:colOff>28575</xdr:colOff>
      <xdr:row>36</xdr:row>
      <xdr:rowOff>38345</xdr:rowOff>
    </xdr:to>
    <xdr:cxnSp macro="">
      <xdr:nvCxnSpPr>
        <xdr:cNvPr id="301" name="直線コネクタ 300"/>
        <xdr:cNvCxnSpPr/>
      </xdr:nvCxnSpPr>
      <xdr:spPr>
        <a:xfrm flipV="1">
          <a:off x="8750300" y="6106703"/>
          <a:ext cx="889000" cy="10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18177</xdr:rowOff>
    </xdr:from>
    <xdr:to>
      <xdr:col>14</xdr:col>
      <xdr:colOff>79375</xdr:colOff>
      <xdr:row>35</xdr:row>
      <xdr:rowOff>119777</xdr:rowOff>
    </xdr:to>
    <xdr:sp macro="" textlink="">
      <xdr:nvSpPr>
        <xdr:cNvPr id="302" name="フローチャート : 判断 301"/>
        <xdr:cNvSpPr/>
      </xdr:nvSpPr>
      <xdr:spPr>
        <a:xfrm>
          <a:off x="9588500" y="60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136304</xdr:rowOff>
    </xdr:from>
    <xdr:ext cx="534377" cy="259045"/>
    <xdr:sp macro="" textlink="">
      <xdr:nvSpPr>
        <xdr:cNvPr id="303" name="テキスト ボックス 302"/>
        <xdr:cNvSpPr txBox="1"/>
      </xdr:nvSpPr>
      <xdr:spPr>
        <a:xfrm>
          <a:off x="9372111" y="57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38345</xdr:rowOff>
    </xdr:from>
    <xdr:to>
      <xdr:col>12</xdr:col>
      <xdr:colOff>511175</xdr:colOff>
      <xdr:row>37</xdr:row>
      <xdr:rowOff>93666</xdr:rowOff>
    </xdr:to>
    <xdr:cxnSp macro="">
      <xdr:nvCxnSpPr>
        <xdr:cNvPr id="304" name="直線コネクタ 303"/>
        <xdr:cNvCxnSpPr/>
      </xdr:nvCxnSpPr>
      <xdr:spPr>
        <a:xfrm flipV="1">
          <a:off x="7861300" y="6210545"/>
          <a:ext cx="8890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56924</xdr:rowOff>
    </xdr:from>
    <xdr:to>
      <xdr:col>12</xdr:col>
      <xdr:colOff>561975</xdr:colOff>
      <xdr:row>36</xdr:row>
      <xdr:rowOff>158524</xdr:rowOff>
    </xdr:to>
    <xdr:sp macro="" textlink="">
      <xdr:nvSpPr>
        <xdr:cNvPr id="305" name="フローチャート : 判断 304"/>
        <xdr:cNvSpPr/>
      </xdr:nvSpPr>
      <xdr:spPr>
        <a:xfrm>
          <a:off x="8699500" y="622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149651</xdr:rowOff>
    </xdr:from>
    <xdr:ext cx="534377" cy="259045"/>
    <xdr:sp macro="" textlink="">
      <xdr:nvSpPr>
        <xdr:cNvPr id="306" name="テキスト ボックス 305"/>
        <xdr:cNvSpPr txBox="1"/>
      </xdr:nvSpPr>
      <xdr:spPr>
        <a:xfrm>
          <a:off x="8483111" y="632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93666</xdr:rowOff>
    </xdr:from>
    <xdr:to>
      <xdr:col>11</xdr:col>
      <xdr:colOff>307975</xdr:colOff>
      <xdr:row>38</xdr:row>
      <xdr:rowOff>8283</xdr:rowOff>
    </xdr:to>
    <xdr:cxnSp macro="">
      <xdr:nvCxnSpPr>
        <xdr:cNvPr id="307" name="直線コネクタ 306"/>
        <xdr:cNvCxnSpPr/>
      </xdr:nvCxnSpPr>
      <xdr:spPr>
        <a:xfrm flipV="1">
          <a:off x="6972300" y="6437316"/>
          <a:ext cx="889000" cy="8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57210</xdr:rowOff>
    </xdr:from>
    <xdr:to>
      <xdr:col>11</xdr:col>
      <xdr:colOff>358775</xdr:colOff>
      <xdr:row>36</xdr:row>
      <xdr:rowOff>158810</xdr:rowOff>
    </xdr:to>
    <xdr:sp macro="" textlink="">
      <xdr:nvSpPr>
        <xdr:cNvPr id="308" name="フローチャート : 判断 307"/>
        <xdr:cNvSpPr/>
      </xdr:nvSpPr>
      <xdr:spPr>
        <a:xfrm>
          <a:off x="7810500" y="62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3887</xdr:rowOff>
    </xdr:from>
    <xdr:ext cx="534377" cy="259045"/>
    <xdr:sp macro="" textlink="">
      <xdr:nvSpPr>
        <xdr:cNvPr id="309" name="テキスト ボックス 308"/>
        <xdr:cNvSpPr txBox="1"/>
      </xdr:nvSpPr>
      <xdr:spPr>
        <a:xfrm>
          <a:off x="7594111" y="60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138106</xdr:rowOff>
    </xdr:from>
    <xdr:to>
      <xdr:col>10</xdr:col>
      <xdr:colOff>155575</xdr:colOff>
      <xdr:row>37</xdr:row>
      <xdr:rowOff>68256</xdr:rowOff>
    </xdr:to>
    <xdr:sp macro="" textlink="">
      <xdr:nvSpPr>
        <xdr:cNvPr id="310" name="フローチャート : 判断 309"/>
        <xdr:cNvSpPr/>
      </xdr:nvSpPr>
      <xdr:spPr>
        <a:xfrm>
          <a:off x="6921500" y="631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84783</xdr:rowOff>
    </xdr:from>
    <xdr:ext cx="534377" cy="259045"/>
    <xdr:sp macro="" textlink="">
      <xdr:nvSpPr>
        <xdr:cNvPr id="311" name="テキスト ボックス 310"/>
        <xdr:cNvSpPr txBox="1"/>
      </xdr:nvSpPr>
      <xdr:spPr>
        <a:xfrm>
          <a:off x="6705111" y="608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134734</xdr:rowOff>
    </xdr:from>
    <xdr:to>
      <xdr:col>15</xdr:col>
      <xdr:colOff>231775</xdr:colOff>
      <xdr:row>36</xdr:row>
      <xdr:rowOff>64884</xdr:rowOff>
    </xdr:to>
    <xdr:sp macro="" textlink="">
      <xdr:nvSpPr>
        <xdr:cNvPr id="317" name="円/楕円 316"/>
        <xdr:cNvSpPr/>
      </xdr:nvSpPr>
      <xdr:spPr>
        <a:xfrm>
          <a:off x="10426700" y="61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113161</xdr:rowOff>
    </xdr:from>
    <xdr:ext cx="534377" cy="259045"/>
    <xdr:sp macro="" textlink="">
      <xdr:nvSpPr>
        <xdr:cNvPr id="318" name="補助費等該当値テキスト"/>
        <xdr:cNvSpPr txBox="1"/>
      </xdr:nvSpPr>
      <xdr:spPr>
        <a:xfrm>
          <a:off x="10528300" y="611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52,396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55153</xdr:rowOff>
    </xdr:from>
    <xdr:to>
      <xdr:col>14</xdr:col>
      <xdr:colOff>79375</xdr:colOff>
      <xdr:row>35</xdr:row>
      <xdr:rowOff>156753</xdr:rowOff>
    </xdr:to>
    <xdr:sp macro="" textlink="">
      <xdr:nvSpPr>
        <xdr:cNvPr id="319" name="円/楕円 318"/>
        <xdr:cNvSpPr/>
      </xdr:nvSpPr>
      <xdr:spPr>
        <a:xfrm>
          <a:off x="9588500" y="605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147880</xdr:rowOff>
    </xdr:from>
    <xdr:ext cx="534377" cy="259045"/>
    <xdr:sp macro="" textlink="">
      <xdr:nvSpPr>
        <xdr:cNvPr id="320" name="テキスト ボックス 319"/>
        <xdr:cNvSpPr txBox="1"/>
      </xdr:nvSpPr>
      <xdr:spPr>
        <a:xfrm>
          <a:off x="9372111" y="614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158995</xdr:rowOff>
    </xdr:from>
    <xdr:to>
      <xdr:col>12</xdr:col>
      <xdr:colOff>561975</xdr:colOff>
      <xdr:row>36</xdr:row>
      <xdr:rowOff>89145</xdr:rowOff>
    </xdr:to>
    <xdr:sp macro="" textlink="">
      <xdr:nvSpPr>
        <xdr:cNvPr id="321" name="円/楕円 320"/>
        <xdr:cNvSpPr/>
      </xdr:nvSpPr>
      <xdr:spPr>
        <a:xfrm>
          <a:off x="8699500" y="61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105672</xdr:rowOff>
    </xdr:from>
    <xdr:ext cx="534377" cy="259045"/>
    <xdr:sp macro="" textlink="">
      <xdr:nvSpPr>
        <xdr:cNvPr id="322" name="テキスト ボックス 321"/>
        <xdr:cNvSpPr txBox="1"/>
      </xdr:nvSpPr>
      <xdr:spPr>
        <a:xfrm>
          <a:off x="8483111" y="593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42866</xdr:rowOff>
    </xdr:from>
    <xdr:to>
      <xdr:col>11</xdr:col>
      <xdr:colOff>358775</xdr:colOff>
      <xdr:row>37</xdr:row>
      <xdr:rowOff>144466</xdr:rowOff>
    </xdr:to>
    <xdr:sp macro="" textlink="">
      <xdr:nvSpPr>
        <xdr:cNvPr id="323" name="円/楕円 322"/>
        <xdr:cNvSpPr/>
      </xdr:nvSpPr>
      <xdr:spPr>
        <a:xfrm>
          <a:off x="7810500" y="63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135593</xdr:rowOff>
    </xdr:from>
    <xdr:ext cx="534377" cy="259045"/>
    <xdr:sp macro="" textlink="">
      <xdr:nvSpPr>
        <xdr:cNvPr id="324" name="テキスト ボックス 323"/>
        <xdr:cNvSpPr txBox="1"/>
      </xdr:nvSpPr>
      <xdr:spPr>
        <a:xfrm>
          <a:off x="7594111" y="647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128934</xdr:rowOff>
    </xdr:from>
    <xdr:to>
      <xdr:col>10</xdr:col>
      <xdr:colOff>155575</xdr:colOff>
      <xdr:row>38</xdr:row>
      <xdr:rowOff>59083</xdr:rowOff>
    </xdr:to>
    <xdr:sp macro="" textlink="">
      <xdr:nvSpPr>
        <xdr:cNvPr id="325" name="円/楕円 324"/>
        <xdr:cNvSpPr/>
      </xdr:nvSpPr>
      <xdr:spPr>
        <a:xfrm>
          <a:off x="6921500" y="64725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50210</xdr:rowOff>
    </xdr:from>
    <xdr:ext cx="534377" cy="259045"/>
    <xdr:sp macro="" textlink="">
      <xdr:nvSpPr>
        <xdr:cNvPr id="326" name="テキスト ボックス 325"/>
        <xdr:cNvSpPr txBox="1"/>
      </xdr:nvSpPr>
      <xdr:spPr>
        <a:xfrm>
          <a:off x="6705111" y="65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150147</xdr:rowOff>
    </xdr:from>
    <xdr:to>
      <xdr:col>15</xdr:col>
      <xdr:colOff>180340</xdr:colOff>
      <xdr:row>57</xdr:row>
      <xdr:rowOff>143845</xdr:rowOff>
    </xdr:to>
    <xdr:cxnSp macro="">
      <xdr:nvCxnSpPr>
        <xdr:cNvPr id="350" name="直線コネクタ 349"/>
        <xdr:cNvCxnSpPr/>
      </xdr:nvCxnSpPr>
      <xdr:spPr>
        <a:xfrm flipV="1">
          <a:off x="10475595" y="8722647"/>
          <a:ext cx="1270" cy="119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147672</xdr:rowOff>
    </xdr:from>
    <xdr:ext cx="534377" cy="259045"/>
    <xdr:sp macro="" textlink="">
      <xdr:nvSpPr>
        <xdr:cNvPr id="351" name="普通建設事業費最小値テキスト"/>
        <xdr:cNvSpPr txBox="1"/>
      </xdr:nvSpPr>
      <xdr:spPr>
        <a:xfrm>
          <a:off x="10528300" y="99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31,956</a:t>
          </a:r>
          <a:endParaRPr kumimoji="1" lang="ja-JP" altLang="en-US" sz="1000" b="1">
            <a:latin typeface="ＭＳ Ｐゴシック"/>
          </a:endParaRPr>
        </a:p>
      </xdr:txBody>
    </xdr:sp>
    <xdr:clientData/>
  </xdr:oneCellAnchor>
  <xdr:twoCellAnchor>
    <xdr:from>
      <xdr:col>15</xdr:col>
      <xdr:colOff>92075</xdr:colOff>
      <xdr:row>57</xdr:row>
      <xdr:rowOff>143845</xdr:rowOff>
    </xdr:from>
    <xdr:to>
      <xdr:col>15</xdr:col>
      <xdr:colOff>269875</xdr:colOff>
      <xdr:row>57</xdr:row>
      <xdr:rowOff>143845</xdr:rowOff>
    </xdr:to>
    <xdr:cxnSp macro="">
      <xdr:nvCxnSpPr>
        <xdr:cNvPr id="352" name="直線コネクタ 351"/>
        <xdr:cNvCxnSpPr/>
      </xdr:nvCxnSpPr>
      <xdr:spPr>
        <a:xfrm>
          <a:off x="10388600" y="9916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96824</xdr:rowOff>
    </xdr:from>
    <xdr:ext cx="599010" cy="259045"/>
    <xdr:sp macro="" textlink="">
      <xdr:nvSpPr>
        <xdr:cNvPr id="353" name="普通建設事業費最大値テキスト"/>
        <xdr:cNvSpPr txBox="1"/>
      </xdr:nvSpPr>
      <xdr:spPr>
        <a:xfrm>
          <a:off x="10528300" y="849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188,629</a:t>
          </a:r>
          <a:endParaRPr kumimoji="1" lang="ja-JP" altLang="en-US" sz="1000" b="1">
            <a:latin typeface="ＭＳ Ｐゴシック"/>
          </a:endParaRPr>
        </a:p>
      </xdr:txBody>
    </xdr:sp>
    <xdr:clientData/>
  </xdr:oneCellAnchor>
  <xdr:twoCellAnchor>
    <xdr:from>
      <xdr:col>15</xdr:col>
      <xdr:colOff>92075</xdr:colOff>
      <xdr:row>50</xdr:row>
      <xdr:rowOff>150147</xdr:rowOff>
    </xdr:from>
    <xdr:to>
      <xdr:col>15</xdr:col>
      <xdr:colOff>269875</xdr:colOff>
      <xdr:row>50</xdr:row>
      <xdr:rowOff>150147</xdr:rowOff>
    </xdr:to>
    <xdr:cxnSp macro="">
      <xdr:nvCxnSpPr>
        <xdr:cNvPr id="354" name="直線コネクタ 353"/>
        <xdr:cNvCxnSpPr/>
      </xdr:nvCxnSpPr>
      <xdr:spPr>
        <a:xfrm>
          <a:off x="10388600" y="872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6952</xdr:rowOff>
    </xdr:from>
    <xdr:to>
      <xdr:col>15</xdr:col>
      <xdr:colOff>180975</xdr:colOff>
      <xdr:row>56</xdr:row>
      <xdr:rowOff>97386</xdr:rowOff>
    </xdr:to>
    <xdr:cxnSp macro="">
      <xdr:nvCxnSpPr>
        <xdr:cNvPr id="355" name="直線コネクタ 354"/>
        <xdr:cNvCxnSpPr/>
      </xdr:nvCxnSpPr>
      <xdr:spPr>
        <a:xfrm flipV="1">
          <a:off x="9639300" y="9436702"/>
          <a:ext cx="838200" cy="26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169709</xdr:rowOff>
    </xdr:from>
    <xdr:ext cx="534377" cy="259045"/>
    <xdr:sp macro="" textlink="">
      <xdr:nvSpPr>
        <xdr:cNvPr id="356" name="普通建設事業費平均値テキスト"/>
        <xdr:cNvSpPr txBox="1"/>
      </xdr:nvSpPr>
      <xdr:spPr>
        <a:xfrm>
          <a:off x="10528300" y="9428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86,564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19832</xdr:rowOff>
    </xdr:from>
    <xdr:to>
      <xdr:col>15</xdr:col>
      <xdr:colOff>231775</xdr:colOff>
      <xdr:row>55</xdr:row>
      <xdr:rowOff>121432</xdr:rowOff>
    </xdr:to>
    <xdr:sp macro="" textlink="">
      <xdr:nvSpPr>
        <xdr:cNvPr id="357" name="フローチャート : 判断 356"/>
        <xdr:cNvSpPr/>
      </xdr:nvSpPr>
      <xdr:spPr>
        <a:xfrm>
          <a:off x="10426700" y="94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84325</xdr:rowOff>
    </xdr:from>
    <xdr:to>
      <xdr:col>14</xdr:col>
      <xdr:colOff>28575</xdr:colOff>
      <xdr:row>56</xdr:row>
      <xdr:rowOff>97386</xdr:rowOff>
    </xdr:to>
    <xdr:cxnSp macro="">
      <xdr:nvCxnSpPr>
        <xdr:cNvPr id="358" name="直線コネクタ 357"/>
        <xdr:cNvCxnSpPr/>
      </xdr:nvCxnSpPr>
      <xdr:spPr>
        <a:xfrm>
          <a:off x="8750300" y="9342625"/>
          <a:ext cx="889000" cy="3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88847</xdr:rowOff>
    </xdr:from>
    <xdr:to>
      <xdr:col>14</xdr:col>
      <xdr:colOff>79375</xdr:colOff>
      <xdr:row>56</xdr:row>
      <xdr:rowOff>18997</xdr:rowOff>
    </xdr:to>
    <xdr:sp macro="" textlink="">
      <xdr:nvSpPr>
        <xdr:cNvPr id="359" name="フローチャート : 判断 358"/>
        <xdr:cNvSpPr/>
      </xdr:nvSpPr>
      <xdr:spPr>
        <a:xfrm>
          <a:off x="95885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35524</xdr:rowOff>
    </xdr:from>
    <xdr:ext cx="534377" cy="259045"/>
    <xdr:sp macro="" textlink="">
      <xdr:nvSpPr>
        <xdr:cNvPr id="360" name="テキスト ボックス 359"/>
        <xdr:cNvSpPr txBox="1"/>
      </xdr:nvSpPr>
      <xdr:spPr>
        <a:xfrm>
          <a:off x="9372111" y="92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84325</xdr:rowOff>
    </xdr:from>
    <xdr:to>
      <xdr:col>12</xdr:col>
      <xdr:colOff>511175</xdr:colOff>
      <xdr:row>56</xdr:row>
      <xdr:rowOff>17963</xdr:rowOff>
    </xdr:to>
    <xdr:cxnSp macro="">
      <xdr:nvCxnSpPr>
        <xdr:cNvPr id="361" name="直線コネクタ 360"/>
        <xdr:cNvCxnSpPr/>
      </xdr:nvCxnSpPr>
      <xdr:spPr>
        <a:xfrm flipV="1">
          <a:off x="7861300" y="9342625"/>
          <a:ext cx="889000" cy="27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5172</xdr:rowOff>
    </xdr:from>
    <xdr:to>
      <xdr:col>12</xdr:col>
      <xdr:colOff>561975</xdr:colOff>
      <xdr:row>56</xdr:row>
      <xdr:rowOff>106772</xdr:rowOff>
    </xdr:to>
    <xdr:sp macro="" textlink="">
      <xdr:nvSpPr>
        <xdr:cNvPr id="362" name="フローチャート : 判断 361"/>
        <xdr:cNvSpPr/>
      </xdr:nvSpPr>
      <xdr:spPr>
        <a:xfrm>
          <a:off x="8699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97899</xdr:rowOff>
    </xdr:from>
    <xdr:ext cx="534377" cy="259045"/>
    <xdr:sp macro="" textlink="">
      <xdr:nvSpPr>
        <xdr:cNvPr id="363" name="テキスト ボックス 362"/>
        <xdr:cNvSpPr txBox="1"/>
      </xdr:nvSpPr>
      <xdr:spPr>
        <a:xfrm>
          <a:off x="8483111" y="96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17963</xdr:rowOff>
    </xdr:from>
    <xdr:to>
      <xdr:col>11</xdr:col>
      <xdr:colOff>307975</xdr:colOff>
      <xdr:row>57</xdr:row>
      <xdr:rowOff>36974</xdr:rowOff>
    </xdr:to>
    <xdr:cxnSp macro="">
      <xdr:nvCxnSpPr>
        <xdr:cNvPr id="364" name="直線コネクタ 363"/>
        <xdr:cNvCxnSpPr/>
      </xdr:nvCxnSpPr>
      <xdr:spPr>
        <a:xfrm flipV="1">
          <a:off x="6972300" y="9619163"/>
          <a:ext cx="889000" cy="1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149403</xdr:rowOff>
    </xdr:from>
    <xdr:to>
      <xdr:col>11</xdr:col>
      <xdr:colOff>358775</xdr:colOff>
      <xdr:row>56</xdr:row>
      <xdr:rowOff>79553</xdr:rowOff>
    </xdr:to>
    <xdr:sp macro="" textlink="">
      <xdr:nvSpPr>
        <xdr:cNvPr id="365" name="フローチャート : 判断 364"/>
        <xdr:cNvSpPr/>
      </xdr:nvSpPr>
      <xdr:spPr>
        <a:xfrm>
          <a:off x="7810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70680</xdr:rowOff>
    </xdr:from>
    <xdr:ext cx="534377" cy="259045"/>
    <xdr:sp macro="" textlink="">
      <xdr:nvSpPr>
        <xdr:cNvPr id="366" name="テキスト ボックス 365"/>
        <xdr:cNvSpPr txBox="1"/>
      </xdr:nvSpPr>
      <xdr:spPr>
        <a:xfrm>
          <a:off x="7594111" y="967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106593</xdr:rowOff>
    </xdr:from>
    <xdr:to>
      <xdr:col>10</xdr:col>
      <xdr:colOff>155575</xdr:colOff>
      <xdr:row>57</xdr:row>
      <xdr:rowOff>36743</xdr:rowOff>
    </xdr:to>
    <xdr:sp macro="" textlink="">
      <xdr:nvSpPr>
        <xdr:cNvPr id="367" name="フローチャート : 判断 366"/>
        <xdr:cNvSpPr/>
      </xdr:nvSpPr>
      <xdr:spPr>
        <a:xfrm>
          <a:off x="6921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53270</xdr:rowOff>
    </xdr:from>
    <xdr:ext cx="534377" cy="259045"/>
    <xdr:sp macro="" textlink="">
      <xdr:nvSpPr>
        <xdr:cNvPr id="368" name="テキスト ボックス 367"/>
        <xdr:cNvSpPr txBox="1"/>
      </xdr:nvSpPr>
      <xdr:spPr>
        <a:xfrm>
          <a:off x="6705111" y="94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127602</xdr:rowOff>
    </xdr:from>
    <xdr:to>
      <xdr:col>15</xdr:col>
      <xdr:colOff>231775</xdr:colOff>
      <xdr:row>55</xdr:row>
      <xdr:rowOff>57752</xdr:rowOff>
    </xdr:to>
    <xdr:sp macro="" textlink="">
      <xdr:nvSpPr>
        <xdr:cNvPr id="374" name="円/楕円 373"/>
        <xdr:cNvSpPr/>
      </xdr:nvSpPr>
      <xdr:spPr>
        <a:xfrm>
          <a:off x="10426700" y="9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150479</xdr:rowOff>
    </xdr:from>
    <xdr:ext cx="534377" cy="259045"/>
    <xdr:sp macro="" textlink="">
      <xdr:nvSpPr>
        <xdr:cNvPr id="375" name="普通建設事業費該当値テキスト"/>
        <xdr:cNvSpPr txBox="1"/>
      </xdr:nvSpPr>
      <xdr:spPr>
        <a:xfrm>
          <a:off x="10528300" y="92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94,921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46586</xdr:rowOff>
    </xdr:from>
    <xdr:to>
      <xdr:col>14</xdr:col>
      <xdr:colOff>79375</xdr:colOff>
      <xdr:row>56</xdr:row>
      <xdr:rowOff>148186</xdr:rowOff>
    </xdr:to>
    <xdr:sp macro="" textlink="">
      <xdr:nvSpPr>
        <xdr:cNvPr id="376" name="円/楕円 375"/>
        <xdr:cNvSpPr/>
      </xdr:nvSpPr>
      <xdr:spPr>
        <a:xfrm>
          <a:off x="9588500" y="964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139313</xdr:rowOff>
    </xdr:from>
    <xdr:ext cx="534377" cy="259045"/>
    <xdr:sp macro="" textlink="">
      <xdr:nvSpPr>
        <xdr:cNvPr id="377" name="テキスト ボックス 376"/>
        <xdr:cNvSpPr txBox="1"/>
      </xdr:nvSpPr>
      <xdr:spPr>
        <a:xfrm>
          <a:off x="9372111" y="974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33525</xdr:rowOff>
    </xdr:from>
    <xdr:to>
      <xdr:col>12</xdr:col>
      <xdr:colOff>561975</xdr:colOff>
      <xdr:row>54</xdr:row>
      <xdr:rowOff>135125</xdr:rowOff>
    </xdr:to>
    <xdr:sp macro="" textlink="">
      <xdr:nvSpPr>
        <xdr:cNvPr id="378" name="円/楕円 377"/>
        <xdr:cNvSpPr/>
      </xdr:nvSpPr>
      <xdr:spPr>
        <a:xfrm>
          <a:off x="8699500" y="92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151652</xdr:rowOff>
    </xdr:from>
    <xdr:ext cx="599010" cy="259045"/>
    <xdr:sp macro="" textlink="">
      <xdr:nvSpPr>
        <xdr:cNvPr id="379" name="テキスト ボックス 378"/>
        <xdr:cNvSpPr txBox="1"/>
      </xdr:nvSpPr>
      <xdr:spPr>
        <a:xfrm>
          <a:off x="8450794" y="906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107,267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138613</xdr:rowOff>
    </xdr:from>
    <xdr:to>
      <xdr:col>11</xdr:col>
      <xdr:colOff>358775</xdr:colOff>
      <xdr:row>56</xdr:row>
      <xdr:rowOff>68763</xdr:rowOff>
    </xdr:to>
    <xdr:sp macro="" textlink="">
      <xdr:nvSpPr>
        <xdr:cNvPr id="380" name="円/楕円 379"/>
        <xdr:cNvSpPr/>
      </xdr:nvSpPr>
      <xdr:spPr>
        <a:xfrm>
          <a:off x="7810500" y="95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85290</xdr:rowOff>
    </xdr:from>
    <xdr:ext cx="534377" cy="259045"/>
    <xdr:sp macro="" textlink="">
      <xdr:nvSpPr>
        <xdr:cNvPr id="381" name="テキスト ボックス 380"/>
        <xdr:cNvSpPr txBox="1"/>
      </xdr:nvSpPr>
      <xdr:spPr>
        <a:xfrm>
          <a:off x="7594111" y="93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157624</xdr:rowOff>
    </xdr:from>
    <xdr:to>
      <xdr:col>10</xdr:col>
      <xdr:colOff>155575</xdr:colOff>
      <xdr:row>57</xdr:row>
      <xdr:rowOff>87774</xdr:rowOff>
    </xdr:to>
    <xdr:sp macro="" textlink="">
      <xdr:nvSpPr>
        <xdr:cNvPr id="382" name="円/楕円 381"/>
        <xdr:cNvSpPr/>
      </xdr:nvSpPr>
      <xdr:spPr>
        <a:xfrm>
          <a:off x="6921500" y="97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78901</xdr:rowOff>
    </xdr:from>
    <xdr:ext cx="534377" cy="259045"/>
    <xdr:sp macro="" textlink="">
      <xdr:nvSpPr>
        <xdr:cNvPr id="383" name="テキスト ボックス 382"/>
        <xdr:cNvSpPr txBox="1"/>
      </xdr:nvSpPr>
      <xdr:spPr>
        <a:xfrm>
          <a:off x="6705111" y="985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159980</xdr:rowOff>
    </xdr:from>
    <xdr:to>
      <xdr:col>15</xdr:col>
      <xdr:colOff>180340</xdr:colOff>
      <xdr:row>79</xdr:row>
      <xdr:rowOff>40455</xdr:rowOff>
    </xdr:to>
    <xdr:cxnSp macro="">
      <xdr:nvCxnSpPr>
        <xdr:cNvPr id="409" name="直線コネクタ 408"/>
        <xdr:cNvCxnSpPr/>
      </xdr:nvCxnSpPr>
      <xdr:spPr>
        <a:xfrm flipV="1">
          <a:off x="10475595" y="11990030"/>
          <a:ext cx="1270" cy="1594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44282</xdr:rowOff>
    </xdr:from>
    <xdr:ext cx="469744" cy="259045"/>
    <xdr:sp macro="" textlink="">
      <xdr:nvSpPr>
        <xdr:cNvPr id="410" name="普通建設事業費 （ うち新規整備　）最小値テキスト"/>
        <xdr:cNvSpPr txBox="1"/>
      </xdr:nvSpPr>
      <xdr:spPr>
        <a:xfrm>
          <a:off x="10528300" y="1358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5,367</a:t>
          </a:r>
          <a:endParaRPr kumimoji="1" lang="ja-JP" altLang="en-US" sz="1000" b="1">
            <a:latin typeface="ＭＳ Ｐゴシック"/>
          </a:endParaRPr>
        </a:p>
      </xdr:txBody>
    </xdr:sp>
    <xdr:clientData/>
  </xdr:oneCellAnchor>
  <xdr:twoCellAnchor>
    <xdr:from>
      <xdr:col>15</xdr:col>
      <xdr:colOff>92075</xdr:colOff>
      <xdr:row>79</xdr:row>
      <xdr:rowOff>40455</xdr:rowOff>
    </xdr:from>
    <xdr:to>
      <xdr:col>15</xdr:col>
      <xdr:colOff>269875</xdr:colOff>
      <xdr:row>79</xdr:row>
      <xdr:rowOff>40455</xdr:rowOff>
    </xdr:to>
    <xdr:cxnSp macro="">
      <xdr:nvCxnSpPr>
        <xdr:cNvPr id="411" name="直線コネクタ 410"/>
        <xdr:cNvCxnSpPr/>
      </xdr:nvCxnSpPr>
      <xdr:spPr>
        <a:xfrm>
          <a:off x="10388600" y="1358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106657</xdr:rowOff>
    </xdr:from>
    <xdr:ext cx="599010" cy="259045"/>
    <xdr:sp macro="" textlink="">
      <xdr:nvSpPr>
        <xdr:cNvPr id="412" name="普通建設事業費 （ うち新規整備　）最大値テキスト"/>
        <xdr:cNvSpPr txBox="1"/>
      </xdr:nvSpPr>
      <xdr:spPr>
        <a:xfrm>
          <a:off x="10528300" y="117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151,887</a:t>
          </a:r>
          <a:endParaRPr kumimoji="1" lang="ja-JP" altLang="en-US" sz="1000" b="1">
            <a:latin typeface="ＭＳ Ｐゴシック"/>
          </a:endParaRPr>
        </a:p>
      </xdr:txBody>
    </xdr:sp>
    <xdr:clientData/>
  </xdr:oneCellAnchor>
  <xdr:twoCellAnchor>
    <xdr:from>
      <xdr:col>15</xdr:col>
      <xdr:colOff>92075</xdr:colOff>
      <xdr:row>69</xdr:row>
      <xdr:rowOff>159980</xdr:rowOff>
    </xdr:from>
    <xdr:to>
      <xdr:col>15</xdr:col>
      <xdr:colOff>269875</xdr:colOff>
      <xdr:row>69</xdr:row>
      <xdr:rowOff>159980</xdr:rowOff>
    </xdr:to>
    <xdr:cxnSp macro="">
      <xdr:nvCxnSpPr>
        <xdr:cNvPr id="413" name="直線コネクタ 412"/>
        <xdr:cNvCxnSpPr/>
      </xdr:nvCxnSpPr>
      <xdr:spPr>
        <a:xfrm>
          <a:off x="10388600" y="119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131209</xdr:rowOff>
    </xdr:from>
    <xdr:to>
      <xdr:col>15</xdr:col>
      <xdr:colOff>180975</xdr:colOff>
      <xdr:row>76</xdr:row>
      <xdr:rowOff>96168</xdr:rowOff>
    </xdr:to>
    <xdr:cxnSp macro="">
      <xdr:nvCxnSpPr>
        <xdr:cNvPr id="414" name="直線コネクタ 413"/>
        <xdr:cNvCxnSpPr/>
      </xdr:nvCxnSpPr>
      <xdr:spPr>
        <a:xfrm flipV="1">
          <a:off x="9639300" y="12818509"/>
          <a:ext cx="838200" cy="30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40059</xdr:rowOff>
    </xdr:from>
    <xdr:ext cx="534377" cy="259045"/>
    <xdr:sp macro="" textlink="">
      <xdr:nvSpPr>
        <xdr:cNvPr id="415" name="普通建設事業費 （ うち新規整備　）平均値テキスト"/>
        <xdr:cNvSpPr txBox="1"/>
      </xdr:nvSpPr>
      <xdr:spPr>
        <a:xfrm>
          <a:off x="10528300" y="1307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61632</xdr:rowOff>
    </xdr:from>
    <xdr:to>
      <xdr:col>15</xdr:col>
      <xdr:colOff>231775</xdr:colOff>
      <xdr:row>76</xdr:row>
      <xdr:rowOff>163232</xdr:rowOff>
    </xdr:to>
    <xdr:sp macro="" textlink="">
      <xdr:nvSpPr>
        <xdr:cNvPr id="416" name="フローチャート : 判断 415"/>
        <xdr:cNvSpPr/>
      </xdr:nvSpPr>
      <xdr:spPr>
        <a:xfrm>
          <a:off x="10426700" y="130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9648</xdr:rowOff>
    </xdr:from>
    <xdr:to>
      <xdr:col>14</xdr:col>
      <xdr:colOff>28575</xdr:colOff>
      <xdr:row>76</xdr:row>
      <xdr:rowOff>96168</xdr:rowOff>
    </xdr:to>
    <xdr:cxnSp macro="">
      <xdr:nvCxnSpPr>
        <xdr:cNvPr id="417" name="直線コネクタ 416"/>
        <xdr:cNvCxnSpPr/>
      </xdr:nvCxnSpPr>
      <xdr:spPr>
        <a:xfrm>
          <a:off x="8750300" y="12696948"/>
          <a:ext cx="889000" cy="42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167909</xdr:rowOff>
    </xdr:from>
    <xdr:to>
      <xdr:col>14</xdr:col>
      <xdr:colOff>79375</xdr:colOff>
      <xdr:row>77</xdr:row>
      <xdr:rowOff>98059</xdr:rowOff>
    </xdr:to>
    <xdr:sp macro="" textlink="">
      <xdr:nvSpPr>
        <xdr:cNvPr id="418" name="フローチャート : 判断 417"/>
        <xdr:cNvSpPr/>
      </xdr:nvSpPr>
      <xdr:spPr>
        <a:xfrm>
          <a:off x="9588500" y="1319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89186</xdr:rowOff>
    </xdr:from>
    <xdr:ext cx="534377" cy="259045"/>
    <xdr:sp macro="" textlink="">
      <xdr:nvSpPr>
        <xdr:cNvPr id="419" name="テキスト ボックス 418"/>
        <xdr:cNvSpPr txBox="1"/>
      </xdr:nvSpPr>
      <xdr:spPr>
        <a:xfrm>
          <a:off x="9372111" y="132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95399</xdr:rowOff>
    </xdr:from>
    <xdr:to>
      <xdr:col>12</xdr:col>
      <xdr:colOff>561975</xdr:colOff>
      <xdr:row>78</xdr:row>
      <xdr:rowOff>25549</xdr:rowOff>
    </xdr:to>
    <xdr:sp macro="" textlink="">
      <xdr:nvSpPr>
        <xdr:cNvPr id="420" name="フローチャート : 判断 419"/>
        <xdr:cNvSpPr/>
      </xdr:nvSpPr>
      <xdr:spPr>
        <a:xfrm>
          <a:off x="8699500" y="132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16676</xdr:rowOff>
    </xdr:from>
    <xdr:ext cx="534377" cy="259045"/>
    <xdr:sp macro="" textlink="">
      <xdr:nvSpPr>
        <xdr:cNvPr id="421" name="テキスト ボックス 420"/>
        <xdr:cNvSpPr txBox="1"/>
      </xdr:nvSpPr>
      <xdr:spPr>
        <a:xfrm>
          <a:off x="8483111" y="133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80409</xdr:rowOff>
    </xdr:from>
    <xdr:to>
      <xdr:col>15</xdr:col>
      <xdr:colOff>231775</xdr:colOff>
      <xdr:row>75</xdr:row>
      <xdr:rowOff>10559</xdr:rowOff>
    </xdr:to>
    <xdr:sp macro="" textlink="">
      <xdr:nvSpPr>
        <xdr:cNvPr id="427" name="円/楕円 426"/>
        <xdr:cNvSpPr/>
      </xdr:nvSpPr>
      <xdr:spPr>
        <a:xfrm>
          <a:off x="10426700" y="1276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103286</xdr:rowOff>
    </xdr:from>
    <xdr:ext cx="534377" cy="259045"/>
    <xdr:sp macro="" textlink="">
      <xdr:nvSpPr>
        <xdr:cNvPr id="428" name="普通建設事業費 （ うち新規整備　）該当値テキスト"/>
        <xdr:cNvSpPr txBox="1"/>
      </xdr:nvSpPr>
      <xdr:spPr>
        <a:xfrm>
          <a:off x="10528300" y="1261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75,780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45368</xdr:rowOff>
    </xdr:from>
    <xdr:to>
      <xdr:col>14</xdr:col>
      <xdr:colOff>79375</xdr:colOff>
      <xdr:row>76</xdr:row>
      <xdr:rowOff>146968</xdr:rowOff>
    </xdr:to>
    <xdr:sp macro="" textlink="">
      <xdr:nvSpPr>
        <xdr:cNvPr id="429" name="円/楕円 428"/>
        <xdr:cNvSpPr/>
      </xdr:nvSpPr>
      <xdr:spPr>
        <a:xfrm>
          <a:off x="9588500" y="1307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163495</xdr:rowOff>
    </xdr:from>
    <xdr:ext cx="534377" cy="259045"/>
    <xdr:sp macro="" textlink="">
      <xdr:nvSpPr>
        <xdr:cNvPr id="430" name="テキスト ボックス 429"/>
        <xdr:cNvSpPr txBox="1"/>
      </xdr:nvSpPr>
      <xdr:spPr>
        <a:xfrm>
          <a:off x="9372111" y="128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47,499</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130298</xdr:rowOff>
    </xdr:from>
    <xdr:to>
      <xdr:col>12</xdr:col>
      <xdr:colOff>561975</xdr:colOff>
      <xdr:row>74</xdr:row>
      <xdr:rowOff>60448</xdr:rowOff>
    </xdr:to>
    <xdr:sp macro="" textlink="">
      <xdr:nvSpPr>
        <xdr:cNvPr id="431" name="円/楕円 430"/>
        <xdr:cNvSpPr/>
      </xdr:nvSpPr>
      <xdr:spPr>
        <a:xfrm>
          <a:off x="8699500" y="126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76975</xdr:rowOff>
    </xdr:from>
    <xdr:ext cx="534377" cy="259045"/>
    <xdr:sp macro="" textlink="">
      <xdr:nvSpPr>
        <xdr:cNvPr id="432" name="テキスト ボックス 431"/>
        <xdr:cNvSpPr txBox="1"/>
      </xdr:nvSpPr>
      <xdr:spPr>
        <a:xfrm>
          <a:off x="8483111" y="1242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22493</xdr:rowOff>
    </xdr:from>
    <xdr:to>
      <xdr:col>15</xdr:col>
      <xdr:colOff>180340</xdr:colOff>
      <xdr:row>98</xdr:row>
      <xdr:rowOff>134998</xdr:rowOff>
    </xdr:to>
    <xdr:cxnSp macro="">
      <xdr:nvCxnSpPr>
        <xdr:cNvPr id="458" name="直線コネクタ 457"/>
        <xdr:cNvCxnSpPr/>
      </xdr:nvCxnSpPr>
      <xdr:spPr>
        <a:xfrm flipV="1">
          <a:off x="10475595" y="15452993"/>
          <a:ext cx="1270" cy="148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138825</xdr:rowOff>
    </xdr:from>
    <xdr:ext cx="469744" cy="259045"/>
    <xdr:sp macro="" textlink="">
      <xdr:nvSpPr>
        <xdr:cNvPr id="459" name="普通建設事業費 （ うち更新整備　）最小値テキスト"/>
        <xdr:cNvSpPr txBox="1"/>
      </xdr:nvSpPr>
      <xdr:spPr>
        <a:xfrm>
          <a:off x="10528300" y="1694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8,288</a:t>
          </a:r>
          <a:endParaRPr kumimoji="1" lang="ja-JP" altLang="en-US" sz="1000" b="1">
            <a:latin typeface="ＭＳ Ｐゴシック"/>
          </a:endParaRPr>
        </a:p>
      </xdr:txBody>
    </xdr:sp>
    <xdr:clientData/>
  </xdr:oneCellAnchor>
  <xdr:twoCellAnchor>
    <xdr:from>
      <xdr:col>15</xdr:col>
      <xdr:colOff>92075</xdr:colOff>
      <xdr:row>98</xdr:row>
      <xdr:rowOff>134998</xdr:rowOff>
    </xdr:from>
    <xdr:to>
      <xdr:col>15</xdr:col>
      <xdr:colOff>269875</xdr:colOff>
      <xdr:row>98</xdr:row>
      <xdr:rowOff>134998</xdr:rowOff>
    </xdr:to>
    <xdr:cxnSp macro="">
      <xdr:nvCxnSpPr>
        <xdr:cNvPr id="460" name="直線コネクタ 459"/>
        <xdr:cNvCxnSpPr/>
      </xdr:nvCxnSpPr>
      <xdr:spPr>
        <a:xfrm>
          <a:off x="10388600" y="1693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140620</xdr:rowOff>
    </xdr:from>
    <xdr:ext cx="534377" cy="259045"/>
    <xdr:sp macro="" textlink="">
      <xdr:nvSpPr>
        <xdr:cNvPr id="461"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99,178</a:t>
          </a:r>
          <a:endParaRPr kumimoji="1" lang="ja-JP" altLang="en-US" sz="1000" b="1">
            <a:latin typeface="ＭＳ Ｐゴシック"/>
          </a:endParaRPr>
        </a:p>
      </xdr:txBody>
    </xdr:sp>
    <xdr:clientData/>
  </xdr:oneCellAnchor>
  <xdr:twoCellAnchor>
    <xdr:from>
      <xdr:col>15</xdr:col>
      <xdr:colOff>92075</xdr:colOff>
      <xdr:row>90</xdr:row>
      <xdr:rowOff>22493</xdr:rowOff>
    </xdr:from>
    <xdr:to>
      <xdr:col>15</xdr:col>
      <xdr:colOff>269875</xdr:colOff>
      <xdr:row>90</xdr:row>
      <xdr:rowOff>22493</xdr:rowOff>
    </xdr:to>
    <xdr:cxnSp macro="">
      <xdr:nvCxnSpPr>
        <xdr:cNvPr id="462" name="直線コネクタ 461"/>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83023</xdr:rowOff>
    </xdr:from>
    <xdr:to>
      <xdr:col>15</xdr:col>
      <xdr:colOff>180975</xdr:colOff>
      <xdr:row>98</xdr:row>
      <xdr:rowOff>130589</xdr:rowOff>
    </xdr:to>
    <xdr:cxnSp macro="">
      <xdr:nvCxnSpPr>
        <xdr:cNvPr id="463" name="直線コネクタ 462"/>
        <xdr:cNvCxnSpPr/>
      </xdr:nvCxnSpPr>
      <xdr:spPr>
        <a:xfrm flipV="1">
          <a:off x="9639300" y="16885123"/>
          <a:ext cx="838200" cy="4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145691</xdr:rowOff>
    </xdr:from>
    <xdr:ext cx="534377" cy="259045"/>
    <xdr:sp macro="" textlink="">
      <xdr:nvSpPr>
        <xdr:cNvPr id="464" name="普通建設事業費 （ うち更新整備　）平均値テキスト"/>
        <xdr:cNvSpPr txBox="1"/>
      </xdr:nvSpPr>
      <xdr:spPr>
        <a:xfrm>
          <a:off x="10528300" y="1643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122814</xdr:rowOff>
    </xdr:from>
    <xdr:to>
      <xdr:col>15</xdr:col>
      <xdr:colOff>231775</xdr:colOff>
      <xdr:row>97</xdr:row>
      <xdr:rowOff>52964</xdr:rowOff>
    </xdr:to>
    <xdr:sp macro="" textlink="">
      <xdr:nvSpPr>
        <xdr:cNvPr id="465" name="フローチャート : 判断 464"/>
        <xdr:cNvSpPr/>
      </xdr:nvSpPr>
      <xdr:spPr>
        <a:xfrm>
          <a:off x="104267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94421</xdr:rowOff>
    </xdr:from>
    <xdr:to>
      <xdr:col>14</xdr:col>
      <xdr:colOff>28575</xdr:colOff>
      <xdr:row>98</xdr:row>
      <xdr:rowOff>130589</xdr:rowOff>
    </xdr:to>
    <xdr:cxnSp macro="">
      <xdr:nvCxnSpPr>
        <xdr:cNvPr id="466" name="直線コネクタ 465"/>
        <xdr:cNvCxnSpPr/>
      </xdr:nvCxnSpPr>
      <xdr:spPr>
        <a:xfrm>
          <a:off x="8750300" y="16896521"/>
          <a:ext cx="889000" cy="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74613</xdr:rowOff>
    </xdr:from>
    <xdr:to>
      <xdr:col>14</xdr:col>
      <xdr:colOff>79375</xdr:colOff>
      <xdr:row>97</xdr:row>
      <xdr:rowOff>4763</xdr:rowOff>
    </xdr:to>
    <xdr:sp macro="" textlink="">
      <xdr:nvSpPr>
        <xdr:cNvPr id="467" name="フローチャート : 判断 466"/>
        <xdr:cNvSpPr/>
      </xdr:nvSpPr>
      <xdr:spPr>
        <a:xfrm>
          <a:off x="9588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21290</xdr:rowOff>
    </xdr:from>
    <xdr:ext cx="534377" cy="259045"/>
    <xdr:sp macro="" textlink="">
      <xdr:nvSpPr>
        <xdr:cNvPr id="468" name="テキスト ボックス 467"/>
        <xdr:cNvSpPr txBox="1"/>
      </xdr:nvSpPr>
      <xdr:spPr>
        <a:xfrm>
          <a:off x="9372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101913</xdr:rowOff>
    </xdr:from>
    <xdr:to>
      <xdr:col>12</xdr:col>
      <xdr:colOff>561975</xdr:colOff>
      <xdr:row>97</xdr:row>
      <xdr:rowOff>32063</xdr:rowOff>
    </xdr:to>
    <xdr:sp macro="" textlink="">
      <xdr:nvSpPr>
        <xdr:cNvPr id="469" name="フローチャート : 判断 468"/>
        <xdr:cNvSpPr/>
      </xdr:nvSpPr>
      <xdr:spPr>
        <a:xfrm>
          <a:off x="8699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48590</xdr:rowOff>
    </xdr:from>
    <xdr:ext cx="534377" cy="259045"/>
    <xdr:sp macro="" textlink="">
      <xdr:nvSpPr>
        <xdr:cNvPr id="470" name="テキスト ボックス 469"/>
        <xdr:cNvSpPr txBox="1"/>
      </xdr:nvSpPr>
      <xdr:spPr>
        <a:xfrm>
          <a:off x="8483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32223</xdr:rowOff>
    </xdr:from>
    <xdr:to>
      <xdr:col>15</xdr:col>
      <xdr:colOff>231775</xdr:colOff>
      <xdr:row>98</xdr:row>
      <xdr:rowOff>133823</xdr:rowOff>
    </xdr:to>
    <xdr:sp macro="" textlink="">
      <xdr:nvSpPr>
        <xdr:cNvPr id="476" name="円/楕円 475"/>
        <xdr:cNvSpPr/>
      </xdr:nvSpPr>
      <xdr:spPr>
        <a:xfrm>
          <a:off x="10426700" y="168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118600</xdr:rowOff>
    </xdr:from>
    <xdr:ext cx="534377" cy="259045"/>
    <xdr:sp macro="" textlink="">
      <xdr:nvSpPr>
        <xdr:cNvPr id="477" name="普通建設事業費 （ うち更新整備　）該当値テキスト"/>
        <xdr:cNvSpPr txBox="1"/>
      </xdr:nvSpPr>
      <xdr:spPr>
        <a:xfrm>
          <a:off x="10528300" y="167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79789</xdr:rowOff>
    </xdr:from>
    <xdr:to>
      <xdr:col>14</xdr:col>
      <xdr:colOff>79375</xdr:colOff>
      <xdr:row>99</xdr:row>
      <xdr:rowOff>9939</xdr:rowOff>
    </xdr:to>
    <xdr:sp macro="" textlink="">
      <xdr:nvSpPr>
        <xdr:cNvPr id="478" name="円/楕円 477"/>
        <xdr:cNvSpPr/>
      </xdr:nvSpPr>
      <xdr:spPr>
        <a:xfrm>
          <a:off x="9588500" y="168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1066</xdr:rowOff>
    </xdr:from>
    <xdr:ext cx="469744" cy="259045"/>
    <xdr:sp macro="" textlink="">
      <xdr:nvSpPr>
        <xdr:cNvPr id="479" name="テキスト ボックス 478"/>
        <xdr:cNvSpPr txBox="1"/>
      </xdr:nvSpPr>
      <xdr:spPr>
        <a:xfrm>
          <a:off x="9404427" y="1697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43621</xdr:rowOff>
    </xdr:from>
    <xdr:to>
      <xdr:col>12</xdr:col>
      <xdr:colOff>561975</xdr:colOff>
      <xdr:row>98</xdr:row>
      <xdr:rowOff>145221</xdr:rowOff>
    </xdr:to>
    <xdr:sp macro="" textlink="">
      <xdr:nvSpPr>
        <xdr:cNvPr id="480" name="円/楕円 479"/>
        <xdr:cNvSpPr/>
      </xdr:nvSpPr>
      <xdr:spPr>
        <a:xfrm>
          <a:off x="8699500" y="1684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136348</xdr:rowOff>
    </xdr:from>
    <xdr:ext cx="534377" cy="259045"/>
    <xdr:sp macro="" textlink="">
      <xdr:nvSpPr>
        <xdr:cNvPr id="481" name="テキスト ボックス 480"/>
        <xdr:cNvSpPr txBox="1"/>
      </xdr:nvSpPr>
      <xdr:spPr>
        <a:xfrm>
          <a:off x="8483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156693</xdr:rowOff>
    </xdr:from>
    <xdr:to>
      <xdr:col>23</xdr:col>
      <xdr:colOff>516889</xdr:colOff>
      <xdr:row>39</xdr:row>
      <xdr:rowOff>44450</xdr:rowOff>
    </xdr:to>
    <xdr:cxnSp macro="">
      <xdr:nvCxnSpPr>
        <xdr:cNvPr id="505" name="直線コネクタ 504"/>
        <xdr:cNvCxnSpPr/>
      </xdr:nvCxnSpPr>
      <xdr:spPr>
        <a:xfrm flipV="1">
          <a:off x="16317595" y="5128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7" name="直線コネクタ 50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103370</xdr:rowOff>
    </xdr:from>
    <xdr:ext cx="534377" cy="259045"/>
    <xdr:sp macro="" textlink="">
      <xdr:nvSpPr>
        <xdr:cNvPr id="508" name="災害復旧事業費最大値テキスト"/>
        <xdr:cNvSpPr txBox="1"/>
      </xdr:nvSpPr>
      <xdr:spPr>
        <a:xfrm>
          <a:off x="16370300" y="49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29</xdr:row>
      <xdr:rowOff>156693</xdr:rowOff>
    </xdr:from>
    <xdr:to>
      <xdr:col>23</xdr:col>
      <xdr:colOff>606425</xdr:colOff>
      <xdr:row>29</xdr:row>
      <xdr:rowOff>156693</xdr:rowOff>
    </xdr:to>
    <xdr:cxnSp macro="">
      <xdr:nvCxnSpPr>
        <xdr:cNvPr id="509" name="直線コネクタ 508"/>
        <xdr:cNvCxnSpPr/>
      </xdr:nvCxnSpPr>
      <xdr:spPr>
        <a:xfrm>
          <a:off x="16230600" y="512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20333</xdr:rowOff>
    </xdr:from>
    <xdr:to>
      <xdr:col>23</xdr:col>
      <xdr:colOff>517525</xdr:colOff>
      <xdr:row>33</xdr:row>
      <xdr:rowOff>49022</xdr:rowOff>
    </xdr:to>
    <xdr:cxnSp macro="">
      <xdr:nvCxnSpPr>
        <xdr:cNvPr id="510" name="直線コネクタ 509"/>
        <xdr:cNvCxnSpPr/>
      </xdr:nvCxnSpPr>
      <xdr:spPr>
        <a:xfrm>
          <a:off x="15481300" y="5506733"/>
          <a:ext cx="838200" cy="2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110799</xdr:rowOff>
    </xdr:from>
    <xdr:ext cx="469744" cy="259045"/>
    <xdr:sp macro="" textlink="">
      <xdr:nvSpPr>
        <xdr:cNvPr id="511" name="災害復旧事業費平均値テキスト"/>
        <xdr:cNvSpPr txBox="1"/>
      </xdr:nvSpPr>
      <xdr:spPr>
        <a:xfrm>
          <a:off x="16370300" y="628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132372</xdr:rowOff>
    </xdr:from>
    <xdr:to>
      <xdr:col>23</xdr:col>
      <xdr:colOff>568325</xdr:colOff>
      <xdr:row>37</xdr:row>
      <xdr:rowOff>62522</xdr:rowOff>
    </xdr:to>
    <xdr:sp macro="" textlink="">
      <xdr:nvSpPr>
        <xdr:cNvPr id="512" name="フローチャート : 判断 511"/>
        <xdr:cNvSpPr/>
      </xdr:nvSpPr>
      <xdr:spPr>
        <a:xfrm>
          <a:off x="162687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20333</xdr:rowOff>
    </xdr:from>
    <xdr:to>
      <xdr:col>22</xdr:col>
      <xdr:colOff>365125</xdr:colOff>
      <xdr:row>36</xdr:row>
      <xdr:rowOff>23457</xdr:rowOff>
    </xdr:to>
    <xdr:cxnSp macro="">
      <xdr:nvCxnSpPr>
        <xdr:cNvPr id="513" name="直線コネクタ 512"/>
        <xdr:cNvCxnSpPr/>
      </xdr:nvCxnSpPr>
      <xdr:spPr>
        <a:xfrm flipV="1">
          <a:off x="14592300" y="5506733"/>
          <a:ext cx="889000" cy="68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111570</xdr:rowOff>
    </xdr:from>
    <xdr:to>
      <xdr:col>22</xdr:col>
      <xdr:colOff>415925</xdr:colOff>
      <xdr:row>38</xdr:row>
      <xdr:rowOff>41720</xdr:rowOff>
    </xdr:to>
    <xdr:sp macro="" textlink="">
      <xdr:nvSpPr>
        <xdr:cNvPr id="514" name="フローチャート : 判断 513"/>
        <xdr:cNvSpPr/>
      </xdr:nvSpPr>
      <xdr:spPr>
        <a:xfrm>
          <a:off x="15430500" y="645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32846</xdr:rowOff>
    </xdr:from>
    <xdr:ext cx="469744" cy="259045"/>
    <xdr:sp macro="" textlink="">
      <xdr:nvSpPr>
        <xdr:cNvPr id="515" name="テキスト ボックス 514"/>
        <xdr:cNvSpPr txBox="1"/>
      </xdr:nvSpPr>
      <xdr:spPr>
        <a:xfrm>
          <a:off x="15246427" y="65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24562</xdr:rowOff>
    </xdr:from>
    <xdr:to>
      <xdr:col>21</xdr:col>
      <xdr:colOff>161925</xdr:colOff>
      <xdr:row>36</xdr:row>
      <xdr:rowOff>23457</xdr:rowOff>
    </xdr:to>
    <xdr:cxnSp macro="">
      <xdr:nvCxnSpPr>
        <xdr:cNvPr id="516" name="直線コネクタ 515"/>
        <xdr:cNvCxnSpPr/>
      </xdr:nvCxnSpPr>
      <xdr:spPr>
        <a:xfrm>
          <a:off x="13703300" y="6025312"/>
          <a:ext cx="889000" cy="1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1956</xdr:rowOff>
    </xdr:from>
    <xdr:to>
      <xdr:col>21</xdr:col>
      <xdr:colOff>212725</xdr:colOff>
      <xdr:row>38</xdr:row>
      <xdr:rowOff>103556</xdr:rowOff>
    </xdr:to>
    <xdr:sp macro="" textlink="">
      <xdr:nvSpPr>
        <xdr:cNvPr id="517" name="フローチャート : 判断 516"/>
        <xdr:cNvSpPr/>
      </xdr:nvSpPr>
      <xdr:spPr>
        <a:xfrm>
          <a:off x="14541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94683</xdr:rowOff>
    </xdr:from>
    <xdr:ext cx="469744" cy="259045"/>
    <xdr:sp macro="" textlink="">
      <xdr:nvSpPr>
        <xdr:cNvPr id="518" name="テキスト ボックス 517"/>
        <xdr:cNvSpPr txBox="1"/>
      </xdr:nvSpPr>
      <xdr:spPr>
        <a:xfrm>
          <a:off x="14357427" y="66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110973</xdr:rowOff>
    </xdr:from>
    <xdr:to>
      <xdr:col>19</xdr:col>
      <xdr:colOff>644525</xdr:colOff>
      <xdr:row>35</xdr:row>
      <xdr:rowOff>24562</xdr:rowOff>
    </xdr:to>
    <xdr:cxnSp macro="">
      <xdr:nvCxnSpPr>
        <xdr:cNvPr id="519" name="直線コネクタ 518"/>
        <xdr:cNvCxnSpPr/>
      </xdr:nvCxnSpPr>
      <xdr:spPr>
        <a:xfrm>
          <a:off x="12814300" y="5940273"/>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29350</xdr:rowOff>
    </xdr:from>
    <xdr:to>
      <xdr:col>20</xdr:col>
      <xdr:colOff>9525</xdr:colOff>
      <xdr:row>37</xdr:row>
      <xdr:rowOff>130950</xdr:rowOff>
    </xdr:to>
    <xdr:sp macro="" textlink="">
      <xdr:nvSpPr>
        <xdr:cNvPr id="520" name="フローチャート : 判断 519"/>
        <xdr:cNvSpPr/>
      </xdr:nvSpPr>
      <xdr:spPr>
        <a:xfrm>
          <a:off x="13652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122077</xdr:rowOff>
    </xdr:from>
    <xdr:ext cx="469744" cy="259045"/>
    <xdr:sp macro="" textlink="">
      <xdr:nvSpPr>
        <xdr:cNvPr id="521" name="テキスト ボックス 520"/>
        <xdr:cNvSpPr txBox="1"/>
      </xdr:nvSpPr>
      <xdr:spPr>
        <a:xfrm>
          <a:off x="13468427" y="646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31674</xdr:rowOff>
    </xdr:from>
    <xdr:to>
      <xdr:col>18</xdr:col>
      <xdr:colOff>492125</xdr:colOff>
      <xdr:row>37</xdr:row>
      <xdr:rowOff>133274</xdr:rowOff>
    </xdr:to>
    <xdr:sp macro="" textlink="">
      <xdr:nvSpPr>
        <xdr:cNvPr id="522" name="フローチャート : 判断 521"/>
        <xdr:cNvSpPr/>
      </xdr:nvSpPr>
      <xdr:spPr>
        <a:xfrm>
          <a:off x="12763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124401</xdr:rowOff>
    </xdr:from>
    <xdr:ext cx="469744" cy="259045"/>
    <xdr:sp macro="" textlink="">
      <xdr:nvSpPr>
        <xdr:cNvPr id="523" name="テキスト ボックス 522"/>
        <xdr:cNvSpPr txBox="1"/>
      </xdr:nvSpPr>
      <xdr:spPr>
        <a:xfrm>
          <a:off x="125794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169672</xdr:rowOff>
    </xdr:from>
    <xdr:to>
      <xdr:col>23</xdr:col>
      <xdr:colOff>568325</xdr:colOff>
      <xdr:row>33</xdr:row>
      <xdr:rowOff>99822</xdr:rowOff>
    </xdr:to>
    <xdr:sp macro="" textlink="">
      <xdr:nvSpPr>
        <xdr:cNvPr id="529" name="円/楕円 528"/>
        <xdr:cNvSpPr/>
      </xdr:nvSpPr>
      <xdr:spPr>
        <a:xfrm>
          <a:off x="16268700" y="56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21099</xdr:rowOff>
    </xdr:from>
    <xdr:ext cx="534377" cy="259045"/>
    <xdr:sp macro="" textlink="">
      <xdr:nvSpPr>
        <xdr:cNvPr id="530" name="災害復旧事業費該当値テキスト"/>
        <xdr:cNvSpPr txBox="1"/>
      </xdr:nvSpPr>
      <xdr:spPr>
        <a:xfrm>
          <a:off x="16370300" y="55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26,880</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140983</xdr:rowOff>
    </xdr:from>
    <xdr:to>
      <xdr:col>22</xdr:col>
      <xdr:colOff>415925</xdr:colOff>
      <xdr:row>32</xdr:row>
      <xdr:rowOff>71133</xdr:rowOff>
    </xdr:to>
    <xdr:sp macro="" textlink="">
      <xdr:nvSpPr>
        <xdr:cNvPr id="531" name="円/楕円 530"/>
        <xdr:cNvSpPr/>
      </xdr:nvSpPr>
      <xdr:spPr>
        <a:xfrm>
          <a:off x="15430500" y="54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87660</xdr:rowOff>
    </xdr:from>
    <xdr:ext cx="534377" cy="259045"/>
    <xdr:sp macro="" textlink="">
      <xdr:nvSpPr>
        <xdr:cNvPr id="532" name="テキスト ボックス 531"/>
        <xdr:cNvSpPr txBox="1"/>
      </xdr:nvSpPr>
      <xdr:spPr>
        <a:xfrm>
          <a:off x="15214111" y="523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144107</xdr:rowOff>
    </xdr:from>
    <xdr:to>
      <xdr:col>21</xdr:col>
      <xdr:colOff>212725</xdr:colOff>
      <xdr:row>36</xdr:row>
      <xdr:rowOff>74257</xdr:rowOff>
    </xdr:to>
    <xdr:sp macro="" textlink="">
      <xdr:nvSpPr>
        <xdr:cNvPr id="533" name="円/楕円 532"/>
        <xdr:cNvSpPr/>
      </xdr:nvSpPr>
      <xdr:spPr>
        <a:xfrm>
          <a:off x="14541500" y="61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90784</xdr:rowOff>
    </xdr:from>
    <xdr:ext cx="534377" cy="259045"/>
    <xdr:sp macro="" textlink="">
      <xdr:nvSpPr>
        <xdr:cNvPr id="534" name="テキスト ボックス 533"/>
        <xdr:cNvSpPr txBox="1"/>
      </xdr:nvSpPr>
      <xdr:spPr>
        <a:xfrm>
          <a:off x="14325111" y="59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145212</xdr:rowOff>
    </xdr:from>
    <xdr:to>
      <xdr:col>20</xdr:col>
      <xdr:colOff>9525</xdr:colOff>
      <xdr:row>35</xdr:row>
      <xdr:rowOff>75362</xdr:rowOff>
    </xdr:to>
    <xdr:sp macro="" textlink="">
      <xdr:nvSpPr>
        <xdr:cNvPr id="535" name="円/楕円 534"/>
        <xdr:cNvSpPr/>
      </xdr:nvSpPr>
      <xdr:spPr>
        <a:xfrm>
          <a:off x="13652500" y="597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91889</xdr:rowOff>
    </xdr:from>
    <xdr:ext cx="534377" cy="259045"/>
    <xdr:sp macro="" textlink="">
      <xdr:nvSpPr>
        <xdr:cNvPr id="536" name="テキスト ボックス 535"/>
        <xdr:cNvSpPr txBox="1"/>
      </xdr:nvSpPr>
      <xdr:spPr>
        <a:xfrm>
          <a:off x="13436111" y="574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18,522</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60173</xdr:rowOff>
    </xdr:from>
    <xdr:to>
      <xdr:col>18</xdr:col>
      <xdr:colOff>492125</xdr:colOff>
      <xdr:row>34</xdr:row>
      <xdr:rowOff>161773</xdr:rowOff>
    </xdr:to>
    <xdr:sp macro="" textlink="">
      <xdr:nvSpPr>
        <xdr:cNvPr id="537" name="円/楕円 536"/>
        <xdr:cNvSpPr/>
      </xdr:nvSpPr>
      <xdr:spPr>
        <a:xfrm>
          <a:off x="12763500" y="58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6850</xdr:rowOff>
    </xdr:from>
    <xdr:ext cx="534377" cy="259045"/>
    <xdr:sp macro="" textlink="">
      <xdr:nvSpPr>
        <xdr:cNvPr id="538" name="テキスト ボックス 537"/>
        <xdr:cNvSpPr txBox="1"/>
      </xdr:nvSpPr>
      <xdr:spPr>
        <a:xfrm>
          <a:off x="12547111" y="5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98" name="テキスト ボックス 59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8" name="テキスト ボックス 60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66685</xdr:rowOff>
    </xdr:from>
    <xdr:to>
      <xdr:col>23</xdr:col>
      <xdr:colOff>516889</xdr:colOff>
      <xdr:row>79</xdr:row>
      <xdr:rowOff>75189</xdr:rowOff>
    </xdr:to>
    <xdr:cxnSp macro="">
      <xdr:nvCxnSpPr>
        <xdr:cNvPr id="610" name="直線コネクタ 609"/>
        <xdr:cNvCxnSpPr/>
      </xdr:nvCxnSpPr>
      <xdr:spPr>
        <a:xfrm flipV="1">
          <a:off x="16317595" y="12239635"/>
          <a:ext cx="1269" cy="138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79016</xdr:rowOff>
    </xdr:from>
    <xdr:ext cx="534377" cy="259045"/>
    <xdr:sp macro="" textlink="">
      <xdr:nvSpPr>
        <xdr:cNvPr id="611" name="公債費最小値テキスト"/>
        <xdr:cNvSpPr txBox="1"/>
      </xdr:nvSpPr>
      <xdr:spPr>
        <a:xfrm>
          <a:off x="16370300" y="136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79</xdr:row>
      <xdr:rowOff>75189</xdr:rowOff>
    </xdr:from>
    <xdr:to>
      <xdr:col>23</xdr:col>
      <xdr:colOff>606425</xdr:colOff>
      <xdr:row>79</xdr:row>
      <xdr:rowOff>75189</xdr:rowOff>
    </xdr:to>
    <xdr:cxnSp macro="">
      <xdr:nvCxnSpPr>
        <xdr:cNvPr id="612" name="直線コネクタ 611"/>
        <xdr:cNvCxnSpPr/>
      </xdr:nvCxnSpPr>
      <xdr:spPr>
        <a:xfrm>
          <a:off x="16230600" y="1361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13362</xdr:rowOff>
    </xdr:from>
    <xdr:ext cx="534377" cy="259045"/>
    <xdr:sp macro="" textlink="">
      <xdr:nvSpPr>
        <xdr:cNvPr id="613" name="公債費最大値テキスト"/>
        <xdr:cNvSpPr txBox="1"/>
      </xdr:nvSpPr>
      <xdr:spPr>
        <a:xfrm>
          <a:off x="16370300" y="12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57,847</a:t>
          </a:r>
          <a:endParaRPr kumimoji="1" lang="ja-JP" altLang="en-US" sz="1000" b="1">
            <a:latin typeface="ＭＳ Ｐゴシック"/>
          </a:endParaRPr>
        </a:p>
      </xdr:txBody>
    </xdr:sp>
    <xdr:clientData/>
  </xdr:oneCellAnchor>
  <xdr:twoCellAnchor>
    <xdr:from>
      <xdr:col>23</xdr:col>
      <xdr:colOff>428625</xdr:colOff>
      <xdr:row>71</xdr:row>
      <xdr:rowOff>66685</xdr:rowOff>
    </xdr:from>
    <xdr:to>
      <xdr:col>23</xdr:col>
      <xdr:colOff>606425</xdr:colOff>
      <xdr:row>71</xdr:row>
      <xdr:rowOff>66685</xdr:rowOff>
    </xdr:to>
    <xdr:cxnSp macro="">
      <xdr:nvCxnSpPr>
        <xdr:cNvPr id="614" name="直線コネクタ 613"/>
        <xdr:cNvCxnSpPr/>
      </xdr:nvCxnSpPr>
      <xdr:spPr>
        <a:xfrm>
          <a:off x="16230600" y="12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66685</xdr:rowOff>
    </xdr:from>
    <xdr:to>
      <xdr:col>23</xdr:col>
      <xdr:colOff>517525</xdr:colOff>
      <xdr:row>72</xdr:row>
      <xdr:rowOff>80996</xdr:rowOff>
    </xdr:to>
    <xdr:cxnSp macro="">
      <xdr:nvCxnSpPr>
        <xdr:cNvPr id="615" name="直線コネクタ 614"/>
        <xdr:cNvCxnSpPr/>
      </xdr:nvCxnSpPr>
      <xdr:spPr>
        <a:xfrm flipV="1">
          <a:off x="15481300" y="12239635"/>
          <a:ext cx="838200" cy="18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119997</xdr:rowOff>
    </xdr:from>
    <xdr:ext cx="534377" cy="259045"/>
    <xdr:sp macro="" textlink="">
      <xdr:nvSpPr>
        <xdr:cNvPr id="616" name="公債費平均値テキスト"/>
        <xdr:cNvSpPr txBox="1"/>
      </xdr:nvSpPr>
      <xdr:spPr>
        <a:xfrm>
          <a:off x="16370300" y="1280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141570</xdr:rowOff>
    </xdr:from>
    <xdr:to>
      <xdr:col>23</xdr:col>
      <xdr:colOff>568325</xdr:colOff>
      <xdr:row>75</xdr:row>
      <xdr:rowOff>71720</xdr:rowOff>
    </xdr:to>
    <xdr:sp macro="" textlink="">
      <xdr:nvSpPr>
        <xdr:cNvPr id="617" name="フローチャート : 判断 616"/>
        <xdr:cNvSpPr/>
      </xdr:nvSpPr>
      <xdr:spPr>
        <a:xfrm>
          <a:off x="162687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25263</xdr:rowOff>
    </xdr:from>
    <xdr:to>
      <xdr:col>22</xdr:col>
      <xdr:colOff>365125</xdr:colOff>
      <xdr:row>72</xdr:row>
      <xdr:rowOff>80996</xdr:rowOff>
    </xdr:to>
    <xdr:cxnSp macro="">
      <xdr:nvCxnSpPr>
        <xdr:cNvPr id="618" name="直線コネクタ 617"/>
        <xdr:cNvCxnSpPr/>
      </xdr:nvCxnSpPr>
      <xdr:spPr>
        <a:xfrm>
          <a:off x="14592300" y="12369663"/>
          <a:ext cx="889000" cy="5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108559</xdr:rowOff>
    </xdr:from>
    <xdr:to>
      <xdr:col>22</xdr:col>
      <xdr:colOff>415925</xdr:colOff>
      <xdr:row>74</xdr:row>
      <xdr:rowOff>38709</xdr:rowOff>
    </xdr:to>
    <xdr:sp macro="" textlink="">
      <xdr:nvSpPr>
        <xdr:cNvPr id="619" name="フローチャート : 判断 618"/>
        <xdr:cNvSpPr/>
      </xdr:nvSpPr>
      <xdr:spPr>
        <a:xfrm>
          <a:off x="15430500" y="126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29836</xdr:rowOff>
    </xdr:from>
    <xdr:ext cx="534377" cy="259045"/>
    <xdr:sp macro="" textlink="">
      <xdr:nvSpPr>
        <xdr:cNvPr id="620" name="テキスト ボックス 619"/>
        <xdr:cNvSpPr txBox="1"/>
      </xdr:nvSpPr>
      <xdr:spPr>
        <a:xfrm>
          <a:off x="15214111" y="127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65268</xdr:rowOff>
    </xdr:from>
    <xdr:to>
      <xdr:col>21</xdr:col>
      <xdr:colOff>161925</xdr:colOff>
      <xdr:row>72</xdr:row>
      <xdr:rowOff>25263</xdr:rowOff>
    </xdr:to>
    <xdr:cxnSp macro="">
      <xdr:nvCxnSpPr>
        <xdr:cNvPr id="621" name="直線コネクタ 620"/>
        <xdr:cNvCxnSpPr/>
      </xdr:nvCxnSpPr>
      <xdr:spPr>
        <a:xfrm>
          <a:off x="13703300" y="12066768"/>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37419</xdr:rowOff>
    </xdr:from>
    <xdr:to>
      <xdr:col>21</xdr:col>
      <xdr:colOff>212725</xdr:colOff>
      <xdr:row>74</xdr:row>
      <xdr:rowOff>139019</xdr:rowOff>
    </xdr:to>
    <xdr:sp macro="" textlink="">
      <xdr:nvSpPr>
        <xdr:cNvPr id="622" name="フローチャート : 判断 621"/>
        <xdr:cNvSpPr/>
      </xdr:nvSpPr>
      <xdr:spPr>
        <a:xfrm>
          <a:off x="14541500" y="127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130146</xdr:rowOff>
    </xdr:from>
    <xdr:ext cx="534377" cy="259045"/>
    <xdr:sp macro="" textlink="">
      <xdr:nvSpPr>
        <xdr:cNvPr id="623" name="テキスト ボックス 622"/>
        <xdr:cNvSpPr txBox="1"/>
      </xdr:nvSpPr>
      <xdr:spPr>
        <a:xfrm>
          <a:off x="14325111" y="1281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65268</xdr:rowOff>
    </xdr:from>
    <xdr:to>
      <xdr:col>19</xdr:col>
      <xdr:colOff>644525</xdr:colOff>
      <xdr:row>71</xdr:row>
      <xdr:rowOff>67005</xdr:rowOff>
    </xdr:to>
    <xdr:cxnSp macro="">
      <xdr:nvCxnSpPr>
        <xdr:cNvPr id="624" name="直線コネクタ 623"/>
        <xdr:cNvCxnSpPr/>
      </xdr:nvCxnSpPr>
      <xdr:spPr>
        <a:xfrm flipV="1">
          <a:off x="12814300" y="12066768"/>
          <a:ext cx="889000" cy="17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8158</xdr:rowOff>
    </xdr:from>
    <xdr:to>
      <xdr:col>20</xdr:col>
      <xdr:colOff>9525</xdr:colOff>
      <xdr:row>74</xdr:row>
      <xdr:rowOff>109758</xdr:rowOff>
    </xdr:to>
    <xdr:sp macro="" textlink="">
      <xdr:nvSpPr>
        <xdr:cNvPr id="625" name="フローチャート : 判断 624"/>
        <xdr:cNvSpPr/>
      </xdr:nvSpPr>
      <xdr:spPr>
        <a:xfrm>
          <a:off x="13652500" y="1269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100885</xdr:rowOff>
    </xdr:from>
    <xdr:ext cx="534377" cy="259045"/>
    <xdr:sp macro="" textlink="">
      <xdr:nvSpPr>
        <xdr:cNvPr id="626" name="テキスト ボックス 625"/>
        <xdr:cNvSpPr txBox="1"/>
      </xdr:nvSpPr>
      <xdr:spPr>
        <a:xfrm>
          <a:off x="13436111" y="1278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151674</xdr:rowOff>
    </xdr:from>
    <xdr:to>
      <xdr:col>18</xdr:col>
      <xdr:colOff>492125</xdr:colOff>
      <xdr:row>74</xdr:row>
      <xdr:rowOff>81824</xdr:rowOff>
    </xdr:to>
    <xdr:sp macro="" textlink="">
      <xdr:nvSpPr>
        <xdr:cNvPr id="627" name="フローチャート : 判断 626"/>
        <xdr:cNvSpPr/>
      </xdr:nvSpPr>
      <xdr:spPr>
        <a:xfrm>
          <a:off x="12763500" y="1266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72951</xdr:rowOff>
    </xdr:from>
    <xdr:ext cx="534377" cy="259045"/>
    <xdr:sp macro="" textlink="">
      <xdr:nvSpPr>
        <xdr:cNvPr id="628" name="テキスト ボックス 627"/>
        <xdr:cNvSpPr txBox="1"/>
      </xdr:nvSpPr>
      <xdr:spPr>
        <a:xfrm>
          <a:off x="12547111" y="1276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15885</xdr:rowOff>
    </xdr:from>
    <xdr:to>
      <xdr:col>23</xdr:col>
      <xdr:colOff>568325</xdr:colOff>
      <xdr:row>71</xdr:row>
      <xdr:rowOff>117485</xdr:rowOff>
    </xdr:to>
    <xdr:sp macro="" textlink="">
      <xdr:nvSpPr>
        <xdr:cNvPr id="634" name="円/楕円 633"/>
        <xdr:cNvSpPr/>
      </xdr:nvSpPr>
      <xdr:spPr>
        <a:xfrm>
          <a:off x="16268700" y="121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140362</xdr:rowOff>
    </xdr:from>
    <xdr:ext cx="534377" cy="259045"/>
    <xdr:sp macro="" textlink="">
      <xdr:nvSpPr>
        <xdr:cNvPr id="635" name="公債費該当値テキスト"/>
        <xdr:cNvSpPr txBox="1"/>
      </xdr:nvSpPr>
      <xdr:spPr>
        <a:xfrm>
          <a:off x="16370300" y="1214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57,847</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30196</xdr:rowOff>
    </xdr:from>
    <xdr:to>
      <xdr:col>22</xdr:col>
      <xdr:colOff>415925</xdr:colOff>
      <xdr:row>72</xdr:row>
      <xdr:rowOff>131796</xdr:rowOff>
    </xdr:to>
    <xdr:sp macro="" textlink="">
      <xdr:nvSpPr>
        <xdr:cNvPr id="636" name="円/楕円 635"/>
        <xdr:cNvSpPr/>
      </xdr:nvSpPr>
      <xdr:spPr>
        <a:xfrm>
          <a:off x="15430500" y="123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148323</xdr:rowOff>
    </xdr:from>
    <xdr:ext cx="534377" cy="259045"/>
    <xdr:sp macro="" textlink="">
      <xdr:nvSpPr>
        <xdr:cNvPr id="637" name="テキスト ボックス 636"/>
        <xdr:cNvSpPr txBox="1"/>
      </xdr:nvSpPr>
      <xdr:spPr>
        <a:xfrm>
          <a:off x="15214111" y="121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53,784</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145913</xdr:rowOff>
    </xdr:from>
    <xdr:to>
      <xdr:col>21</xdr:col>
      <xdr:colOff>212725</xdr:colOff>
      <xdr:row>72</xdr:row>
      <xdr:rowOff>76063</xdr:rowOff>
    </xdr:to>
    <xdr:sp macro="" textlink="">
      <xdr:nvSpPr>
        <xdr:cNvPr id="638" name="円/楕円 637"/>
        <xdr:cNvSpPr/>
      </xdr:nvSpPr>
      <xdr:spPr>
        <a:xfrm>
          <a:off x="14541500" y="123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92590</xdr:rowOff>
    </xdr:from>
    <xdr:ext cx="534377" cy="259045"/>
    <xdr:sp macro="" textlink="">
      <xdr:nvSpPr>
        <xdr:cNvPr id="639" name="テキスト ボックス 638"/>
        <xdr:cNvSpPr txBox="1"/>
      </xdr:nvSpPr>
      <xdr:spPr>
        <a:xfrm>
          <a:off x="14325111" y="1209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55,003</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14468</xdr:rowOff>
    </xdr:from>
    <xdr:to>
      <xdr:col>20</xdr:col>
      <xdr:colOff>9525</xdr:colOff>
      <xdr:row>70</xdr:row>
      <xdr:rowOff>116068</xdr:rowOff>
    </xdr:to>
    <xdr:sp macro="" textlink="">
      <xdr:nvSpPr>
        <xdr:cNvPr id="640" name="円/楕円 639"/>
        <xdr:cNvSpPr/>
      </xdr:nvSpPr>
      <xdr:spPr>
        <a:xfrm>
          <a:off x="13652500" y="120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132595</xdr:rowOff>
    </xdr:from>
    <xdr:ext cx="534377" cy="259045"/>
    <xdr:sp macro="" textlink="">
      <xdr:nvSpPr>
        <xdr:cNvPr id="641" name="テキスト ボックス 640"/>
        <xdr:cNvSpPr txBox="1"/>
      </xdr:nvSpPr>
      <xdr:spPr>
        <a:xfrm>
          <a:off x="13436111" y="1179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61,628</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16205</xdr:rowOff>
    </xdr:from>
    <xdr:to>
      <xdr:col>18</xdr:col>
      <xdr:colOff>492125</xdr:colOff>
      <xdr:row>71</xdr:row>
      <xdr:rowOff>117805</xdr:rowOff>
    </xdr:to>
    <xdr:sp macro="" textlink="">
      <xdr:nvSpPr>
        <xdr:cNvPr id="642" name="円/楕円 641"/>
        <xdr:cNvSpPr/>
      </xdr:nvSpPr>
      <xdr:spPr>
        <a:xfrm>
          <a:off x="12763500" y="121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134332</xdr:rowOff>
    </xdr:from>
    <xdr:ext cx="534377" cy="259045"/>
    <xdr:sp macro="" textlink="">
      <xdr:nvSpPr>
        <xdr:cNvPr id="643" name="テキスト ボックス 642"/>
        <xdr:cNvSpPr txBox="1"/>
      </xdr:nvSpPr>
      <xdr:spPr>
        <a:xfrm>
          <a:off x="12547111" y="119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39802</xdr:rowOff>
    </xdr:from>
    <xdr:to>
      <xdr:col>23</xdr:col>
      <xdr:colOff>516889</xdr:colOff>
      <xdr:row>99</xdr:row>
      <xdr:rowOff>98290</xdr:rowOff>
    </xdr:to>
    <xdr:cxnSp macro="">
      <xdr:nvCxnSpPr>
        <xdr:cNvPr id="669" name="直線コネクタ 668"/>
        <xdr:cNvCxnSpPr/>
      </xdr:nvCxnSpPr>
      <xdr:spPr>
        <a:xfrm flipV="1">
          <a:off x="16317595" y="15641752"/>
          <a:ext cx="1269" cy="143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102117</xdr:rowOff>
    </xdr:from>
    <xdr:ext cx="313932" cy="259045"/>
    <xdr:sp macro="" textlink="">
      <xdr:nvSpPr>
        <xdr:cNvPr id="670" name="積立金最小値テキスト"/>
        <xdr:cNvSpPr txBox="1"/>
      </xdr:nvSpPr>
      <xdr:spPr>
        <a:xfrm>
          <a:off x="16370300" y="17075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428625</xdr:colOff>
      <xdr:row>99</xdr:row>
      <xdr:rowOff>98290</xdr:rowOff>
    </xdr:from>
    <xdr:to>
      <xdr:col>23</xdr:col>
      <xdr:colOff>606425</xdr:colOff>
      <xdr:row>99</xdr:row>
      <xdr:rowOff>98290</xdr:rowOff>
    </xdr:to>
    <xdr:cxnSp macro="">
      <xdr:nvCxnSpPr>
        <xdr:cNvPr id="671" name="直線コネクタ 670"/>
        <xdr:cNvCxnSpPr/>
      </xdr:nvCxnSpPr>
      <xdr:spPr>
        <a:xfrm>
          <a:off x="16230600" y="1707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157929</xdr:rowOff>
    </xdr:from>
    <xdr:ext cx="534377" cy="259045"/>
    <xdr:sp macro="" textlink="">
      <xdr:nvSpPr>
        <xdr:cNvPr id="672" name="積立金最大値テキスト"/>
        <xdr:cNvSpPr txBox="1"/>
      </xdr:nvSpPr>
      <xdr:spPr>
        <a:xfrm>
          <a:off x="16370300" y="154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43,809</a:t>
          </a:r>
          <a:endParaRPr kumimoji="1" lang="ja-JP" altLang="en-US" sz="1000" b="1">
            <a:latin typeface="ＭＳ Ｐゴシック"/>
          </a:endParaRPr>
        </a:p>
      </xdr:txBody>
    </xdr:sp>
    <xdr:clientData/>
  </xdr:oneCellAnchor>
  <xdr:twoCellAnchor>
    <xdr:from>
      <xdr:col>23</xdr:col>
      <xdr:colOff>428625</xdr:colOff>
      <xdr:row>91</xdr:row>
      <xdr:rowOff>39802</xdr:rowOff>
    </xdr:from>
    <xdr:to>
      <xdr:col>23</xdr:col>
      <xdr:colOff>606425</xdr:colOff>
      <xdr:row>91</xdr:row>
      <xdr:rowOff>39802</xdr:rowOff>
    </xdr:to>
    <xdr:cxnSp macro="">
      <xdr:nvCxnSpPr>
        <xdr:cNvPr id="673" name="直線コネクタ 672"/>
        <xdr:cNvCxnSpPr/>
      </xdr:nvCxnSpPr>
      <xdr:spPr>
        <a:xfrm>
          <a:off x="16230600" y="156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166055</xdr:rowOff>
    </xdr:from>
    <xdr:to>
      <xdr:col>23</xdr:col>
      <xdr:colOff>517525</xdr:colOff>
      <xdr:row>96</xdr:row>
      <xdr:rowOff>26772</xdr:rowOff>
    </xdr:to>
    <xdr:cxnSp macro="">
      <xdr:nvCxnSpPr>
        <xdr:cNvPr id="674" name="直線コネクタ 673"/>
        <xdr:cNvCxnSpPr/>
      </xdr:nvCxnSpPr>
      <xdr:spPr>
        <a:xfrm>
          <a:off x="15481300" y="16453805"/>
          <a:ext cx="8382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161543</xdr:rowOff>
    </xdr:from>
    <xdr:ext cx="534377" cy="259045"/>
    <xdr:sp macro="" textlink="">
      <xdr:nvSpPr>
        <xdr:cNvPr id="675" name="積立金平均値テキスト"/>
        <xdr:cNvSpPr txBox="1"/>
      </xdr:nvSpPr>
      <xdr:spPr>
        <a:xfrm>
          <a:off x="16370300" y="16449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11666</xdr:rowOff>
    </xdr:from>
    <xdr:to>
      <xdr:col>23</xdr:col>
      <xdr:colOff>568325</xdr:colOff>
      <xdr:row>96</xdr:row>
      <xdr:rowOff>113266</xdr:rowOff>
    </xdr:to>
    <xdr:sp macro="" textlink="">
      <xdr:nvSpPr>
        <xdr:cNvPr id="676" name="フローチャート : 判断 675"/>
        <xdr:cNvSpPr/>
      </xdr:nvSpPr>
      <xdr:spPr>
        <a:xfrm>
          <a:off x="16268700" y="1647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68769</xdr:rowOff>
    </xdr:from>
    <xdr:to>
      <xdr:col>22</xdr:col>
      <xdr:colOff>365125</xdr:colOff>
      <xdr:row>95</xdr:row>
      <xdr:rowOff>166055</xdr:rowOff>
    </xdr:to>
    <xdr:cxnSp macro="">
      <xdr:nvCxnSpPr>
        <xdr:cNvPr id="677" name="直線コネクタ 676"/>
        <xdr:cNvCxnSpPr/>
      </xdr:nvCxnSpPr>
      <xdr:spPr>
        <a:xfrm>
          <a:off x="14592300" y="16013619"/>
          <a:ext cx="889000" cy="44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117247</xdr:rowOff>
    </xdr:from>
    <xdr:to>
      <xdr:col>22</xdr:col>
      <xdr:colOff>415925</xdr:colOff>
      <xdr:row>96</xdr:row>
      <xdr:rowOff>47397</xdr:rowOff>
    </xdr:to>
    <xdr:sp macro="" textlink="">
      <xdr:nvSpPr>
        <xdr:cNvPr id="678" name="フローチャート : 判断 677"/>
        <xdr:cNvSpPr/>
      </xdr:nvSpPr>
      <xdr:spPr>
        <a:xfrm>
          <a:off x="15430500" y="1640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38524</xdr:rowOff>
    </xdr:from>
    <xdr:ext cx="534377" cy="259045"/>
    <xdr:sp macro="" textlink="">
      <xdr:nvSpPr>
        <xdr:cNvPr id="679" name="テキスト ボックス 678"/>
        <xdr:cNvSpPr txBox="1"/>
      </xdr:nvSpPr>
      <xdr:spPr>
        <a:xfrm>
          <a:off x="15214111" y="164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68769</xdr:rowOff>
    </xdr:from>
    <xdr:to>
      <xdr:col>21</xdr:col>
      <xdr:colOff>161925</xdr:colOff>
      <xdr:row>95</xdr:row>
      <xdr:rowOff>90061</xdr:rowOff>
    </xdr:to>
    <xdr:cxnSp macro="">
      <xdr:nvCxnSpPr>
        <xdr:cNvPr id="680" name="直線コネクタ 679"/>
        <xdr:cNvCxnSpPr/>
      </xdr:nvCxnSpPr>
      <xdr:spPr>
        <a:xfrm flipV="1">
          <a:off x="13703300" y="16013619"/>
          <a:ext cx="889000" cy="36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133738</xdr:rowOff>
    </xdr:from>
    <xdr:to>
      <xdr:col>21</xdr:col>
      <xdr:colOff>212725</xdr:colOff>
      <xdr:row>96</xdr:row>
      <xdr:rowOff>63888</xdr:rowOff>
    </xdr:to>
    <xdr:sp macro="" textlink="">
      <xdr:nvSpPr>
        <xdr:cNvPr id="681" name="フローチャート : 判断 680"/>
        <xdr:cNvSpPr/>
      </xdr:nvSpPr>
      <xdr:spPr>
        <a:xfrm>
          <a:off x="14541500" y="164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55015</xdr:rowOff>
    </xdr:from>
    <xdr:ext cx="534377" cy="259045"/>
    <xdr:sp macro="" textlink="">
      <xdr:nvSpPr>
        <xdr:cNvPr id="682" name="テキスト ボックス 681"/>
        <xdr:cNvSpPr txBox="1"/>
      </xdr:nvSpPr>
      <xdr:spPr>
        <a:xfrm>
          <a:off x="14325111" y="1651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82060</xdr:rowOff>
    </xdr:from>
    <xdr:to>
      <xdr:col>19</xdr:col>
      <xdr:colOff>644525</xdr:colOff>
      <xdr:row>95</xdr:row>
      <xdr:rowOff>90061</xdr:rowOff>
    </xdr:to>
    <xdr:cxnSp macro="">
      <xdr:nvCxnSpPr>
        <xdr:cNvPr id="683" name="直線コネクタ 682"/>
        <xdr:cNvCxnSpPr/>
      </xdr:nvCxnSpPr>
      <xdr:spPr>
        <a:xfrm>
          <a:off x="12814300" y="15684010"/>
          <a:ext cx="889000" cy="69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169628</xdr:rowOff>
    </xdr:from>
    <xdr:to>
      <xdr:col>20</xdr:col>
      <xdr:colOff>9525</xdr:colOff>
      <xdr:row>96</xdr:row>
      <xdr:rowOff>99778</xdr:rowOff>
    </xdr:to>
    <xdr:sp macro="" textlink="">
      <xdr:nvSpPr>
        <xdr:cNvPr id="684" name="フローチャート : 判断 683"/>
        <xdr:cNvSpPr/>
      </xdr:nvSpPr>
      <xdr:spPr>
        <a:xfrm>
          <a:off x="13652500" y="164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90905</xdr:rowOff>
    </xdr:from>
    <xdr:ext cx="534377" cy="259045"/>
    <xdr:sp macro="" textlink="">
      <xdr:nvSpPr>
        <xdr:cNvPr id="685" name="テキスト ボックス 684"/>
        <xdr:cNvSpPr txBox="1"/>
      </xdr:nvSpPr>
      <xdr:spPr>
        <a:xfrm>
          <a:off x="13436111" y="165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22279</xdr:rowOff>
    </xdr:from>
    <xdr:to>
      <xdr:col>18</xdr:col>
      <xdr:colOff>492125</xdr:colOff>
      <xdr:row>96</xdr:row>
      <xdr:rowOff>123879</xdr:rowOff>
    </xdr:to>
    <xdr:sp macro="" textlink="">
      <xdr:nvSpPr>
        <xdr:cNvPr id="686" name="フローチャート : 判断 685"/>
        <xdr:cNvSpPr/>
      </xdr:nvSpPr>
      <xdr:spPr>
        <a:xfrm>
          <a:off x="12763500" y="164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115006</xdr:rowOff>
    </xdr:from>
    <xdr:ext cx="534377" cy="259045"/>
    <xdr:sp macro="" textlink="">
      <xdr:nvSpPr>
        <xdr:cNvPr id="687" name="テキスト ボックス 686"/>
        <xdr:cNvSpPr txBox="1"/>
      </xdr:nvSpPr>
      <xdr:spPr>
        <a:xfrm>
          <a:off x="12547111" y="1657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147422</xdr:rowOff>
    </xdr:from>
    <xdr:to>
      <xdr:col>23</xdr:col>
      <xdr:colOff>568325</xdr:colOff>
      <xdr:row>96</xdr:row>
      <xdr:rowOff>77572</xdr:rowOff>
    </xdr:to>
    <xdr:sp macro="" textlink="">
      <xdr:nvSpPr>
        <xdr:cNvPr id="693" name="円/楕円 692"/>
        <xdr:cNvSpPr/>
      </xdr:nvSpPr>
      <xdr:spPr>
        <a:xfrm>
          <a:off x="16268700" y="164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170299</xdr:rowOff>
    </xdr:from>
    <xdr:ext cx="534377" cy="259045"/>
    <xdr:sp macro="" textlink="">
      <xdr:nvSpPr>
        <xdr:cNvPr id="694" name="積立金該当値テキスト"/>
        <xdr:cNvSpPr txBox="1"/>
      </xdr:nvSpPr>
      <xdr:spPr>
        <a:xfrm>
          <a:off x="16370300" y="1628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115255</xdr:rowOff>
    </xdr:from>
    <xdr:to>
      <xdr:col>22</xdr:col>
      <xdr:colOff>415925</xdr:colOff>
      <xdr:row>96</xdr:row>
      <xdr:rowOff>45405</xdr:rowOff>
    </xdr:to>
    <xdr:sp macro="" textlink="">
      <xdr:nvSpPr>
        <xdr:cNvPr id="695" name="円/楕円 694"/>
        <xdr:cNvSpPr/>
      </xdr:nvSpPr>
      <xdr:spPr>
        <a:xfrm>
          <a:off x="15430500" y="164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61932</xdr:rowOff>
    </xdr:from>
    <xdr:ext cx="534377" cy="259045"/>
    <xdr:sp macro="" textlink="">
      <xdr:nvSpPr>
        <xdr:cNvPr id="696" name="テキスト ボックス 695"/>
        <xdr:cNvSpPr txBox="1"/>
      </xdr:nvSpPr>
      <xdr:spPr>
        <a:xfrm>
          <a:off x="15214111" y="1617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17969</xdr:rowOff>
    </xdr:from>
    <xdr:to>
      <xdr:col>21</xdr:col>
      <xdr:colOff>212725</xdr:colOff>
      <xdr:row>93</xdr:row>
      <xdr:rowOff>119569</xdr:rowOff>
    </xdr:to>
    <xdr:sp macro="" textlink="">
      <xdr:nvSpPr>
        <xdr:cNvPr id="697" name="円/楕円 696"/>
        <xdr:cNvSpPr/>
      </xdr:nvSpPr>
      <xdr:spPr>
        <a:xfrm>
          <a:off x="14541500" y="159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136096</xdr:rowOff>
    </xdr:from>
    <xdr:ext cx="534377" cy="259045"/>
    <xdr:sp macro="" textlink="">
      <xdr:nvSpPr>
        <xdr:cNvPr id="698" name="テキスト ボックス 697"/>
        <xdr:cNvSpPr txBox="1"/>
      </xdr:nvSpPr>
      <xdr:spPr>
        <a:xfrm>
          <a:off x="14325111" y="157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39261</xdr:rowOff>
    </xdr:from>
    <xdr:to>
      <xdr:col>20</xdr:col>
      <xdr:colOff>9525</xdr:colOff>
      <xdr:row>95</xdr:row>
      <xdr:rowOff>140861</xdr:rowOff>
    </xdr:to>
    <xdr:sp macro="" textlink="">
      <xdr:nvSpPr>
        <xdr:cNvPr id="699" name="円/楕円 698"/>
        <xdr:cNvSpPr/>
      </xdr:nvSpPr>
      <xdr:spPr>
        <a:xfrm>
          <a:off x="13652500" y="163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157388</xdr:rowOff>
    </xdr:from>
    <xdr:ext cx="534377" cy="259045"/>
    <xdr:sp macro="" textlink="">
      <xdr:nvSpPr>
        <xdr:cNvPr id="700" name="テキスト ボックス 699"/>
        <xdr:cNvSpPr txBox="1"/>
      </xdr:nvSpPr>
      <xdr:spPr>
        <a:xfrm>
          <a:off x="13436111" y="1610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21,270</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31260</xdr:rowOff>
    </xdr:from>
    <xdr:to>
      <xdr:col>18</xdr:col>
      <xdr:colOff>492125</xdr:colOff>
      <xdr:row>91</xdr:row>
      <xdr:rowOff>132860</xdr:rowOff>
    </xdr:to>
    <xdr:sp macro="" textlink="">
      <xdr:nvSpPr>
        <xdr:cNvPr id="701" name="円/楕円 700"/>
        <xdr:cNvSpPr/>
      </xdr:nvSpPr>
      <xdr:spPr>
        <a:xfrm>
          <a:off x="12763500" y="15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149387</xdr:rowOff>
    </xdr:from>
    <xdr:ext cx="534377" cy="259045"/>
    <xdr:sp macro="" textlink="">
      <xdr:nvSpPr>
        <xdr:cNvPr id="702" name="テキスト ボックス 701"/>
        <xdr:cNvSpPr txBox="1"/>
      </xdr:nvSpPr>
      <xdr:spPr>
        <a:xfrm>
          <a:off x="12547111" y="154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126746</xdr:rowOff>
    </xdr:from>
    <xdr:to>
      <xdr:col>32</xdr:col>
      <xdr:colOff>186689</xdr:colOff>
      <xdr:row>39</xdr:row>
      <xdr:rowOff>44450</xdr:rowOff>
    </xdr:to>
    <xdr:cxnSp macro="">
      <xdr:nvCxnSpPr>
        <xdr:cNvPr id="726" name="直線コネクタ 725"/>
        <xdr:cNvCxnSpPr/>
      </xdr:nvCxnSpPr>
      <xdr:spPr>
        <a:xfrm flipV="1">
          <a:off x="22159595" y="5270246"/>
          <a:ext cx="1269"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73423</xdr:rowOff>
    </xdr:from>
    <xdr:ext cx="534377" cy="259045"/>
    <xdr:sp macro="" textlink="">
      <xdr:nvSpPr>
        <xdr:cNvPr id="729" name="投資及び出資金最大値テキスト"/>
        <xdr:cNvSpPr txBox="1"/>
      </xdr:nvSpPr>
      <xdr:spPr>
        <a:xfrm>
          <a:off x="22212300" y="50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11,502</a:t>
          </a:r>
          <a:endParaRPr kumimoji="1" lang="ja-JP" altLang="en-US" sz="1000" b="1">
            <a:latin typeface="ＭＳ Ｐゴシック"/>
          </a:endParaRPr>
        </a:p>
      </xdr:txBody>
    </xdr:sp>
    <xdr:clientData/>
  </xdr:oneCellAnchor>
  <xdr:twoCellAnchor>
    <xdr:from>
      <xdr:col>32</xdr:col>
      <xdr:colOff>98425</xdr:colOff>
      <xdr:row>30</xdr:row>
      <xdr:rowOff>126746</xdr:rowOff>
    </xdr:from>
    <xdr:to>
      <xdr:col>32</xdr:col>
      <xdr:colOff>276225</xdr:colOff>
      <xdr:row>30</xdr:row>
      <xdr:rowOff>126746</xdr:rowOff>
    </xdr:to>
    <xdr:cxnSp macro="">
      <xdr:nvCxnSpPr>
        <xdr:cNvPr id="730" name="直線コネクタ 729"/>
        <xdr:cNvCxnSpPr/>
      </xdr:nvCxnSpPr>
      <xdr:spPr>
        <a:xfrm>
          <a:off x="22072600" y="527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160401</xdr:rowOff>
    </xdr:from>
    <xdr:to>
      <xdr:col>32</xdr:col>
      <xdr:colOff>187325</xdr:colOff>
      <xdr:row>37</xdr:row>
      <xdr:rowOff>40259</xdr:rowOff>
    </xdr:to>
    <xdr:cxnSp macro="">
      <xdr:nvCxnSpPr>
        <xdr:cNvPr id="731" name="直線コネクタ 730"/>
        <xdr:cNvCxnSpPr/>
      </xdr:nvCxnSpPr>
      <xdr:spPr>
        <a:xfrm flipV="1">
          <a:off x="21323300" y="6332601"/>
          <a:ext cx="838200" cy="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131589</xdr:rowOff>
    </xdr:from>
    <xdr:ext cx="469744" cy="259045"/>
    <xdr:sp macro="" textlink="">
      <xdr:nvSpPr>
        <xdr:cNvPr id="732" name="投資及び出資金平均値テキスト"/>
        <xdr:cNvSpPr txBox="1"/>
      </xdr:nvSpPr>
      <xdr:spPr>
        <a:xfrm>
          <a:off x="22212300" y="6303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153162</xdr:rowOff>
    </xdr:from>
    <xdr:to>
      <xdr:col>32</xdr:col>
      <xdr:colOff>238125</xdr:colOff>
      <xdr:row>37</xdr:row>
      <xdr:rowOff>83312</xdr:rowOff>
    </xdr:to>
    <xdr:sp macro="" textlink="">
      <xdr:nvSpPr>
        <xdr:cNvPr id="733" name="フローチャート : 判断 732"/>
        <xdr:cNvSpPr/>
      </xdr:nvSpPr>
      <xdr:spPr>
        <a:xfrm>
          <a:off x="221107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40259</xdr:rowOff>
    </xdr:from>
    <xdr:to>
      <xdr:col>31</xdr:col>
      <xdr:colOff>34925</xdr:colOff>
      <xdr:row>37</xdr:row>
      <xdr:rowOff>119634</xdr:rowOff>
    </xdr:to>
    <xdr:cxnSp macro="">
      <xdr:nvCxnSpPr>
        <xdr:cNvPr id="734" name="直線コネクタ 733"/>
        <xdr:cNvCxnSpPr/>
      </xdr:nvCxnSpPr>
      <xdr:spPr>
        <a:xfrm flipV="1">
          <a:off x="20434300" y="6383909"/>
          <a:ext cx="88900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51562</xdr:rowOff>
    </xdr:from>
    <xdr:to>
      <xdr:col>31</xdr:col>
      <xdr:colOff>85725</xdr:colOff>
      <xdr:row>37</xdr:row>
      <xdr:rowOff>153162</xdr:rowOff>
    </xdr:to>
    <xdr:sp macro="" textlink="">
      <xdr:nvSpPr>
        <xdr:cNvPr id="735" name="フローチャート : 判断 734"/>
        <xdr:cNvSpPr/>
      </xdr:nvSpPr>
      <xdr:spPr>
        <a:xfrm>
          <a:off x="21272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144289</xdr:rowOff>
    </xdr:from>
    <xdr:ext cx="469744" cy="259045"/>
    <xdr:sp macro="" textlink="">
      <xdr:nvSpPr>
        <xdr:cNvPr id="736" name="テキスト ボックス 735"/>
        <xdr:cNvSpPr txBox="1"/>
      </xdr:nvSpPr>
      <xdr:spPr>
        <a:xfrm>
          <a:off x="21088427" y="64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73279</xdr:rowOff>
    </xdr:from>
    <xdr:to>
      <xdr:col>29</xdr:col>
      <xdr:colOff>517525</xdr:colOff>
      <xdr:row>37</xdr:row>
      <xdr:rowOff>119634</xdr:rowOff>
    </xdr:to>
    <xdr:cxnSp macro="">
      <xdr:nvCxnSpPr>
        <xdr:cNvPr id="737" name="直線コネクタ 736"/>
        <xdr:cNvCxnSpPr/>
      </xdr:nvCxnSpPr>
      <xdr:spPr>
        <a:xfrm>
          <a:off x="19545300" y="6416929"/>
          <a:ext cx="8890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128778</xdr:rowOff>
    </xdr:from>
    <xdr:to>
      <xdr:col>29</xdr:col>
      <xdr:colOff>568325</xdr:colOff>
      <xdr:row>38</xdr:row>
      <xdr:rowOff>58928</xdr:rowOff>
    </xdr:to>
    <xdr:sp macro="" textlink="">
      <xdr:nvSpPr>
        <xdr:cNvPr id="738" name="フローチャート : 判断 737"/>
        <xdr:cNvSpPr/>
      </xdr:nvSpPr>
      <xdr:spPr>
        <a:xfrm>
          <a:off x="20383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50055</xdr:rowOff>
    </xdr:from>
    <xdr:ext cx="469744" cy="259045"/>
    <xdr:sp macro="" textlink="">
      <xdr:nvSpPr>
        <xdr:cNvPr id="739" name="テキスト ボックス 738"/>
        <xdr:cNvSpPr txBox="1"/>
      </xdr:nvSpPr>
      <xdr:spPr>
        <a:xfrm>
          <a:off x="20199427" y="656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73279</xdr:rowOff>
    </xdr:from>
    <xdr:to>
      <xdr:col>28</xdr:col>
      <xdr:colOff>314325</xdr:colOff>
      <xdr:row>38</xdr:row>
      <xdr:rowOff>87884</xdr:rowOff>
    </xdr:to>
    <xdr:cxnSp macro="">
      <xdr:nvCxnSpPr>
        <xdr:cNvPr id="740" name="直線コネクタ 739"/>
        <xdr:cNvCxnSpPr/>
      </xdr:nvCxnSpPr>
      <xdr:spPr>
        <a:xfrm flipV="1">
          <a:off x="18656300" y="6416929"/>
          <a:ext cx="889000" cy="1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158242</xdr:rowOff>
    </xdr:from>
    <xdr:to>
      <xdr:col>28</xdr:col>
      <xdr:colOff>365125</xdr:colOff>
      <xdr:row>38</xdr:row>
      <xdr:rowOff>88392</xdr:rowOff>
    </xdr:to>
    <xdr:sp macro="" textlink="">
      <xdr:nvSpPr>
        <xdr:cNvPr id="741" name="フローチャート : 判断 740"/>
        <xdr:cNvSpPr/>
      </xdr:nvSpPr>
      <xdr:spPr>
        <a:xfrm>
          <a:off x="19494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79519</xdr:rowOff>
    </xdr:from>
    <xdr:ext cx="469744" cy="259045"/>
    <xdr:sp macro="" textlink="">
      <xdr:nvSpPr>
        <xdr:cNvPr id="742" name="テキスト ボックス 741"/>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143891</xdr:rowOff>
    </xdr:from>
    <xdr:to>
      <xdr:col>27</xdr:col>
      <xdr:colOff>161925</xdr:colOff>
      <xdr:row>38</xdr:row>
      <xdr:rowOff>74040</xdr:rowOff>
    </xdr:to>
    <xdr:sp macro="" textlink="">
      <xdr:nvSpPr>
        <xdr:cNvPr id="743" name="フローチャート : 判断 742"/>
        <xdr:cNvSpPr/>
      </xdr:nvSpPr>
      <xdr:spPr>
        <a:xfrm>
          <a:off x="18605500" y="64875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90568</xdr:rowOff>
    </xdr:from>
    <xdr:ext cx="469744" cy="259045"/>
    <xdr:sp macro="" textlink="">
      <xdr:nvSpPr>
        <xdr:cNvPr id="744" name="テキスト ボックス 743"/>
        <xdr:cNvSpPr txBox="1"/>
      </xdr:nvSpPr>
      <xdr:spPr>
        <a:xfrm>
          <a:off x="18421427"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109601</xdr:rowOff>
    </xdr:from>
    <xdr:to>
      <xdr:col>32</xdr:col>
      <xdr:colOff>238125</xdr:colOff>
      <xdr:row>37</xdr:row>
      <xdr:rowOff>39751</xdr:rowOff>
    </xdr:to>
    <xdr:sp macro="" textlink="">
      <xdr:nvSpPr>
        <xdr:cNvPr id="750" name="円/楕円 749"/>
        <xdr:cNvSpPr/>
      </xdr:nvSpPr>
      <xdr:spPr>
        <a:xfrm>
          <a:off x="221107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132478</xdr:rowOff>
    </xdr:from>
    <xdr:ext cx="469744" cy="259045"/>
    <xdr:sp macro="" textlink="">
      <xdr:nvSpPr>
        <xdr:cNvPr id="751" name="投資及び出資金該当値テキスト"/>
        <xdr:cNvSpPr txBox="1"/>
      </xdr:nvSpPr>
      <xdr:spPr>
        <a:xfrm>
          <a:off x="22212300" y="613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160909</xdr:rowOff>
    </xdr:from>
    <xdr:to>
      <xdr:col>31</xdr:col>
      <xdr:colOff>85725</xdr:colOff>
      <xdr:row>37</xdr:row>
      <xdr:rowOff>91059</xdr:rowOff>
    </xdr:to>
    <xdr:sp macro="" textlink="">
      <xdr:nvSpPr>
        <xdr:cNvPr id="752" name="円/楕円 751"/>
        <xdr:cNvSpPr/>
      </xdr:nvSpPr>
      <xdr:spPr>
        <a:xfrm>
          <a:off x="21272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107586</xdr:rowOff>
    </xdr:from>
    <xdr:ext cx="469744" cy="259045"/>
    <xdr:sp macro="" textlink="">
      <xdr:nvSpPr>
        <xdr:cNvPr id="753" name="テキスト ボックス 752"/>
        <xdr:cNvSpPr txBox="1"/>
      </xdr:nvSpPr>
      <xdr:spPr>
        <a:xfrm>
          <a:off x="21088427" y="61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68834</xdr:rowOff>
    </xdr:from>
    <xdr:to>
      <xdr:col>29</xdr:col>
      <xdr:colOff>568325</xdr:colOff>
      <xdr:row>37</xdr:row>
      <xdr:rowOff>170435</xdr:rowOff>
    </xdr:to>
    <xdr:sp macro="" textlink="">
      <xdr:nvSpPr>
        <xdr:cNvPr id="754" name="円/楕円 753"/>
        <xdr:cNvSpPr/>
      </xdr:nvSpPr>
      <xdr:spPr>
        <a:xfrm>
          <a:off x="20383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15511</xdr:rowOff>
    </xdr:from>
    <xdr:ext cx="469744" cy="259045"/>
    <xdr:sp macro="" textlink="">
      <xdr:nvSpPr>
        <xdr:cNvPr id="755" name="テキスト ボックス 754"/>
        <xdr:cNvSpPr txBox="1"/>
      </xdr:nvSpPr>
      <xdr:spPr>
        <a:xfrm>
          <a:off x="201994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22479</xdr:rowOff>
    </xdr:from>
    <xdr:to>
      <xdr:col>28</xdr:col>
      <xdr:colOff>365125</xdr:colOff>
      <xdr:row>37</xdr:row>
      <xdr:rowOff>124079</xdr:rowOff>
    </xdr:to>
    <xdr:sp macro="" textlink="">
      <xdr:nvSpPr>
        <xdr:cNvPr id="756" name="円/楕円 755"/>
        <xdr:cNvSpPr/>
      </xdr:nvSpPr>
      <xdr:spPr>
        <a:xfrm>
          <a:off x="19494500" y="63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140606</xdr:rowOff>
    </xdr:from>
    <xdr:ext cx="469744" cy="259045"/>
    <xdr:sp macro="" textlink="">
      <xdr:nvSpPr>
        <xdr:cNvPr id="757" name="テキスト ボックス 756"/>
        <xdr:cNvSpPr txBox="1"/>
      </xdr:nvSpPr>
      <xdr:spPr>
        <a:xfrm>
          <a:off x="19310427" y="61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37084</xdr:rowOff>
    </xdr:from>
    <xdr:to>
      <xdr:col>27</xdr:col>
      <xdr:colOff>161925</xdr:colOff>
      <xdr:row>38</xdr:row>
      <xdr:rowOff>138684</xdr:rowOff>
    </xdr:to>
    <xdr:sp macro="" textlink="">
      <xdr:nvSpPr>
        <xdr:cNvPr id="758" name="円/楕円 757"/>
        <xdr:cNvSpPr/>
      </xdr:nvSpPr>
      <xdr:spPr>
        <a:xfrm>
          <a:off x="186055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129811</xdr:rowOff>
    </xdr:from>
    <xdr:ext cx="469744" cy="259045"/>
    <xdr:sp macro="" textlink="">
      <xdr:nvSpPr>
        <xdr:cNvPr id="759" name="テキスト ボックス 758"/>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28052</xdr:rowOff>
    </xdr:from>
    <xdr:to>
      <xdr:col>32</xdr:col>
      <xdr:colOff>186689</xdr:colOff>
      <xdr:row>58</xdr:row>
      <xdr:rowOff>135448</xdr:rowOff>
    </xdr:to>
    <xdr:cxnSp macro="">
      <xdr:nvCxnSpPr>
        <xdr:cNvPr id="781" name="直線コネクタ 780"/>
        <xdr:cNvCxnSpPr/>
      </xdr:nvCxnSpPr>
      <xdr:spPr>
        <a:xfrm flipV="1">
          <a:off x="22159595" y="8600552"/>
          <a:ext cx="1269" cy="147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139275</xdr:rowOff>
    </xdr:from>
    <xdr:ext cx="313932" cy="259045"/>
    <xdr:sp macro="" textlink="">
      <xdr:nvSpPr>
        <xdr:cNvPr id="782" name="貸付金最小値テキスト"/>
        <xdr:cNvSpPr txBox="1"/>
      </xdr:nvSpPr>
      <xdr:spPr>
        <a:xfrm>
          <a:off x="22212300" y="10083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32</xdr:col>
      <xdr:colOff>98425</xdr:colOff>
      <xdr:row>58</xdr:row>
      <xdr:rowOff>135448</xdr:rowOff>
    </xdr:from>
    <xdr:to>
      <xdr:col>32</xdr:col>
      <xdr:colOff>276225</xdr:colOff>
      <xdr:row>58</xdr:row>
      <xdr:rowOff>135448</xdr:rowOff>
    </xdr:to>
    <xdr:cxnSp macro="">
      <xdr:nvCxnSpPr>
        <xdr:cNvPr id="783" name="直線コネクタ 782"/>
        <xdr:cNvCxnSpPr/>
      </xdr:nvCxnSpPr>
      <xdr:spPr>
        <a:xfrm>
          <a:off x="22072600" y="1007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146179</xdr:rowOff>
    </xdr:from>
    <xdr:ext cx="534377" cy="259045"/>
    <xdr:sp macro="" textlink="">
      <xdr:nvSpPr>
        <xdr:cNvPr id="784" name="貸付金最大値テキスト"/>
        <xdr:cNvSpPr txBox="1"/>
      </xdr:nvSpPr>
      <xdr:spPr>
        <a:xfrm>
          <a:off x="22212300" y="83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32,442</a:t>
          </a:r>
          <a:endParaRPr kumimoji="1" lang="ja-JP" altLang="en-US" sz="1000" b="1">
            <a:latin typeface="ＭＳ Ｐゴシック"/>
          </a:endParaRPr>
        </a:p>
      </xdr:txBody>
    </xdr:sp>
    <xdr:clientData/>
  </xdr:oneCellAnchor>
  <xdr:twoCellAnchor>
    <xdr:from>
      <xdr:col>32</xdr:col>
      <xdr:colOff>98425</xdr:colOff>
      <xdr:row>50</xdr:row>
      <xdr:rowOff>28052</xdr:rowOff>
    </xdr:from>
    <xdr:to>
      <xdr:col>32</xdr:col>
      <xdr:colOff>276225</xdr:colOff>
      <xdr:row>50</xdr:row>
      <xdr:rowOff>28052</xdr:rowOff>
    </xdr:to>
    <xdr:cxnSp macro="">
      <xdr:nvCxnSpPr>
        <xdr:cNvPr id="785" name="直線コネクタ 784"/>
        <xdr:cNvCxnSpPr/>
      </xdr:nvCxnSpPr>
      <xdr:spPr>
        <a:xfrm>
          <a:off x="22072600" y="86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12278</xdr:rowOff>
    </xdr:from>
    <xdr:to>
      <xdr:col>32</xdr:col>
      <xdr:colOff>187325</xdr:colOff>
      <xdr:row>58</xdr:row>
      <xdr:rowOff>14518</xdr:rowOff>
    </xdr:to>
    <xdr:cxnSp macro="">
      <xdr:nvCxnSpPr>
        <xdr:cNvPr id="786" name="直線コネクタ 785"/>
        <xdr:cNvCxnSpPr/>
      </xdr:nvCxnSpPr>
      <xdr:spPr>
        <a:xfrm>
          <a:off x="21323300" y="9956378"/>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169247</xdr:rowOff>
    </xdr:from>
    <xdr:ext cx="469744" cy="259045"/>
    <xdr:sp macro="" textlink="">
      <xdr:nvSpPr>
        <xdr:cNvPr id="787" name="貸付金平均値テキスト"/>
        <xdr:cNvSpPr txBox="1"/>
      </xdr:nvSpPr>
      <xdr:spPr>
        <a:xfrm>
          <a:off x="22212300" y="959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146370</xdr:rowOff>
    </xdr:from>
    <xdr:to>
      <xdr:col>32</xdr:col>
      <xdr:colOff>238125</xdr:colOff>
      <xdr:row>57</xdr:row>
      <xdr:rowOff>76520</xdr:rowOff>
    </xdr:to>
    <xdr:sp macro="" textlink="">
      <xdr:nvSpPr>
        <xdr:cNvPr id="788" name="フローチャート : 判断 787"/>
        <xdr:cNvSpPr/>
      </xdr:nvSpPr>
      <xdr:spPr>
        <a:xfrm>
          <a:off x="221107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155519</xdr:rowOff>
    </xdr:from>
    <xdr:to>
      <xdr:col>31</xdr:col>
      <xdr:colOff>34925</xdr:colOff>
      <xdr:row>58</xdr:row>
      <xdr:rowOff>12278</xdr:rowOff>
    </xdr:to>
    <xdr:cxnSp macro="">
      <xdr:nvCxnSpPr>
        <xdr:cNvPr id="789" name="直線コネクタ 788"/>
        <xdr:cNvCxnSpPr/>
      </xdr:nvCxnSpPr>
      <xdr:spPr>
        <a:xfrm>
          <a:off x="20434300" y="9928169"/>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137637</xdr:rowOff>
    </xdr:from>
    <xdr:to>
      <xdr:col>31</xdr:col>
      <xdr:colOff>85725</xdr:colOff>
      <xdr:row>57</xdr:row>
      <xdr:rowOff>67787</xdr:rowOff>
    </xdr:to>
    <xdr:sp macro="" textlink="">
      <xdr:nvSpPr>
        <xdr:cNvPr id="790" name="フローチャート : 判断 789"/>
        <xdr:cNvSpPr/>
      </xdr:nvSpPr>
      <xdr:spPr>
        <a:xfrm>
          <a:off x="21272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84314</xdr:rowOff>
    </xdr:from>
    <xdr:ext cx="469744" cy="259045"/>
    <xdr:sp macro="" textlink="">
      <xdr:nvSpPr>
        <xdr:cNvPr id="791" name="テキスト ボックス 790"/>
        <xdr:cNvSpPr txBox="1"/>
      </xdr:nvSpPr>
      <xdr:spPr>
        <a:xfrm>
          <a:off x="21088427"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147015</xdr:rowOff>
    </xdr:from>
    <xdr:to>
      <xdr:col>29</xdr:col>
      <xdr:colOff>517525</xdr:colOff>
      <xdr:row>57</xdr:row>
      <xdr:rowOff>155519</xdr:rowOff>
    </xdr:to>
    <xdr:cxnSp macro="">
      <xdr:nvCxnSpPr>
        <xdr:cNvPr id="792" name="直線コネクタ 791"/>
        <xdr:cNvCxnSpPr/>
      </xdr:nvCxnSpPr>
      <xdr:spPr>
        <a:xfrm>
          <a:off x="19545300" y="9919665"/>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10673</xdr:rowOff>
    </xdr:from>
    <xdr:to>
      <xdr:col>29</xdr:col>
      <xdr:colOff>568325</xdr:colOff>
      <xdr:row>57</xdr:row>
      <xdr:rowOff>112273</xdr:rowOff>
    </xdr:to>
    <xdr:sp macro="" textlink="">
      <xdr:nvSpPr>
        <xdr:cNvPr id="793" name="フローチャート : 判断 792"/>
        <xdr:cNvSpPr/>
      </xdr:nvSpPr>
      <xdr:spPr>
        <a:xfrm>
          <a:off x="20383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128800</xdr:rowOff>
    </xdr:from>
    <xdr:ext cx="469744" cy="259045"/>
    <xdr:sp macro="" textlink="">
      <xdr:nvSpPr>
        <xdr:cNvPr id="794" name="テキスト ボックス 793"/>
        <xdr:cNvSpPr txBox="1"/>
      </xdr:nvSpPr>
      <xdr:spPr>
        <a:xfrm>
          <a:off x="20199427"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147015</xdr:rowOff>
    </xdr:from>
    <xdr:to>
      <xdr:col>28</xdr:col>
      <xdr:colOff>314325</xdr:colOff>
      <xdr:row>57</xdr:row>
      <xdr:rowOff>148204</xdr:rowOff>
    </xdr:to>
    <xdr:cxnSp macro="">
      <xdr:nvCxnSpPr>
        <xdr:cNvPr id="795" name="直線コネクタ 794"/>
        <xdr:cNvCxnSpPr/>
      </xdr:nvCxnSpPr>
      <xdr:spPr>
        <a:xfrm flipV="1">
          <a:off x="18656300" y="9919665"/>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151033</xdr:rowOff>
    </xdr:from>
    <xdr:to>
      <xdr:col>28</xdr:col>
      <xdr:colOff>365125</xdr:colOff>
      <xdr:row>57</xdr:row>
      <xdr:rowOff>81183</xdr:rowOff>
    </xdr:to>
    <xdr:sp macro="" textlink="">
      <xdr:nvSpPr>
        <xdr:cNvPr id="796" name="フローチャート : 判断 795"/>
        <xdr:cNvSpPr/>
      </xdr:nvSpPr>
      <xdr:spPr>
        <a:xfrm>
          <a:off x="19494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97710</xdr:rowOff>
    </xdr:from>
    <xdr:ext cx="469744" cy="259045"/>
    <xdr:sp macro="" textlink="">
      <xdr:nvSpPr>
        <xdr:cNvPr id="797" name="テキスト ボックス 796"/>
        <xdr:cNvSpPr txBox="1"/>
      </xdr:nvSpPr>
      <xdr:spPr>
        <a:xfrm>
          <a:off x="19310427" y="95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143352</xdr:rowOff>
    </xdr:from>
    <xdr:to>
      <xdr:col>27</xdr:col>
      <xdr:colOff>161925</xdr:colOff>
      <xdr:row>57</xdr:row>
      <xdr:rowOff>73502</xdr:rowOff>
    </xdr:to>
    <xdr:sp macro="" textlink="">
      <xdr:nvSpPr>
        <xdr:cNvPr id="798" name="フローチャート : 判断 797"/>
        <xdr:cNvSpPr/>
      </xdr:nvSpPr>
      <xdr:spPr>
        <a:xfrm>
          <a:off x="18605500" y="974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90029</xdr:rowOff>
    </xdr:from>
    <xdr:ext cx="469744" cy="259045"/>
    <xdr:sp macro="" textlink="">
      <xdr:nvSpPr>
        <xdr:cNvPr id="799" name="テキスト ボックス 798"/>
        <xdr:cNvSpPr txBox="1"/>
      </xdr:nvSpPr>
      <xdr:spPr>
        <a:xfrm>
          <a:off x="18421427" y="951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135168</xdr:rowOff>
    </xdr:from>
    <xdr:to>
      <xdr:col>32</xdr:col>
      <xdr:colOff>238125</xdr:colOff>
      <xdr:row>58</xdr:row>
      <xdr:rowOff>65318</xdr:rowOff>
    </xdr:to>
    <xdr:sp macro="" textlink="">
      <xdr:nvSpPr>
        <xdr:cNvPr id="805" name="円/楕円 804"/>
        <xdr:cNvSpPr/>
      </xdr:nvSpPr>
      <xdr:spPr>
        <a:xfrm>
          <a:off x="22110700" y="99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50095</xdr:rowOff>
    </xdr:from>
    <xdr:ext cx="469744" cy="259045"/>
    <xdr:sp macro="" textlink="">
      <xdr:nvSpPr>
        <xdr:cNvPr id="806" name="貸付金該当値テキスト"/>
        <xdr:cNvSpPr txBox="1"/>
      </xdr:nvSpPr>
      <xdr:spPr>
        <a:xfrm>
          <a:off x="22212300" y="982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132928</xdr:rowOff>
    </xdr:from>
    <xdr:to>
      <xdr:col>31</xdr:col>
      <xdr:colOff>85725</xdr:colOff>
      <xdr:row>58</xdr:row>
      <xdr:rowOff>63078</xdr:rowOff>
    </xdr:to>
    <xdr:sp macro="" textlink="">
      <xdr:nvSpPr>
        <xdr:cNvPr id="807" name="円/楕円 806"/>
        <xdr:cNvSpPr/>
      </xdr:nvSpPr>
      <xdr:spPr>
        <a:xfrm>
          <a:off x="21272500" y="99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54205</xdr:rowOff>
    </xdr:from>
    <xdr:ext cx="469744" cy="259045"/>
    <xdr:sp macro="" textlink="">
      <xdr:nvSpPr>
        <xdr:cNvPr id="808" name="テキスト ボックス 807"/>
        <xdr:cNvSpPr txBox="1"/>
      </xdr:nvSpPr>
      <xdr:spPr>
        <a:xfrm>
          <a:off x="21088427" y="99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104719</xdr:rowOff>
    </xdr:from>
    <xdr:to>
      <xdr:col>29</xdr:col>
      <xdr:colOff>568325</xdr:colOff>
      <xdr:row>58</xdr:row>
      <xdr:rowOff>34869</xdr:rowOff>
    </xdr:to>
    <xdr:sp macro="" textlink="">
      <xdr:nvSpPr>
        <xdr:cNvPr id="809" name="円/楕円 808"/>
        <xdr:cNvSpPr/>
      </xdr:nvSpPr>
      <xdr:spPr>
        <a:xfrm>
          <a:off x="20383500" y="98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25996</xdr:rowOff>
    </xdr:from>
    <xdr:ext cx="469744" cy="259045"/>
    <xdr:sp macro="" textlink="">
      <xdr:nvSpPr>
        <xdr:cNvPr id="810" name="テキスト ボックス 809"/>
        <xdr:cNvSpPr txBox="1"/>
      </xdr:nvSpPr>
      <xdr:spPr>
        <a:xfrm>
          <a:off x="20199427" y="9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96215</xdr:rowOff>
    </xdr:from>
    <xdr:to>
      <xdr:col>28</xdr:col>
      <xdr:colOff>365125</xdr:colOff>
      <xdr:row>58</xdr:row>
      <xdr:rowOff>26365</xdr:rowOff>
    </xdr:to>
    <xdr:sp macro="" textlink="">
      <xdr:nvSpPr>
        <xdr:cNvPr id="811" name="円/楕円 810"/>
        <xdr:cNvSpPr/>
      </xdr:nvSpPr>
      <xdr:spPr>
        <a:xfrm>
          <a:off x="19494500" y="98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812" name="テキスト ボックス 811"/>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97404</xdr:rowOff>
    </xdr:from>
    <xdr:to>
      <xdr:col>27</xdr:col>
      <xdr:colOff>161925</xdr:colOff>
      <xdr:row>58</xdr:row>
      <xdr:rowOff>27554</xdr:rowOff>
    </xdr:to>
    <xdr:sp macro="" textlink="">
      <xdr:nvSpPr>
        <xdr:cNvPr id="813" name="円/楕円 812"/>
        <xdr:cNvSpPr/>
      </xdr:nvSpPr>
      <xdr:spPr>
        <a:xfrm>
          <a:off x="18605500" y="987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18681</xdr:rowOff>
    </xdr:from>
    <xdr:ext cx="469744" cy="259045"/>
    <xdr:sp macro="" textlink="">
      <xdr:nvSpPr>
        <xdr:cNvPr id="814" name="テキスト ボックス 813"/>
        <xdr:cNvSpPr txBox="1"/>
      </xdr:nvSpPr>
      <xdr:spPr>
        <a:xfrm>
          <a:off x="18421427" y="996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5" name="テキスト ボックス 83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7" name="テキスト ボックス 83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26510</xdr:rowOff>
    </xdr:from>
    <xdr:to>
      <xdr:col>32</xdr:col>
      <xdr:colOff>186689</xdr:colOff>
      <xdr:row>78</xdr:row>
      <xdr:rowOff>34544</xdr:rowOff>
    </xdr:to>
    <xdr:cxnSp macro="">
      <xdr:nvCxnSpPr>
        <xdr:cNvPr id="841" name="直線コネクタ 840"/>
        <xdr:cNvCxnSpPr/>
      </xdr:nvCxnSpPr>
      <xdr:spPr>
        <a:xfrm flipV="1">
          <a:off x="22159595" y="12199460"/>
          <a:ext cx="1269" cy="1208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38371</xdr:rowOff>
    </xdr:from>
    <xdr:ext cx="534377" cy="259045"/>
    <xdr:sp macro="" textlink="">
      <xdr:nvSpPr>
        <xdr:cNvPr id="842" name="繰出金最小値テキスト"/>
        <xdr:cNvSpPr txBox="1"/>
      </xdr:nvSpPr>
      <xdr:spPr>
        <a:xfrm>
          <a:off x="22212300" y="134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37,220</a:t>
          </a:r>
          <a:endParaRPr kumimoji="1" lang="ja-JP" altLang="en-US" sz="1000" b="1">
            <a:latin typeface="ＭＳ Ｐゴシック"/>
          </a:endParaRPr>
        </a:p>
      </xdr:txBody>
    </xdr:sp>
    <xdr:clientData/>
  </xdr:oneCellAnchor>
  <xdr:twoCellAnchor>
    <xdr:from>
      <xdr:col>32</xdr:col>
      <xdr:colOff>98425</xdr:colOff>
      <xdr:row>78</xdr:row>
      <xdr:rowOff>34544</xdr:rowOff>
    </xdr:from>
    <xdr:to>
      <xdr:col>32</xdr:col>
      <xdr:colOff>276225</xdr:colOff>
      <xdr:row>78</xdr:row>
      <xdr:rowOff>34544</xdr:rowOff>
    </xdr:to>
    <xdr:cxnSp macro="">
      <xdr:nvCxnSpPr>
        <xdr:cNvPr id="843" name="直線コネクタ 842"/>
        <xdr:cNvCxnSpPr/>
      </xdr:nvCxnSpPr>
      <xdr:spPr>
        <a:xfrm>
          <a:off x="22072600" y="1340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144637</xdr:rowOff>
    </xdr:from>
    <xdr:ext cx="534377" cy="259045"/>
    <xdr:sp macro="" textlink="">
      <xdr:nvSpPr>
        <xdr:cNvPr id="844" name="繰出金最大値テキスト"/>
        <xdr:cNvSpPr txBox="1"/>
      </xdr:nvSpPr>
      <xdr:spPr>
        <a:xfrm>
          <a:off x="22212300" y="119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74,216</a:t>
          </a:r>
          <a:endParaRPr kumimoji="1" lang="ja-JP" altLang="en-US" sz="1000" b="1">
            <a:latin typeface="ＭＳ Ｐゴシック"/>
          </a:endParaRPr>
        </a:p>
      </xdr:txBody>
    </xdr:sp>
    <xdr:clientData/>
  </xdr:oneCellAnchor>
  <xdr:twoCellAnchor>
    <xdr:from>
      <xdr:col>32</xdr:col>
      <xdr:colOff>98425</xdr:colOff>
      <xdr:row>71</xdr:row>
      <xdr:rowOff>26510</xdr:rowOff>
    </xdr:from>
    <xdr:to>
      <xdr:col>32</xdr:col>
      <xdr:colOff>276225</xdr:colOff>
      <xdr:row>71</xdr:row>
      <xdr:rowOff>26510</xdr:rowOff>
    </xdr:to>
    <xdr:cxnSp macro="">
      <xdr:nvCxnSpPr>
        <xdr:cNvPr id="845" name="直線コネクタ 844"/>
        <xdr:cNvCxnSpPr/>
      </xdr:nvCxnSpPr>
      <xdr:spPr>
        <a:xfrm>
          <a:off x="22072600" y="1219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34544</xdr:rowOff>
    </xdr:from>
    <xdr:to>
      <xdr:col>32</xdr:col>
      <xdr:colOff>187325</xdr:colOff>
      <xdr:row>78</xdr:row>
      <xdr:rowOff>46399</xdr:rowOff>
    </xdr:to>
    <xdr:cxnSp macro="">
      <xdr:nvCxnSpPr>
        <xdr:cNvPr id="846" name="直線コネクタ 845"/>
        <xdr:cNvCxnSpPr/>
      </xdr:nvCxnSpPr>
      <xdr:spPr>
        <a:xfrm flipV="1">
          <a:off x="21323300" y="13407644"/>
          <a:ext cx="8382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23179</xdr:rowOff>
    </xdr:from>
    <xdr:ext cx="534377" cy="259045"/>
    <xdr:sp macro="" textlink="">
      <xdr:nvSpPr>
        <xdr:cNvPr id="847" name="繰出金平均値テキスト"/>
        <xdr:cNvSpPr txBox="1"/>
      </xdr:nvSpPr>
      <xdr:spPr>
        <a:xfrm>
          <a:off x="22212300" y="12881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47,213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301</xdr:rowOff>
    </xdr:from>
    <xdr:to>
      <xdr:col>32</xdr:col>
      <xdr:colOff>238125</xdr:colOff>
      <xdr:row>76</xdr:row>
      <xdr:rowOff>101901</xdr:rowOff>
    </xdr:to>
    <xdr:sp macro="" textlink="">
      <xdr:nvSpPr>
        <xdr:cNvPr id="848" name="フローチャート : 判断 847"/>
        <xdr:cNvSpPr/>
      </xdr:nvSpPr>
      <xdr:spPr>
        <a:xfrm>
          <a:off x="22110700" y="1303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72002</xdr:rowOff>
    </xdr:from>
    <xdr:to>
      <xdr:col>31</xdr:col>
      <xdr:colOff>34925</xdr:colOff>
      <xdr:row>78</xdr:row>
      <xdr:rowOff>46399</xdr:rowOff>
    </xdr:to>
    <xdr:cxnSp macro="">
      <xdr:nvCxnSpPr>
        <xdr:cNvPr id="849" name="直線コネクタ 848"/>
        <xdr:cNvCxnSpPr/>
      </xdr:nvCxnSpPr>
      <xdr:spPr>
        <a:xfrm>
          <a:off x="20434300" y="13273652"/>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102225</xdr:rowOff>
    </xdr:from>
    <xdr:to>
      <xdr:col>31</xdr:col>
      <xdr:colOff>85725</xdr:colOff>
      <xdr:row>77</xdr:row>
      <xdr:rowOff>32375</xdr:rowOff>
    </xdr:to>
    <xdr:sp macro="" textlink="">
      <xdr:nvSpPr>
        <xdr:cNvPr id="850" name="フローチャート : 判断 849"/>
        <xdr:cNvSpPr/>
      </xdr:nvSpPr>
      <xdr:spPr>
        <a:xfrm>
          <a:off x="212725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48901</xdr:rowOff>
    </xdr:from>
    <xdr:ext cx="534377" cy="259045"/>
    <xdr:sp macro="" textlink="">
      <xdr:nvSpPr>
        <xdr:cNvPr id="851" name="テキスト ボックス 850"/>
        <xdr:cNvSpPr txBox="1"/>
      </xdr:nvSpPr>
      <xdr:spPr>
        <a:xfrm>
          <a:off x="21056111" y="129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72002</xdr:rowOff>
    </xdr:from>
    <xdr:to>
      <xdr:col>29</xdr:col>
      <xdr:colOff>517525</xdr:colOff>
      <xdr:row>77</xdr:row>
      <xdr:rowOff>156649</xdr:rowOff>
    </xdr:to>
    <xdr:cxnSp macro="">
      <xdr:nvCxnSpPr>
        <xdr:cNvPr id="852" name="直線コネクタ 851"/>
        <xdr:cNvCxnSpPr/>
      </xdr:nvCxnSpPr>
      <xdr:spPr>
        <a:xfrm flipV="1">
          <a:off x="19545300" y="13273652"/>
          <a:ext cx="889000" cy="8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161399</xdr:rowOff>
    </xdr:from>
    <xdr:to>
      <xdr:col>29</xdr:col>
      <xdr:colOff>568325</xdr:colOff>
      <xdr:row>77</xdr:row>
      <xdr:rowOff>91549</xdr:rowOff>
    </xdr:to>
    <xdr:sp macro="" textlink="">
      <xdr:nvSpPr>
        <xdr:cNvPr id="853" name="フローチャート : 判断 852"/>
        <xdr:cNvSpPr/>
      </xdr:nvSpPr>
      <xdr:spPr>
        <a:xfrm>
          <a:off x="20383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108076</xdr:rowOff>
    </xdr:from>
    <xdr:ext cx="534377" cy="259045"/>
    <xdr:sp macro="" textlink="">
      <xdr:nvSpPr>
        <xdr:cNvPr id="854" name="テキスト ボックス 853"/>
        <xdr:cNvSpPr txBox="1"/>
      </xdr:nvSpPr>
      <xdr:spPr>
        <a:xfrm>
          <a:off x="20167111" y="12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145414</xdr:rowOff>
    </xdr:from>
    <xdr:to>
      <xdr:col>28</xdr:col>
      <xdr:colOff>314325</xdr:colOff>
      <xdr:row>77</xdr:row>
      <xdr:rowOff>156649</xdr:rowOff>
    </xdr:to>
    <xdr:cxnSp macro="">
      <xdr:nvCxnSpPr>
        <xdr:cNvPr id="855" name="直線コネクタ 854"/>
        <xdr:cNvCxnSpPr/>
      </xdr:nvCxnSpPr>
      <xdr:spPr>
        <a:xfrm>
          <a:off x="18656300" y="13347064"/>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13756</xdr:rowOff>
    </xdr:from>
    <xdr:to>
      <xdr:col>28</xdr:col>
      <xdr:colOff>365125</xdr:colOff>
      <xdr:row>77</xdr:row>
      <xdr:rowOff>115356</xdr:rowOff>
    </xdr:to>
    <xdr:sp macro="" textlink="">
      <xdr:nvSpPr>
        <xdr:cNvPr id="856" name="フローチャート : 判断 855"/>
        <xdr:cNvSpPr/>
      </xdr:nvSpPr>
      <xdr:spPr>
        <a:xfrm>
          <a:off x="19494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131883</xdr:rowOff>
    </xdr:from>
    <xdr:ext cx="534377" cy="259045"/>
    <xdr:sp macro="" textlink="">
      <xdr:nvSpPr>
        <xdr:cNvPr id="857" name="テキスト ボックス 856"/>
        <xdr:cNvSpPr txBox="1"/>
      </xdr:nvSpPr>
      <xdr:spPr>
        <a:xfrm>
          <a:off x="19278111" y="12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6897</xdr:rowOff>
    </xdr:from>
    <xdr:to>
      <xdr:col>27</xdr:col>
      <xdr:colOff>161925</xdr:colOff>
      <xdr:row>77</xdr:row>
      <xdr:rowOff>108497</xdr:rowOff>
    </xdr:to>
    <xdr:sp macro="" textlink="">
      <xdr:nvSpPr>
        <xdr:cNvPr id="858" name="フローチャート : 判断 857"/>
        <xdr:cNvSpPr/>
      </xdr:nvSpPr>
      <xdr:spPr>
        <a:xfrm>
          <a:off x="18605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125024</xdr:rowOff>
    </xdr:from>
    <xdr:ext cx="534377" cy="259045"/>
    <xdr:sp macro="" textlink="">
      <xdr:nvSpPr>
        <xdr:cNvPr id="859" name="テキスト ボックス 858"/>
        <xdr:cNvSpPr txBox="1"/>
      </xdr:nvSpPr>
      <xdr:spPr>
        <a:xfrm>
          <a:off x="18389111" y="129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155194</xdr:rowOff>
    </xdr:from>
    <xdr:to>
      <xdr:col>32</xdr:col>
      <xdr:colOff>238125</xdr:colOff>
      <xdr:row>78</xdr:row>
      <xdr:rowOff>85344</xdr:rowOff>
    </xdr:to>
    <xdr:sp macro="" textlink="">
      <xdr:nvSpPr>
        <xdr:cNvPr id="865" name="円/楕円 864"/>
        <xdr:cNvSpPr/>
      </xdr:nvSpPr>
      <xdr:spPr>
        <a:xfrm>
          <a:off x="22110700" y="133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70121</xdr:rowOff>
    </xdr:from>
    <xdr:ext cx="534377" cy="259045"/>
    <xdr:sp macro="" textlink="">
      <xdr:nvSpPr>
        <xdr:cNvPr id="866" name="繰出金該当値テキスト"/>
        <xdr:cNvSpPr txBox="1"/>
      </xdr:nvSpPr>
      <xdr:spPr>
        <a:xfrm>
          <a:off x="22212300" y="1327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37,220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167049</xdr:rowOff>
    </xdr:from>
    <xdr:to>
      <xdr:col>31</xdr:col>
      <xdr:colOff>85725</xdr:colOff>
      <xdr:row>78</xdr:row>
      <xdr:rowOff>97199</xdr:rowOff>
    </xdr:to>
    <xdr:sp macro="" textlink="">
      <xdr:nvSpPr>
        <xdr:cNvPr id="867" name="円/楕円 866"/>
        <xdr:cNvSpPr/>
      </xdr:nvSpPr>
      <xdr:spPr>
        <a:xfrm>
          <a:off x="21272500" y="133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88326</xdr:rowOff>
    </xdr:from>
    <xdr:ext cx="534377" cy="259045"/>
    <xdr:sp macro="" textlink="">
      <xdr:nvSpPr>
        <xdr:cNvPr id="868" name="テキスト ボックス 867"/>
        <xdr:cNvSpPr txBox="1"/>
      </xdr:nvSpPr>
      <xdr:spPr>
        <a:xfrm>
          <a:off x="21056111" y="1346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21202</xdr:rowOff>
    </xdr:from>
    <xdr:to>
      <xdr:col>29</xdr:col>
      <xdr:colOff>568325</xdr:colOff>
      <xdr:row>77</xdr:row>
      <xdr:rowOff>122802</xdr:rowOff>
    </xdr:to>
    <xdr:sp macro="" textlink="">
      <xdr:nvSpPr>
        <xdr:cNvPr id="869" name="円/楕円 868"/>
        <xdr:cNvSpPr/>
      </xdr:nvSpPr>
      <xdr:spPr>
        <a:xfrm>
          <a:off x="20383500" y="132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113929</xdr:rowOff>
    </xdr:from>
    <xdr:ext cx="534377" cy="259045"/>
    <xdr:sp macro="" textlink="">
      <xdr:nvSpPr>
        <xdr:cNvPr id="870" name="テキスト ボックス 869"/>
        <xdr:cNvSpPr txBox="1"/>
      </xdr:nvSpPr>
      <xdr:spPr>
        <a:xfrm>
          <a:off x="20167111" y="1331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105849</xdr:rowOff>
    </xdr:from>
    <xdr:to>
      <xdr:col>28</xdr:col>
      <xdr:colOff>365125</xdr:colOff>
      <xdr:row>78</xdr:row>
      <xdr:rowOff>35999</xdr:rowOff>
    </xdr:to>
    <xdr:sp macro="" textlink="">
      <xdr:nvSpPr>
        <xdr:cNvPr id="871" name="円/楕円 870"/>
        <xdr:cNvSpPr/>
      </xdr:nvSpPr>
      <xdr:spPr>
        <a:xfrm>
          <a:off x="19494500" y="133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27126</xdr:rowOff>
    </xdr:from>
    <xdr:ext cx="534377" cy="259045"/>
    <xdr:sp macro="" textlink="">
      <xdr:nvSpPr>
        <xdr:cNvPr id="872" name="テキスト ボックス 871"/>
        <xdr:cNvSpPr txBox="1"/>
      </xdr:nvSpPr>
      <xdr:spPr>
        <a:xfrm>
          <a:off x="19278111" y="134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94614</xdr:rowOff>
    </xdr:from>
    <xdr:to>
      <xdr:col>27</xdr:col>
      <xdr:colOff>161925</xdr:colOff>
      <xdr:row>78</xdr:row>
      <xdr:rowOff>24764</xdr:rowOff>
    </xdr:to>
    <xdr:sp macro="" textlink="">
      <xdr:nvSpPr>
        <xdr:cNvPr id="873" name="円/楕円 872"/>
        <xdr:cNvSpPr/>
      </xdr:nvSpPr>
      <xdr:spPr>
        <a:xfrm>
          <a:off x="18605500" y="132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15891</xdr:rowOff>
    </xdr:from>
    <xdr:ext cx="534377" cy="259045"/>
    <xdr:sp macro="" textlink="">
      <xdr:nvSpPr>
        <xdr:cNvPr id="874" name="テキスト ボックス 873"/>
        <xdr:cNvSpPr txBox="1"/>
      </xdr:nvSpPr>
      <xdr:spPr>
        <a:xfrm>
          <a:off x="18389111" y="133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歳出決算総額は、住民一人当たり約</a:t>
          </a:r>
          <a:r>
            <a:rPr kumimoji="1" lang="en-US" altLang="ja-JP" sz="1300">
              <a:solidFill>
                <a:sysClr val="windowText" lastClr="000000"/>
              </a:solidFill>
              <a:effectLst/>
              <a:latin typeface="+mn-lt"/>
              <a:ea typeface="+mn-ea"/>
              <a:cs typeface="+mn-cs"/>
            </a:rPr>
            <a:t>530,000</a:t>
          </a:r>
          <a:r>
            <a:rPr kumimoji="1" lang="ja-JP" altLang="ja-JP" sz="1300">
              <a:solidFill>
                <a:sysClr val="windowText" lastClr="000000"/>
              </a:solidFill>
              <a:effectLst/>
              <a:latin typeface="+mn-lt"/>
              <a:ea typeface="+mn-ea"/>
              <a:cs typeface="+mn-cs"/>
            </a:rPr>
            <a:t>円となっている。扶助費は、住民一人当たり</a:t>
          </a:r>
          <a:r>
            <a:rPr kumimoji="1" lang="en-US" altLang="ja-JP" sz="1300">
              <a:solidFill>
                <a:sysClr val="windowText" lastClr="000000"/>
              </a:solidFill>
              <a:effectLst/>
              <a:latin typeface="+mn-lt"/>
              <a:ea typeface="+mn-ea"/>
              <a:cs typeface="+mn-cs"/>
            </a:rPr>
            <a:t>69,453</a:t>
          </a:r>
          <a:r>
            <a:rPr kumimoji="1" lang="ja-JP" altLang="ja-JP" sz="1300">
              <a:solidFill>
                <a:sysClr val="windowText" lastClr="000000"/>
              </a:solidFill>
              <a:effectLst/>
              <a:latin typeface="+mn-lt"/>
              <a:ea typeface="+mn-ea"/>
              <a:cs typeface="+mn-cs"/>
            </a:rPr>
            <a:t>円となっており、類似団体平均からは低い水準となっている。扶助費自体が増加傾向にある中、本市では平成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年度から特に増加額が大きくなってきている傾向にある。人口減少傾向はあるものの、今後も増加が考えられる。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普通建設事業費は、住民一人当たり</a:t>
          </a:r>
          <a:r>
            <a:rPr kumimoji="1" lang="en-US" altLang="ja-JP" sz="1300">
              <a:solidFill>
                <a:sysClr val="windowText" lastClr="000000"/>
              </a:solidFill>
              <a:effectLst/>
              <a:latin typeface="+mn-lt"/>
              <a:ea typeface="+mn-ea"/>
              <a:cs typeface="+mn-cs"/>
            </a:rPr>
            <a:t>94,921</a:t>
          </a:r>
          <a:r>
            <a:rPr kumimoji="1" lang="ja-JP" altLang="ja-JP" sz="1300">
              <a:solidFill>
                <a:sysClr val="windowText" lastClr="000000"/>
              </a:solidFill>
              <a:effectLst/>
              <a:latin typeface="+mn-lt"/>
              <a:ea typeface="+mn-ea"/>
              <a:cs typeface="+mn-cs"/>
            </a:rPr>
            <a:t>円となっており、前年比で大幅に</a:t>
          </a:r>
          <a:r>
            <a:rPr kumimoji="1" lang="ja-JP" altLang="en-US" sz="1300">
              <a:solidFill>
                <a:sysClr val="windowText" lastClr="000000"/>
              </a:solidFill>
              <a:effectLst/>
              <a:latin typeface="+mn-lt"/>
              <a:ea typeface="+mn-ea"/>
              <a:cs typeface="+mn-cs"/>
            </a:rPr>
            <a:t>増加</a:t>
          </a:r>
          <a:r>
            <a:rPr kumimoji="1" lang="ja-JP" altLang="ja-JP" sz="1300">
              <a:solidFill>
                <a:sysClr val="windowText" lastClr="000000"/>
              </a:solidFill>
              <a:effectLst/>
              <a:latin typeface="+mn-lt"/>
              <a:ea typeface="+mn-ea"/>
              <a:cs typeface="+mn-cs"/>
            </a:rPr>
            <a:t>し、類似団体平均を</a:t>
          </a:r>
          <a:r>
            <a:rPr kumimoji="1" lang="ja-JP" altLang="en-US" sz="1300">
              <a:solidFill>
                <a:sysClr val="windowText" lastClr="000000"/>
              </a:solidFill>
              <a:effectLst/>
              <a:latin typeface="+mn-lt"/>
              <a:ea typeface="+mn-ea"/>
              <a:cs typeface="+mn-cs"/>
            </a:rPr>
            <a:t>上</a:t>
          </a:r>
          <a:r>
            <a:rPr kumimoji="1" lang="ja-JP" altLang="ja-JP" sz="1300">
              <a:solidFill>
                <a:sysClr val="windowText" lastClr="000000"/>
              </a:solidFill>
              <a:effectLst/>
              <a:latin typeface="+mn-lt"/>
              <a:ea typeface="+mn-ea"/>
              <a:cs typeface="+mn-cs"/>
            </a:rPr>
            <a:t>回った。これは、</a:t>
          </a:r>
          <a:r>
            <a:rPr kumimoji="1" lang="ja-JP" altLang="en-US" sz="1300">
              <a:solidFill>
                <a:sysClr val="windowText" lastClr="000000"/>
              </a:solidFill>
              <a:effectLst/>
              <a:latin typeface="+mn-lt"/>
              <a:ea typeface="+mn-ea"/>
              <a:cs typeface="+mn-cs"/>
            </a:rPr>
            <a:t>学校給食センター建設事業</a:t>
          </a:r>
          <a:r>
            <a:rPr kumimoji="1" lang="ja-JP" altLang="ja-JP" sz="1300">
              <a:solidFill>
                <a:sysClr val="windowText" lastClr="000000"/>
              </a:solidFill>
              <a:effectLst/>
              <a:latin typeface="+mn-lt"/>
              <a:ea typeface="+mn-ea"/>
              <a:cs typeface="+mn-cs"/>
            </a:rPr>
            <a:t>や、</a:t>
          </a:r>
          <a:r>
            <a:rPr kumimoji="1" lang="ja-JP" altLang="en-US" sz="1300">
              <a:solidFill>
                <a:sysClr val="windowText" lastClr="000000"/>
              </a:solidFill>
              <a:effectLst/>
              <a:latin typeface="+mn-lt"/>
              <a:ea typeface="+mn-ea"/>
              <a:cs typeface="+mn-cs"/>
            </a:rPr>
            <a:t>道の駅建設事業</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同報系防災行政無線整備事業</a:t>
          </a:r>
          <a:r>
            <a:rPr kumimoji="1" lang="ja-JP" altLang="ja-JP" sz="1300">
              <a:solidFill>
                <a:sysClr val="windowText" lastClr="000000"/>
              </a:solidFill>
              <a:effectLst/>
              <a:latin typeface="+mn-lt"/>
              <a:ea typeface="+mn-ea"/>
              <a:cs typeface="+mn-cs"/>
            </a:rPr>
            <a:t>の</a:t>
          </a:r>
          <a:r>
            <a:rPr kumimoji="1" lang="ja-JP" altLang="en-US" sz="1300">
              <a:solidFill>
                <a:sysClr val="windowText" lastClr="000000"/>
              </a:solidFill>
              <a:effectLst/>
              <a:latin typeface="+mn-lt"/>
              <a:ea typeface="+mn-ea"/>
              <a:cs typeface="+mn-cs"/>
            </a:rPr>
            <a:t>増額</a:t>
          </a:r>
          <a:r>
            <a:rPr kumimoji="1" lang="ja-JP" altLang="ja-JP" sz="1300">
              <a:solidFill>
                <a:sysClr val="windowText" lastClr="000000"/>
              </a:solidFill>
              <a:effectLst/>
              <a:latin typeface="+mn-lt"/>
              <a:ea typeface="+mn-ea"/>
              <a:cs typeface="+mn-cs"/>
            </a:rPr>
            <a:t>が主な要因となっている。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災害復旧事業費は、住民一人当たり</a:t>
          </a:r>
          <a:r>
            <a:rPr kumimoji="1" lang="en-US" altLang="ja-JP" sz="1300">
              <a:solidFill>
                <a:sysClr val="windowText" lastClr="000000"/>
              </a:solidFill>
              <a:effectLst/>
              <a:latin typeface="+mn-lt"/>
              <a:ea typeface="+mn-ea"/>
              <a:cs typeface="+mn-cs"/>
            </a:rPr>
            <a:t>26,880</a:t>
          </a:r>
          <a:r>
            <a:rPr kumimoji="1" lang="ja-JP" altLang="ja-JP" sz="1300">
              <a:solidFill>
                <a:sysClr val="windowText" lastClr="000000"/>
              </a:solidFill>
              <a:effectLst/>
              <a:latin typeface="+mn-lt"/>
              <a:ea typeface="+mn-ea"/>
              <a:cs typeface="+mn-cs"/>
            </a:rPr>
            <a:t>円となっており、全国平均よりも多く、福島県の平均も上回っている。これは、</a:t>
          </a:r>
          <a:r>
            <a:rPr kumimoji="1" lang="ja-JP" altLang="en-US" sz="1300">
              <a:solidFill>
                <a:sysClr val="windowText" lastClr="000000"/>
              </a:solidFill>
              <a:effectLst/>
              <a:latin typeface="+mn-lt"/>
              <a:ea typeface="+mn-ea"/>
              <a:cs typeface="+mn-cs"/>
            </a:rPr>
            <a:t>農地等除染対策事業</a:t>
          </a:r>
          <a:r>
            <a:rPr kumimoji="1" lang="ja-JP" altLang="ja-JP" sz="1300">
              <a:solidFill>
                <a:sysClr val="windowText" lastClr="000000"/>
              </a:solidFill>
              <a:effectLst/>
              <a:latin typeface="+mn-lt"/>
              <a:ea typeface="+mn-ea"/>
              <a:cs typeface="+mn-cs"/>
            </a:rPr>
            <a:t>の他、「関東・東北豪雨災害」に伴う道路橋梁、農業用施設や農道・林道の災害復旧事業に要した事業費での増額が主な要因である。</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62,299
61,897
265.12
34,731,756
33,002,941
1,691,691
17,801,380
36,658,610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18999</xdr:rowOff>
    </xdr:from>
    <xdr:to>
      <xdr:col>6</xdr:col>
      <xdr:colOff>510540</xdr:colOff>
      <xdr:row>37</xdr:row>
      <xdr:rowOff>28143</xdr:rowOff>
    </xdr:to>
    <xdr:cxnSp macro="">
      <xdr:nvCxnSpPr>
        <xdr:cNvPr id="54" name="直線コネクタ 53"/>
        <xdr:cNvCxnSpPr/>
      </xdr:nvCxnSpPr>
      <xdr:spPr>
        <a:xfrm flipV="1">
          <a:off x="4633595" y="5505399"/>
          <a:ext cx="1270" cy="866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31970</xdr:rowOff>
    </xdr:from>
    <xdr:ext cx="469744" cy="259045"/>
    <xdr:sp macro="" textlink="">
      <xdr:nvSpPr>
        <xdr:cNvPr id="55" name="議会費最小値テキスト"/>
        <xdr:cNvSpPr txBox="1"/>
      </xdr:nvSpPr>
      <xdr:spPr>
        <a:xfrm>
          <a:off x="4686300" y="63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a:t>
          </a:r>
          <a:endParaRPr kumimoji="1" lang="ja-JP" altLang="en-US" sz="1000" b="1">
            <a:latin typeface="ＭＳ Ｐゴシック"/>
          </a:endParaRPr>
        </a:p>
      </xdr:txBody>
    </xdr:sp>
    <xdr:clientData/>
  </xdr:oneCellAnchor>
  <xdr:twoCellAnchor>
    <xdr:from>
      <xdr:col>6</xdr:col>
      <xdr:colOff>422275</xdr:colOff>
      <xdr:row>37</xdr:row>
      <xdr:rowOff>28143</xdr:rowOff>
    </xdr:from>
    <xdr:to>
      <xdr:col>6</xdr:col>
      <xdr:colOff>600075</xdr:colOff>
      <xdr:row>37</xdr:row>
      <xdr:rowOff>28143</xdr:rowOff>
    </xdr:to>
    <xdr:cxnSp macro="">
      <xdr:nvCxnSpPr>
        <xdr:cNvPr id="56" name="直線コネクタ 55"/>
        <xdr:cNvCxnSpPr/>
      </xdr:nvCxnSpPr>
      <xdr:spPr>
        <a:xfrm>
          <a:off x="4546600" y="6371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137126</xdr:rowOff>
    </xdr:from>
    <xdr:ext cx="469744" cy="259045"/>
    <xdr:sp macro="" textlink="">
      <xdr:nvSpPr>
        <xdr:cNvPr id="57" name="議会費最大値テキスト"/>
        <xdr:cNvSpPr txBox="1"/>
      </xdr:nvSpPr>
      <xdr:spPr>
        <a:xfrm>
          <a:off x="4686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4,514</a:t>
          </a:r>
          <a:endParaRPr kumimoji="1" lang="ja-JP" altLang="en-US" sz="1000" b="1">
            <a:latin typeface="ＭＳ Ｐゴシック"/>
          </a:endParaRPr>
        </a:p>
      </xdr:txBody>
    </xdr:sp>
    <xdr:clientData/>
  </xdr:oneCellAnchor>
  <xdr:twoCellAnchor>
    <xdr:from>
      <xdr:col>6</xdr:col>
      <xdr:colOff>422275</xdr:colOff>
      <xdr:row>32</xdr:row>
      <xdr:rowOff>18999</xdr:rowOff>
    </xdr:from>
    <xdr:to>
      <xdr:col>6</xdr:col>
      <xdr:colOff>600075</xdr:colOff>
      <xdr:row>32</xdr:row>
      <xdr:rowOff>18999</xdr:rowOff>
    </xdr:to>
    <xdr:cxnSp macro="">
      <xdr:nvCxnSpPr>
        <xdr:cNvPr id="58" name="直線コネクタ 57"/>
        <xdr:cNvCxnSpPr/>
      </xdr:nvCxnSpPr>
      <xdr:spPr>
        <a:xfrm>
          <a:off x="4546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80721</xdr:rowOff>
    </xdr:from>
    <xdr:to>
      <xdr:col>6</xdr:col>
      <xdr:colOff>511175</xdr:colOff>
      <xdr:row>32</xdr:row>
      <xdr:rowOff>116383</xdr:rowOff>
    </xdr:to>
    <xdr:cxnSp macro="">
      <xdr:nvCxnSpPr>
        <xdr:cNvPr id="59" name="直線コネクタ 58"/>
        <xdr:cNvCxnSpPr/>
      </xdr:nvCxnSpPr>
      <xdr:spPr>
        <a:xfrm>
          <a:off x="3797300" y="5395671"/>
          <a:ext cx="838200" cy="20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20235</xdr:rowOff>
    </xdr:from>
    <xdr:ext cx="469744" cy="259045"/>
    <xdr:sp macro="" textlink="">
      <xdr:nvSpPr>
        <xdr:cNvPr id="60" name="議会費平均値テキスト"/>
        <xdr:cNvSpPr txBox="1"/>
      </xdr:nvSpPr>
      <xdr:spPr>
        <a:xfrm>
          <a:off x="4686300" y="584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41808</xdr:rowOff>
    </xdr:from>
    <xdr:to>
      <xdr:col>6</xdr:col>
      <xdr:colOff>561975</xdr:colOff>
      <xdr:row>34</xdr:row>
      <xdr:rowOff>143408</xdr:rowOff>
    </xdr:to>
    <xdr:sp macro="" textlink="">
      <xdr:nvSpPr>
        <xdr:cNvPr id="61" name="フローチャート : 判断 60"/>
        <xdr:cNvSpPr/>
      </xdr:nvSpPr>
      <xdr:spPr>
        <a:xfrm>
          <a:off x="4584700" y="58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80721</xdr:rowOff>
    </xdr:from>
    <xdr:to>
      <xdr:col>5</xdr:col>
      <xdr:colOff>358775</xdr:colOff>
      <xdr:row>32</xdr:row>
      <xdr:rowOff>7112</xdr:rowOff>
    </xdr:to>
    <xdr:cxnSp macro="">
      <xdr:nvCxnSpPr>
        <xdr:cNvPr id="62" name="直線コネクタ 61"/>
        <xdr:cNvCxnSpPr/>
      </xdr:nvCxnSpPr>
      <xdr:spPr>
        <a:xfrm flipV="1">
          <a:off x="2908300" y="5395671"/>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118618</xdr:rowOff>
    </xdr:from>
    <xdr:to>
      <xdr:col>5</xdr:col>
      <xdr:colOff>409575</xdr:colOff>
      <xdr:row>34</xdr:row>
      <xdr:rowOff>48768</xdr:rowOff>
    </xdr:to>
    <xdr:sp macro="" textlink="">
      <xdr:nvSpPr>
        <xdr:cNvPr id="63" name="フローチャート : 判断 62"/>
        <xdr:cNvSpPr/>
      </xdr:nvSpPr>
      <xdr:spPr>
        <a:xfrm>
          <a:off x="3746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39895</xdr:rowOff>
    </xdr:from>
    <xdr:ext cx="469744" cy="259045"/>
    <xdr:sp macro="" textlink="">
      <xdr:nvSpPr>
        <xdr:cNvPr id="64" name="テキスト ボックス 63"/>
        <xdr:cNvSpPr txBox="1"/>
      </xdr:nvSpPr>
      <xdr:spPr>
        <a:xfrm>
          <a:off x="3562427"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138786</xdr:rowOff>
    </xdr:from>
    <xdr:to>
      <xdr:col>4</xdr:col>
      <xdr:colOff>155575</xdr:colOff>
      <xdr:row>32</xdr:row>
      <xdr:rowOff>7112</xdr:rowOff>
    </xdr:to>
    <xdr:cxnSp macro="">
      <xdr:nvCxnSpPr>
        <xdr:cNvPr id="65" name="直線コネクタ 64"/>
        <xdr:cNvCxnSpPr/>
      </xdr:nvCxnSpPr>
      <xdr:spPr>
        <a:xfrm>
          <a:off x="2019300" y="5453736"/>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36322</xdr:rowOff>
    </xdr:from>
    <xdr:to>
      <xdr:col>4</xdr:col>
      <xdr:colOff>206375</xdr:colOff>
      <xdr:row>34</xdr:row>
      <xdr:rowOff>137922</xdr:rowOff>
    </xdr:to>
    <xdr:sp macro="" textlink="">
      <xdr:nvSpPr>
        <xdr:cNvPr id="66" name="フローチャート : 判断 65"/>
        <xdr:cNvSpPr/>
      </xdr:nvSpPr>
      <xdr:spPr>
        <a:xfrm>
          <a:off x="2857500" y="58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129049</xdr:rowOff>
    </xdr:from>
    <xdr:ext cx="469744" cy="259045"/>
    <xdr:sp macro="" textlink="">
      <xdr:nvSpPr>
        <xdr:cNvPr id="67" name="テキスト ボックス 66"/>
        <xdr:cNvSpPr txBox="1"/>
      </xdr:nvSpPr>
      <xdr:spPr>
        <a:xfrm>
          <a:off x="2673427" y="59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138786</xdr:rowOff>
    </xdr:from>
    <xdr:to>
      <xdr:col>2</xdr:col>
      <xdr:colOff>638175</xdr:colOff>
      <xdr:row>31</xdr:row>
      <xdr:rowOff>145186</xdr:rowOff>
    </xdr:to>
    <xdr:cxnSp macro="">
      <xdr:nvCxnSpPr>
        <xdr:cNvPr id="68" name="直線コネクタ 67"/>
        <xdr:cNvCxnSpPr/>
      </xdr:nvCxnSpPr>
      <xdr:spPr>
        <a:xfrm flipV="1">
          <a:off x="1130300" y="545373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61468</xdr:rowOff>
    </xdr:from>
    <xdr:to>
      <xdr:col>3</xdr:col>
      <xdr:colOff>3175</xdr:colOff>
      <xdr:row>34</xdr:row>
      <xdr:rowOff>163068</xdr:rowOff>
    </xdr:to>
    <xdr:sp macro="" textlink="">
      <xdr:nvSpPr>
        <xdr:cNvPr id="69" name="フローチャート : 判断 68"/>
        <xdr:cNvSpPr/>
      </xdr:nvSpPr>
      <xdr:spPr>
        <a:xfrm>
          <a:off x="1968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154195</xdr:rowOff>
    </xdr:from>
    <xdr:ext cx="469744" cy="259045"/>
    <xdr:sp macro="" textlink="">
      <xdr:nvSpPr>
        <xdr:cNvPr id="70" name="テキスト ボックス 69"/>
        <xdr:cNvSpPr txBox="1"/>
      </xdr:nvSpPr>
      <xdr:spPr>
        <a:xfrm>
          <a:off x="1784427" y="59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xdr:rowOff>
    </xdr:from>
    <xdr:to>
      <xdr:col>1</xdr:col>
      <xdr:colOff>485775</xdr:colOff>
      <xdr:row>34</xdr:row>
      <xdr:rowOff>113233</xdr:rowOff>
    </xdr:to>
    <xdr:sp macro="" textlink="">
      <xdr:nvSpPr>
        <xdr:cNvPr id="71" name="フローチャート : 判断 70"/>
        <xdr:cNvSpPr/>
      </xdr:nvSpPr>
      <xdr:spPr>
        <a:xfrm>
          <a:off x="1079500" y="58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104360</xdr:rowOff>
    </xdr:from>
    <xdr:ext cx="469744" cy="259045"/>
    <xdr:sp macro="" textlink="">
      <xdr:nvSpPr>
        <xdr:cNvPr id="72" name="テキスト ボックス 71"/>
        <xdr:cNvSpPr txBox="1"/>
      </xdr:nvSpPr>
      <xdr:spPr>
        <a:xfrm>
          <a:off x="895427" y="59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65583</xdr:rowOff>
    </xdr:from>
    <xdr:to>
      <xdr:col>6</xdr:col>
      <xdr:colOff>561975</xdr:colOff>
      <xdr:row>32</xdr:row>
      <xdr:rowOff>167183</xdr:rowOff>
    </xdr:to>
    <xdr:sp macro="" textlink="">
      <xdr:nvSpPr>
        <xdr:cNvPr id="78" name="円/楕円 77"/>
        <xdr:cNvSpPr/>
      </xdr:nvSpPr>
      <xdr:spPr>
        <a:xfrm>
          <a:off x="4584700" y="55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151960</xdr:rowOff>
    </xdr:from>
    <xdr:ext cx="469744" cy="259045"/>
    <xdr:sp macro="" textlink="">
      <xdr:nvSpPr>
        <xdr:cNvPr id="79" name="議会費該当値テキスト"/>
        <xdr:cNvSpPr txBox="1"/>
      </xdr:nvSpPr>
      <xdr:spPr>
        <a:xfrm>
          <a:off x="4686300" y="546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29921</xdr:rowOff>
    </xdr:from>
    <xdr:to>
      <xdr:col>5</xdr:col>
      <xdr:colOff>409575</xdr:colOff>
      <xdr:row>31</xdr:row>
      <xdr:rowOff>131521</xdr:rowOff>
    </xdr:to>
    <xdr:sp macro="" textlink="">
      <xdr:nvSpPr>
        <xdr:cNvPr id="80" name="円/楕円 79"/>
        <xdr:cNvSpPr/>
      </xdr:nvSpPr>
      <xdr:spPr>
        <a:xfrm>
          <a:off x="3746500" y="53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148048</xdr:rowOff>
    </xdr:from>
    <xdr:ext cx="469744" cy="259045"/>
    <xdr:sp macro="" textlink="">
      <xdr:nvSpPr>
        <xdr:cNvPr id="81" name="テキスト ボックス 80"/>
        <xdr:cNvSpPr txBox="1"/>
      </xdr:nvSpPr>
      <xdr:spPr>
        <a:xfrm>
          <a:off x="3562427" y="51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127762</xdr:rowOff>
    </xdr:from>
    <xdr:to>
      <xdr:col>4</xdr:col>
      <xdr:colOff>206375</xdr:colOff>
      <xdr:row>32</xdr:row>
      <xdr:rowOff>57912</xdr:rowOff>
    </xdr:to>
    <xdr:sp macro="" textlink="">
      <xdr:nvSpPr>
        <xdr:cNvPr id="82" name="円/楕円 81"/>
        <xdr:cNvSpPr/>
      </xdr:nvSpPr>
      <xdr:spPr>
        <a:xfrm>
          <a:off x="2857500" y="54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74439</xdr:rowOff>
    </xdr:from>
    <xdr:ext cx="469744" cy="259045"/>
    <xdr:sp macro="" textlink="">
      <xdr:nvSpPr>
        <xdr:cNvPr id="83" name="テキスト ボックス 82"/>
        <xdr:cNvSpPr txBox="1"/>
      </xdr:nvSpPr>
      <xdr:spPr>
        <a:xfrm>
          <a:off x="2673427" y="521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87986</xdr:rowOff>
    </xdr:from>
    <xdr:to>
      <xdr:col>3</xdr:col>
      <xdr:colOff>3175</xdr:colOff>
      <xdr:row>32</xdr:row>
      <xdr:rowOff>18136</xdr:rowOff>
    </xdr:to>
    <xdr:sp macro="" textlink="">
      <xdr:nvSpPr>
        <xdr:cNvPr id="84" name="円/楕円 83"/>
        <xdr:cNvSpPr/>
      </xdr:nvSpPr>
      <xdr:spPr>
        <a:xfrm>
          <a:off x="1968500" y="5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34663</xdr:rowOff>
    </xdr:from>
    <xdr:ext cx="469744" cy="259045"/>
    <xdr:sp macro="" textlink="">
      <xdr:nvSpPr>
        <xdr:cNvPr id="85" name="テキスト ボックス 84"/>
        <xdr:cNvSpPr txBox="1"/>
      </xdr:nvSpPr>
      <xdr:spPr>
        <a:xfrm>
          <a:off x="1784427" y="517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94386</xdr:rowOff>
    </xdr:from>
    <xdr:to>
      <xdr:col>1</xdr:col>
      <xdr:colOff>485775</xdr:colOff>
      <xdr:row>32</xdr:row>
      <xdr:rowOff>24536</xdr:rowOff>
    </xdr:to>
    <xdr:sp macro="" textlink="">
      <xdr:nvSpPr>
        <xdr:cNvPr id="86" name="円/楕円 85"/>
        <xdr:cNvSpPr/>
      </xdr:nvSpPr>
      <xdr:spPr>
        <a:xfrm>
          <a:off x="1079500" y="540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41063</xdr:rowOff>
    </xdr:from>
    <xdr:ext cx="469744" cy="259045"/>
    <xdr:sp macro="" textlink="">
      <xdr:nvSpPr>
        <xdr:cNvPr id="87" name="テキスト ボックス 86"/>
        <xdr:cNvSpPr txBox="1"/>
      </xdr:nvSpPr>
      <xdr:spPr>
        <a:xfrm>
          <a:off x="895427" y="518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9627</xdr:rowOff>
    </xdr:from>
    <xdr:to>
      <xdr:col>6</xdr:col>
      <xdr:colOff>510540</xdr:colOff>
      <xdr:row>59</xdr:row>
      <xdr:rowOff>100438</xdr:rowOff>
    </xdr:to>
    <xdr:cxnSp macro="">
      <xdr:nvCxnSpPr>
        <xdr:cNvPr id="112" name="直線コネクタ 111"/>
        <xdr:cNvCxnSpPr/>
      </xdr:nvCxnSpPr>
      <xdr:spPr>
        <a:xfrm flipV="1">
          <a:off x="4633595" y="8582127"/>
          <a:ext cx="1270" cy="163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104265</xdr:rowOff>
    </xdr:from>
    <xdr:ext cx="534377" cy="259045"/>
    <xdr:sp macro="" textlink="">
      <xdr:nvSpPr>
        <xdr:cNvPr id="113" name="総務費最小値テキスト"/>
        <xdr:cNvSpPr txBox="1"/>
      </xdr:nvSpPr>
      <xdr:spPr>
        <a:xfrm>
          <a:off x="4686300" y="1021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37,061</a:t>
          </a:r>
          <a:endParaRPr kumimoji="1" lang="ja-JP" altLang="en-US" sz="1000" b="1">
            <a:latin typeface="ＭＳ Ｐゴシック"/>
          </a:endParaRPr>
        </a:p>
      </xdr:txBody>
    </xdr:sp>
    <xdr:clientData/>
  </xdr:oneCellAnchor>
  <xdr:twoCellAnchor>
    <xdr:from>
      <xdr:col>6</xdr:col>
      <xdr:colOff>422275</xdr:colOff>
      <xdr:row>59</xdr:row>
      <xdr:rowOff>100438</xdr:rowOff>
    </xdr:from>
    <xdr:to>
      <xdr:col>6</xdr:col>
      <xdr:colOff>600075</xdr:colOff>
      <xdr:row>59</xdr:row>
      <xdr:rowOff>100438</xdr:rowOff>
    </xdr:to>
    <xdr:cxnSp macro="">
      <xdr:nvCxnSpPr>
        <xdr:cNvPr id="114" name="直線コネクタ 113"/>
        <xdr:cNvCxnSpPr/>
      </xdr:nvCxnSpPr>
      <xdr:spPr>
        <a:xfrm>
          <a:off x="4546600" y="1021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127754</xdr:rowOff>
    </xdr:from>
    <xdr:ext cx="599010" cy="259045"/>
    <xdr:sp macro="" textlink="">
      <xdr:nvSpPr>
        <xdr:cNvPr id="115" name="総務費最大値テキスト"/>
        <xdr:cNvSpPr txBox="1"/>
      </xdr:nvSpPr>
      <xdr:spPr>
        <a:xfrm>
          <a:off x="4686300" y="835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122,828</a:t>
          </a:r>
          <a:endParaRPr kumimoji="1" lang="ja-JP" altLang="en-US" sz="1000" b="1">
            <a:latin typeface="ＭＳ Ｐゴシック"/>
          </a:endParaRPr>
        </a:p>
      </xdr:txBody>
    </xdr:sp>
    <xdr:clientData/>
  </xdr:oneCellAnchor>
  <xdr:twoCellAnchor>
    <xdr:from>
      <xdr:col>6</xdr:col>
      <xdr:colOff>422275</xdr:colOff>
      <xdr:row>50</xdr:row>
      <xdr:rowOff>9627</xdr:rowOff>
    </xdr:from>
    <xdr:to>
      <xdr:col>6</xdr:col>
      <xdr:colOff>600075</xdr:colOff>
      <xdr:row>50</xdr:row>
      <xdr:rowOff>9627</xdr:rowOff>
    </xdr:to>
    <xdr:cxnSp macro="">
      <xdr:nvCxnSpPr>
        <xdr:cNvPr id="116" name="直線コネクタ 115"/>
        <xdr:cNvCxnSpPr/>
      </xdr:nvCxnSpPr>
      <xdr:spPr>
        <a:xfrm>
          <a:off x="4546600" y="858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132632</xdr:rowOff>
    </xdr:from>
    <xdr:to>
      <xdr:col>6</xdr:col>
      <xdr:colOff>511175</xdr:colOff>
      <xdr:row>55</xdr:row>
      <xdr:rowOff>134062</xdr:rowOff>
    </xdr:to>
    <xdr:cxnSp macro="">
      <xdr:nvCxnSpPr>
        <xdr:cNvPr id="117" name="直線コネクタ 116"/>
        <xdr:cNvCxnSpPr/>
      </xdr:nvCxnSpPr>
      <xdr:spPr>
        <a:xfrm>
          <a:off x="3797300" y="9562382"/>
          <a:ext cx="8382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76166</xdr:rowOff>
    </xdr:from>
    <xdr:ext cx="534377" cy="259045"/>
    <xdr:sp macro="" textlink="">
      <xdr:nvSpPr>
        <xdr:cNvPr id="118" name="総務費平均値テキスト"/>
        <xdr:cNvSpPr txBox="1"/>
      </xdr:nvSpPr>
      <xdr:spPr>
        <a:xfrm>
          <a:off x="4686300" y="9505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70,536</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97739</xdr:rowOff>
    </xdr:from>
    <xdr:to>
      <xdr:col>6</xdr:col>
      <xdr:colOff>561975</xdr:colOff>
      <xdr:row>56</xdr:row>
      <xdr:rowOff>27889</xdr:rowOff>
    </xdr:to>
    <xdr:sp macro="" textlink="">
      <xdr:nvSpPr>
        <xdr:cNvPr id="119" name="フローチャート : 判断 118"/>
        <xdr:cNvSpPr/>
      </xdr:nvSpPr>
      <xdr:spPr>
        <a:xfrm>
          <a:off x="4584700" y="95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32430</xdr:rowOff>
    </xdr:from>
    <xdr:to>
      <xdr:col>5</xdr:col>
      <xdr:colOff>358775</xdr:colOff>
      <xdr:row>55</xdr:row>
      <xdr:rowOff>132632</xdr:rowOff>
    </xdr:to>
    <xdr:cxnSp macro="">
      <xdr:nvCxnSpPr>
        <xdr:cNvPr id="120" name="直線コネクタ 119"/>
        <xdr:cNvCxnSpPr/>
      </xdr:nvCxnSpPr>
      <xdr:spPr>
        <a:xfrm>
          <a:off x="2908300" y="9290730"/>
          <a:ext cx="889000" cy="27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83242</xdr:rowOff>
    </xdr:from>
    <xdr:to>
      <xdr:col>5</xdr:col>
      <xdr:colOff>409575</xdr:colOff>
      <xdr:row>56</xdr:row>
      <xdr:rowOff>13392</xdr:rowOff>
    </xdr:to>
    <xdr:sp macro="" textlink="">
      <xdr:nvSpPr>
        <xdr:cNvPr id="121" name="フローチャート : 判断 120"/>
        <xdr:cNvSpPr/>
      </xdr:nvSpPr>
      <xdr:spPr>
        <a:xfrm>
          <a:off x="37465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4519</xdr:rowOff>
    </xdr:from>
    <xdr:ext cx="534377" cy="259045"/>
    <xdr:sp macro="" textlink="">
      <xdr:nvSpPr>
        <xdr:cNvPr id="122" name="テキスト ボックス 121"/>
        <xdr:cNvSpPr txBox="1"/>
      </xdr:nvSpPr>
      <xdr:spPr>
        <a:xfrm>
          <a:off x="3530111" y="96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32430</xdr:rowOff>
    </xdr:from>
    <xdr:to>
      <xdr:col>4</xdr:col>
      <xdr:colOff>155575</xdr:colOff>
      <xdr:row>55</xdr:row>
      <xdr:rowOff>126479</xdr:rowOff>
    </xdr:to>
    <xdr:cxnSp macro="">
      <xdr:nvCxnSpPr>
        <xdr:cNvPr id="123" name="直線コネクタ 122"/>
        <xdr:cNvCxnSpPr/>
      </xdr:nvCxnSpPr>
      <xdr:spPr>
        <a:xfrm flipV="1">
          <a:off x="2019300" y="9290730"/>
          <a:ext cx="889000" cy="26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67069</xdr:rowOff>
    </xdr:from>
    <xdr:to>
      <xdr:col>4</xdr:col>
      <xdr:colOff>206375</xdr:colOff>
      <xdr:row>56</xdr:row>
      <xdr:rowOff>168669</xdr:rowOff>
    </xdr:to>
    <xdr:sp macro="" textlink="">
      <xdr:nvSpPr>
        <xdr:cNvPr id="124" name="フローチャート : 判断 123"/>
        <xdr:cNvSpPr/>
      </xdr:nvSpPr>
      <xdr:spPr>
        <a:xfrm>
          <a:off x="2857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159796</xdr:rowOff>
    </xdr:from>
    <xdr:ext cx="534377" cy="259045"/>
    <xdr:sp macro="" textlink="">
      <xdr:nvSpPr>
        <xdr:cNvPr id="125" name="テキスト ボックス 124"/>
        <xdr:cNvSpPr txBox="1"/>
      </xdr:nvSpPr>
      <xdr:spPr>
        <a:xfrm>
          <a:off x="2641111" y="9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113449</xdr:rowOff>
    </xdr:from>
    <xdr:to>
      <xdr:col>2</xdr:col>
      <xdr:colOff>638175</xdr:colOff>
      <xdr:row>55</xdr:row>
      <xdr:rowOff>126479</xdr:rowOff>
    </xdr:to>
    <xdr:cxnSp macro="">
      <xdr:nvCxnSpPr>
        <xdr:cNvPr id="126" name="直線コネクタ 125"/>
        <xdr:cNvCxnSpPr/>
      </xdr:nvCxnSpPr>
      <xdr:spPr>
        <a:xfrm>
          <a:off x="1130300" y="954319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8013</xdr:rowOff>
    </xdr:from>
    <xdr:to>
      <xdr:col>3</xdr:col>
      <xdr:colOff>3175</xdr:colOff>
      <xdr:row>56</xdr:row>
      <xdr:rowOff>109613</xdr:rowOff>
    </xdr:to>
    <xdr:sp macro="" textlink="">
      <xdr:nvSpPr>
        <xdr:cNvPr id="127" name="フローチャート : 判断 126"/>
        <xdr:cNvSpPr/>
      </xdr:nvSpPr>
      <xdr:spPr>
        <a:xfrm>
          <a:off x="1968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100740</xdr:rowOff>
    </xdr:from>
    <xdr:ext cx="534377" cy="259045"/>
    <xdr:sp macro="" textlink="">
      <xdr:nvSpPr>
        <xdr:cNvPr id="128" name="テキスト ボックス 127"/>
        <xdr:cNvSpPr txBox="1"/>
      </xdr:nvSpPr>
      <xdr:spPr>
        <a:xfrm>
          <a:off x="1752111" y="9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121418</xdr:rowOff>
    </xdr:from>
    <xdr:to>
      <xdr:col>1</xdr:col>
      <xdr:colOff>485775</xdr:colOff>
      <xdr:row>57</xdr:row>
      <xdr:rowOff>51568</xdr:rowOff>
    </xdr:to>
    <xdr:sp macro="" textlink="">
      <xdr:nvSpPr>
        <xdr:cNvPr id="129" name="フローチャート : 判断 128"/>
        <xdr:cNvSpPr/>
      </xdr:nvSpPr>
      <xdr:spPr>
        <a:xfrm>
          <a:off x="1079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42695</xdr:rowOff>
    </xdr:from>
    <xdr:ext cx="534377" cy="259045"/>
    <xdr:sp macro="" textlink="">
      <xdr:nvSpPr>
        <xdr:cNvPr id="130" name="テキスト ボックス 129"/>
        <xdr:cNvSpPr txBox="1"/>
      </xdr:nvSpPr>
      <xdr:spPr>
        <a:xfrm>
          <a:off x="863111" y="98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83262</xdr:rowOff>
    </xdr:from>
    <xdr:to>
      <xdr:col>6</xdr:col>
      <xdr:colOff>561975</xdr:colOff>
      <xdr:row>56</xdr:row>
      <xdr:rowOff>13412</xdr:rowOff>
    </xdr:to>
    <xdr:sp macro="" textlink="">
      <xdr:nvSpPr>
        <xdr:cNvPr id="136" name="円/楕円 135"/>
        <xdr:cNvSpPr/>
      </xdr:nvSpPr>
      <xdr:spPr>
        <a:xfrm>
          <a:off x="4584700" y="95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106139</xdr:rowOff>
    </xdr:from>
    <xdr:ext cx="534377" cy="259045"/>
    <xdr:sp macro="" textlink="">
      <xdr:nvSpPr>
        <xdr:cNvPr id="137" name="総務費該当値テキスト"/>
        <xdr:cNvSpPr txBox="1"/>
      </xdr:nvSpPr>
      <xdr:spPr>
        <a:xfrm>
          <a:off x="4686300" y="936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71,296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81832</xdr:rowOff>
    </xdr:from>
    <xdr:to>
      <xdr:col>5</xdr:col>
      <xdr:colOff>409575</xdr:colOff>
      <xdr:row>56</xdr:row>
      <xdr:rowOff>11982</xdr:rowOff>
    </xdr:to>
    <xdr:sp macro="" textlink="">
      <xdr:nvSpPr>
        <xdr:cNvPr id="138" name="円/楕円 137"/>
        <xdr:cNvSpPr/>
      </xdr:nvSpPr>
      <xdr:spPr>
        <a:xfrm>
          <a:off x="3746500" y="951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28509</xdr:rowOff>
    </xdr:from>
    <xdr:ext cx="534377" cy="259045"/>
    <xdr:sp macro="" textlink="">
      <xdr:nvSpPr>
        <xdr:cNvPr id="139" name="テキスト ボックス 138"/>
        <xdr:cNvSpPr txBox="1"/>
      </xdr:nvSpPr>
      <xdr:spPr>
        <a:xfrm>
          <a:off x="3530111" y="9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153080</xdr:rowOff>
    </xdr:from>
    <xdr:to>
      <xdr:col>4</xdr:col>
      <xdr:colOff>206375</xdr:colOff>
      <xdr:row>54</xdr:row>
      <xdr:rowOff>83230</xdr:rowOff>
    </xdr:to>
    <xdr:sp macro="" textlink="">
      <xdr:nvSpPr>
        <xdr:cNvPr id="140" name="円/楕円 139"/>
        <xdr:cNvSpPr/>
      </xdr:nvSpPr>
      <xdr:spPr>
        <a:xfrm>
          <a:off x="2857500" y="92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99757</xdr:rowOff>
    </xdr:from>
    <xdr:ext cx="534377" cy="259045"/>
    <xdr:sp macro="" textlink="">
      <xdr:nvSpPr>
        <xdr:cNvPr id="141" name="テキスト ボックス 140"/>
        <xdr:cNvSpPr txBox="1"/>
      </xdr:nvSpPr>
      <xdr:spPr>
        <a:xfrm>
          <a:off x="2641111" y="90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85,631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75679</xdr:rowOff>
    </xdr:from>
    <xdr:to>
      <xdr:col>3</xdr:col>
      <xdr:colOff>3175</xdr:colOff>
      <xdr:row>56</xdr:row>
      <xdr:rowOff>5829</xdr:rowOff>
    </xdr:to>
    <xdr:sp macro="" textlink="">
      <xdr:nvSpPr>
        <xdr:cNvPr id="142" name="円/楕円 141"/>
        <xdr:cNvSpPr/>
      </xdr:nvSpPr>
      <xdr:spPr>
        <a:xfrm>
          <a:off x="1968500" y="95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22356</xdr:rowOff>
    </xdr:from>
    <xdr:ext cx="534377" cy="259045"/>
    <xdr:sp macro="" textlink="">
      <xdr:nvSpPr>
        <xdr:cNvPr id="143" name="テキスト ボックス 142"/>
        <xdr:cNvSpPr txBox="1"/>
      </xdr:nvSpPr>
      <xdr:spPr>
        <a:xfrm>
          <a:off x="1752111" y="92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71,694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62649</xdr:rowOff>
    </xdr:from>
    <xdr:to>
      <xdr:col>1</xdr:col>
      <xdr:colOff>485775</xdr:colOff>
      <xdr:row>55</xdr:row>
      <xdr:rowOff>164249</xdr:rowOff>
    </xdr:to>
    <xdr:sp macro="" textlink="">
      <xdr:nvSpPr>
        <xdr:cNvPr id="144" name="円/楕円 143"/>
        <xdr:cNvSpPr/>
      </xdr:nvSpPr>
      <xdr:spPr>
        <a:xfrm>
          <a:off x="1079500" y="949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9326</xdr:rowOff>
    </xdr:from>
    <xdr:ext cx="534377" cy="259045"/>
    <xdr:sp macro="" textlink="">
      <xdr:nvSpPr>
        <xdr:cNvPr id="145" name="テキスト ボックス 144"/>
        <xdr:cNvSpPr txBox="1"/>
      </xdr:nvSpPr>
      <xdr:spPr>
        <a:xfrm>
          <a:off x="863111" y="92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53106</xdr:rowOff>
    </xdr:from>
    <xdr:to>
      <xdr:col>6</xdr:col>
      <xdr:colOff>510540</xdr:colOff>
      <xdr:row>78</xdr:row>
      <xdr:rowOff>37246</xdr:rowOff>
    </xdr:to>
    <xdr:cxnSp macro="">
      <xdr:nvCxnSpPr>
        <xdr:cNvPr id="168" name="直線コネクタ 167"/>
        <xdr:cNvCxnSpPr/>
      </xdr:nvCxnSpPr>
      <xdr:spPr>
        <a:xfrm flipV="1">
          <a:off x="4633595" y="12226056"/>
          <a:ext cx="1270" cy="118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41073</xdr:rowOff>
    </xdr:from>
    <xdr:ext cx="599010" cy="259045"/>
    <xdr:sp macro="" textlink="">
      <xdr:nvSpPr>
        <xdr:cNvPr id="169" name="民生費最小値テキスト"/>
        <xdr:cNvSpPr txBox="1"/>
      </xdr:nvSpPr>
      <xdr:spPr>
        <a:xfrm>
          <a:off x="4686300" y="1341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122,409</a:t>
          </a:r>
          <a:endParaRPr kumimoji="1" lang="ja-JP" altLang="en-US" sz="1000" b="1">
            <a:latin typeface="ＭＳ Ｐゴシック"/>
          </a:endParaRPr>
        </a:p>
      </xdr:txBody>
    </xdr:sp>
    <xdr:clientData/>
  </xdr:oneCellAnchor>
  <xdr:twoCellAnchor>
    <xdr:from>
      <xdr:col>6</xdr:col>
      <xdr:colOff>422275</xdr:colOff>
      <xdr:row>78</xdr:row>
      <xdr:rowOff>37246</xdr:rowOff>
    </xdr:from>
    <xdr:to>
      <xdr:col>6</xdr:col>
      <xdr:colOff>600075</xdr:colOff>
      <xdr:row>78</xdr:row>
      <xdr:rowOff>37246</xdr:rowOff>
    </xdr:to>
    <xdr:cxnSp macro="">
      <xdr:nvCxnSpPr>
        <xdr:cNvPr id="170" name="直線コネクタ 169"/>
        <xdr:cNvCxnSpPr/>
      </xdr:nvCxnSpPr>
      <xdr:spPr>
        <a:xfrm>
          <a:off x="4546600" y="134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171233</xdr:rowOff>
    </xdr:from>
    <xdr:ext cx="599010" cy="259045"/>
    <xdr:sp macro="" textlink="">
      <xdr:nvSpPr>
        <xdr:cNvPr id="171" name="民生費最大値テキスト"/>
        <xdr:cNvSpPr txBox="1"/>
      </xdr:nvSpPr>
      <xdr:spPr>
        <a:xfrm>
          <a:off x="4686300" y="1200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381,440</a:t>
          </a:r>
          <a:endParaRPr kumimoji="1" lang="ja-JP" altLang="en-US" sz="1000" b="1">
            <a:latin typeface="ＭＳ Ｐゴシック"/>
          </a:endParaRPr>
        </a:p>
      </xdr:txBody>
    </xdr:sp>
    <xdr:clientData/>
  </xdr:oneCellAnchor>
  <xdr:twoCellAnchor>
    <xdr:from>
      <xdr:col>6</xdr:col>
      <xdr:colOff>422275</xdr:colOff>
      <xdr:row>71</xdr:row>
      <xdr:rowOff>53106</xdr:rowOff>
    </xdr:from>
    <xdr:to>
      <xdr:col>6</xdr:col>
      <xdr:colOff>600075</xdr:colOff>
      <xdr:row>71</xdr:row>
      <xdr:rowOff>53106</xdr:rowOff>
    </xdr:to>
    <xdr:cxnSp macro="">
      <xdr:nvCxnSpPr>
        <xdr:cNvPr id="172" name="直線コネクタ 171"/>
        <xdr:cNvCxnSpPr/>
      </xdr:nvCxnSpPr>
      <xdr:spPr>
        <a:xfrm>
          <a:off x="4546600" y="1222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11432</xdr:rowOff>
    </xdr:from>
    <xdr:to>
      <xdr:col>6</xdr:col>
      <xdr:colOff>511175</xdr:colOff>
      <xdr:row>77</xdr:row>
      <xdr:rowOff>35833</xdr:rowOff>
    </xdr:to>
    <xdr:cxnSp macro="">
      <xdr:nvCxnSpPr>
        <xdr:cNvPr id="173" name="直線コネクタ 172"/>
        <xdr:cNvCxnSpPr/>
      </xdr:nvCxnSpPr>
      <xdr:spPr>
        <a:xfrm flipV="1">
          <a:off x="3797300" y="13213082"/>
          <a:ext cx="838200" cy="2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149787</xdr:rowOff>
    </xdr:from>
    <xdr:ext cx="599010" cy="259045"/>
    <xdr:sp macro="" textlink="">
      <xdr:nvSpPr>
        <xdr:cNvPr id="174" name="民生費平均値テキスト"/>
        <xdr:cNvSpPr txBox="1"/>
      </xdr:nvSpPr>
      <xdr:spPr>
        <a:xfrm>
          <a:off x="4686300" y="13179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156,964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171360</xdr:rowOff>
    </xdr:from>
    <xdr:to>
      <xdr:col>6</xdr:col>
      <xdr:colOff>561975</xdr:colOff>
      <xdr:row>77</xdr:row>
      <xdr:rowOff>101510</xdr:rowOff>
    </xdr:to>
    <xdr:sp macro="" textlink="">
      <xdr:nvSpPr>
        <xdr:cNvPr id="175" name="フローチャート : 判断 174"/>
        <xdr:cNvSpPr/>
      </xdr:nvSpPr>
      <xdr:spPr>
        <a:xfrm>
          <a:off x="45847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35833</xdr:rowOff>
    </xdr:from>
    <xdr:to>
      <xdr:col>5</xdr:col>
      <xdr:colOff>358775</xdr:colOff>
      <xdr:row>77</xdr:row>
      <xdr:rowOff>55214</xdr:rowOff>
    </xdr:to>
    <xdr:cxnSp macro="">
      <xdr:nvCxnSpPr>
        <xdr:cNvPr id="176" name="直線コネクタ 175"/>
        <xdr:cNvCxnSpPr/>
      </xdr:nvCxnSpPr>
      <xdr:spPr>
        <a:xfrm flipV="1">
          <a:off x="2908300" y="13237483"/>
          <a:ext cx="8890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12471</xdr:rowOff>
    </xdr:from>
    <xdr:to>
      <xdr:col>5</xdr:col>
      <xdr:colOff>409575</xdr:colOff>
      <xdr:row>77</xdr:row>
      <xdr:rowOff>114071</xdr:rowOff>
    </xdr:to>
    <xdr:sp macro="" textlink="">
      <xdr:nvSpPr>
        <xdr:cNvPr id="177" name="フローチャート : 判断 176"/>
        <xdr:cNvSpPr/>
      </xdr:nvSpPr>
      <xdr:spPr>
        <a:xfrm>
          <a:off x="3746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105198</xdr:rowOff>
    </xdr:from>
    <xdr:ext cx="599010" cy="259045"/>
    <xdr:sp macro="" textlink="">
      <xdr:nvSpPr>
        <xdr:cNvPr id="178" name="テキスト ボックス 177"/>
        <xdr:cNvSpPr txBox="1"/>
      </xdr:nvSpPr>
      <xdr:spPr>
        <a:xfrm>
          <a:off x="3497794" y="1330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131841</xdr:rowOff>
    </xdr:from>
    <xdr:to>
      <xdr:col>4</xdr:col>
      <xdr:colOff>155575</xdr:colOff>
      <xdr:row>77</xdr:row>
      <xdr:rowOff>55214</xdr:rowOff>
    </xdr:to>
    <xdr:cxnSp macro="">
      <xdr:nvCxnSpPr>
        <xdr:cNvPr id="179" name="直線コネクタ 178"/>
        <xdr:cNvCxnSpPr/>
      </xdr:nvCxnSpPr>
      <xdr:spPr>
        <a:xfrm>
          <a:off x="2019300" y="12133341"/>
          <a:ext cx="889000" cy="11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83948</xdr:rowOff>
    </xdr:from>
    <xdr:to>
      <xdr:col>4</xdr:col>
      <xdr:colOff>206375</xdr:colOff>
      <xdr:row>78</xdr:row>
      <xdr:rowOff>14098</xdr:rowOff>
    </xdr:to>
    <xdr:sp macro="" textlink="">
      <xdr:nvSpPr>
        <xdr:cNvPr id="180" name="フローチャート : 判断 179"/>
        <xdr:cNvSpPr/>
      </xdr:nvSpPr>
      <xdr:spPr>
        <a:xfrm>
          <a:off x="2857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5225</xdr:rowOff>
    </xdr:from>
    <xdr:ext cx="599010" cy="259045"/>
    <xdr:sp macro="" textlink="">
      <xdr:nvSpPr>
        <xdr:cNvPr id="181" name="テキスト ボックス 180"/>
        <xdr:cNvSpPr txBox="1"/>
      </xdr:nvSpPr>
      <xdr:spPr>
        <a:xfrm>
          <a:off x="2608794" y="1337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131841</xdr:rowOff>
    </xdr:from>
    <xdr:to>
      <xdr:col>2</xdr:col>
      <xdr:colOff>638175</xdr:colOff>
      <xdr:row>74</xdr:row>
      <xdr:rowOff>79469</xdr:rowOff>
    </xdr:to>
    <xdr:cxnSp macro="">
      <xdr:nvCxnSpPr>
        <xdr:cNvPr id="182" name="直線コネクタ 181"/>
        <xdr:cNvCxnSpPr/>
      </xdr:nvCxnSpPr>
      <xdr:spPr>
        <a:xfrm flipV="1">
          <a:off x="1130300" y="12133341"/>
          <a:ext cx="889000" cy="63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97335</xdr:rowOff>
    </xdr:from>
    <xdr:to>
      <xdr:col>3</xdr:col>
      <xdr:colOff>3175</xdr:colOff>
      <xdr:row>78</xdr:row>
      <xdr:rowOff>27485</xdr:rowOff>
    </xdr:to>
    <xdr:sp macro="" textlink="">
      <xdr:nvSpPr>
        <xdr:cNvPr id="183" name="フローチャート : 判断 182"/>
        <xdr:cNvSpPr/>
      </xdr:nvSpPr>
      <xdr:spPr>
        <a:xfrm>
          <a:off x="1968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18612</xdr:rowOff>
    </xdr:from>
    <xdr:ext cx="599010" cy="259045"/>
    <xdr:sp macro="" textlink="">
      <xdr:nvSpPr>
        <xdr:cNvPr id="184" name="テキスト ボックス 183"/>
        <xdr:cNvSpPr txBox="1"/>
      </xdr:nvSpPr>
      <xdr:spPr>
        <a:xfrm>
          <a:off x="1719794" y="133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115230</xdr:rowOff>
    </xdr:from>
    <xdr:to>
      <xdr:col>1</xdr:col>
      <xdr:colOff>485775</xdr:colOff>
      <xdr:row>78</xdr:row>
      <xdr:rowOff>45380</xdr:rowOff>
    </xdr:to>
    <xdr:sp macro="" textlink="">
      <xdr:nvSpPr>
        <xdr:cNvPr id="185" name="フローチャート : 判断 184"/>
        <xdr:cNvSpPr/>
      </xdr:nvSpPr>
      <xdr:spPr>
        <a:xfrm>
          <a:off x="1079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36507</xdr:rowOff>
    </xdr:from>
    <xdr:ext cx="599010" cy="259045"/>
    <xdr:sp macro="" textlink="">
      <xdr:nvSpPr>
        <xdr:cNvPr id="186" name="テキスト ボックス 185"/>
        <xdr:cNvSpPr txBox="1"/>
      </xdr:nvSpPr>
      <xdr:spPr>
        <a:xfrm>
          <a:off x="830794" y="1340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132082</xdr:rowOff>
    </xdr:from>
    <xdr:to>
      <xdr:col>6</xdr:col>
      <xdr:colOff>561975</xdr:colOff>
      <xdr:row>77</xdr:row>
      <xdr:rowOff>62232</xdr:rowOff>
    </xdr:to>
    <xdr:sp macro="" textlink="">
      <xdr:nvSpPr>
        <xdr:cNvPr id="192" name="円/楕円 191"/>
        <xdr:cNvSpPr/>
      </xdr:nvSpPr>
      <xdr:spPr>
        <a:xfrm>
          <a:off x="4584700" y="131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154959</xdr:rowOff>
    </xdr:from>
    <xdr:ext cx="599010" cy="259045"/>
    <xdr:sp macro="" textlink="">
      <xdr:nvSpPr>
        <xdr:cNvPr id="193" name="民生費該当値テキスト"/>
        <xdr:cNvSpPr txBox="1"/>
      </xdr:nvSpPr>
      <xdr:spPr>
        <a:xfrm>
          <a:off x="4686300" y="1301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165,555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156483</xdr:rowOff>
    </xdr:from>
    <xdr:to>
      <xdr:col>5</xdr:col>
      <xdr:colOff>409575</xdr:colOff>
      <xdr:row>77</xdr:row>
      <xdr:rowOff>86633</xdr:rowOff>
    </xdr:to>
    <xdr:sp macro="" textlink="">
      <xdr:nvSpPr>
        <xdr:cNvPr id="194" name="円/楕円 193"/>
        <xdr:cNvSpPr/>
      </xdr:nvSpPr>
      <xdr:spPr>
        <a:xfrm>
          <a:off x="3746500" y="131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103160</xdr:rowOff>
    </xdr:from>
    <xdr:ext cx="599010" cy="259045"/>
    <xdr:sp macro="" textlink="">
      <xdr:nvSpPr>
        <xdr:cNvPr id="195" name="テキスト ボックス 194"/>
        <xdr:cNvSpPr txBox="1"/>
      </xdr:nvSpPr>
      <xdr:spPr>
        <a:xfrm>
          <a:off x="3497794" y="1296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4414</xdr:rowOff>
    </xdr:from>
    <xdr:to>
      <xdr:col>4</xdr:col>
      <xdr:colOff>206375</xdr:colOff>
      <xdr:row>77</xdr:row>
      <xdr:rowOff>106014</xdr:rowOff>
    </xdr:to>
    <xdr:sp macro="" textlink="">
      <xdr:nvSpPr>
        <xdr:cNvPr id="196" name="円/楕円 195"/>
        <xdr:cNvSpPr/>
      </xdr:nvSpPr>
      <xdr:spPr>
        <a:xfrm>
          <a:off x="2857500" y="132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122541</xdr:rowOff>
    </xdr:from>
    <xdr:ext cx="599010" cy="259045"/>
    <xdr:sp macro="" textlink="">
      <xdr:nvSpPr>
        <xdr:cNvPr id="197" name="テキスト ボックス 196"/>
        <xdr:cNvSpPr txBox="1"/>
      </xdr:nvSpPr>
      <xdr:spPr>
        <a:xfrm>
          <a:off x="2608794" y="1298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155,979</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81041</xdr:rowOff>
    </xdr:from>
    <xdr:to>
      <xdr:col>3</xdr:col>
      <xdr:colOff>3175</xdr:colOff>
      <xdr:row>71</xdr:row>
      <xdr:rowOff>11191</xdr:rowOff>
    </xdr:to>
    <xdr:sp macro="" textlink="">
      <xdr:nvSpPr>
        <xdr:cNvPr id="198" name="円/楕円 197"/>
        <xdr:cNvSpPr/>
      </xdr:nvSpPr>
      <xdr:spPr>
        <a:xfrm>
          <a:off x="1968500" y="1208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27718</xdr:rowOff>
    </xdr:from>
    <xdr:ext cx="599010" cy="259045"/>
    <xdr:sp macro="" textlink="">
      <xdr:nvSpPr>
        <xdr:cNvPr id="199" name="テキスト ボックス 198"/>
        <xdr:cNvSpPr txBox="1"/>
      </xdr:nvSpPr>
      <xdr:spPr>
        <a:xfrm>
          <a:off x="1719794" y="1185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401,719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28669</xdr:rowOff>
    </xdr:from>
    <xdr:to>
      <xdr:col>1</xdr:col>
      <xdr:colOff>485775</xdr:colOff>
      <xdr:row>74</xdr:row>
      <xdr:rowOff>130269</xdr:rowOff>
    </xdr:to>
    <xdr:sp macro="" textlink="">
      <xdr:nvSpPr>
        <xdr:cNvPr id="200" name="円/楕円 199"/>
        <xdr:cNvSpPr/>
      </xdr:nvSpPr>
      <xdr:spPr>
        <a:xfrm>
          <a:off x="1079500" y="127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146796</xdr:rowOff>
    </xdr:from>
    <xdr:ext cx="599010" cy="259045"/>
    <xdr:sp macro="" textlink="">
      <xdr:nvSpPr>
        <xdr:cNvPr id="201" name="テキスト ボックス 200"/>
        <xdr:cNvSpPr txBox="1"/>
      </xdr:nvSpPr>
      <xdr:spPr>
        <a:xfrm>
          <a:off x="830794" y="1249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4" name="テキスト ボックス 21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74000</xdr:rowOff>
    </xdr:from>
    <xdr:to>
      <xdr:col>6</xdr:col>
      <xdr:colOff>510540</xdr:colOff>
      <xdr:row>98</xdr:row>
      <xdr:rowOff>95078</xdr:rowOff>
    </xdr:to>
    <xdr:cxnSp macro="">
      <xdr:nvCxnSpPr>
        <xdr:cNvPr id="224" name="直線コネクタ 223"/>
        <xdr:cNvCxnSpPr/>
      </xdr:nvCxnSpPr>
      <xdr:spPr>
        <a:xfrm flipV="1">
          <a:off x="4633595" y="15675950"/>
          <a:ext cx="1270" cy="122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98905</xdr:rowOff>
    </xdr:from>
    <xdr:ext cx="534377" cy="259045"/>
    <xdr:sp macro="" textlink="">
      <xdr:nvSpPr>
        <xdr:cNvPr id="225" name="衛生費最小値テキスト"/>
        <xdr:cNvSpPr txBox="1"/>
      </xdr:nvSpPr>
      <xdr:spPr>
        <a:xfrm>
          <a:off x="4686300" y="169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21,952</a:t>
          </a:r>
          <a:endParaRPr kumimoji="1" lang="ja-JP" altLang="en-US" sz="1000" b="1">
            <a:latin typeface="ＭＳ Ｐゴシック"/>
          </a:endParaRPr>
        </a:p>
      </xdr:txBody>
    </xdr:sp>
    <xdr:clientData/>
  </xdr:oneCellAnchor>
  <xdr:twoCellAnchor>
    <xdr:from>
      <xdr:col>6</xdr:col>
      <xdr:colOff>422275</xdr:colOff>
      <xdr:row>98</xdr:row>
      <xdr:rowOff>95078</xdr:rowOff>
    </xdr:from>
    <xdr:to>
      <xdr:col>6</xdr:col>
      <xdr:colOff>600075</xdr:colOff>
      <xdr:row>98</xdr:row>
      <xdr:rowOff>95078</xdr:rowOff>
    </xdr:to>
    <xdr:cxnSp macro="">
      <xdr:nvCxnSpPr>
        <xdr:cNvPr id="226" name="直線コネクタ 225"/>
        <xdr:cNvCxnSpPr/>
      </xdr:nvCxnSpPr>
      <xdr:spPr>
        <a:xfrm>
          <a:off x="4546600" y="16897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20677</xdr:rowOff>
    </xdr:from>
    <xdr:ext cx="534377" cy="259045"/>
    <xdr:sp macro="" textlink="">
      <xdr:nvSpPr>
        <xdr:cNvPr id="227" name="衛生費最大値テキスト"/>
        <xdr:cNvSpPr txBox="1"/>
      </xdr:nvSpPr>
      <xdr:spPr>
        <a:xfrm>
          <a:off x="4686300" y="154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75,374</a:t>
          </a:r>
          <a:endParaRPr kumimoji="1" lang="ja-JP" altLang="en-US" sz="1000" b="1">
            <a:latin typeface="ＭＳ Ｐゴシック"/>
          </a:endParaRPr>
        </a:p>
      </xdr:txBody>
    </xdr:sp>
    <xdr:clientData/>
  </xdr:oneCellAnchor>
  <xdr:twoCellAnchor>
    <xdr:from>
      <xdr:col>6</xdr:col>
      <xdr:colOff>422275</xdr:colOff>
      <xdr:row>91</xdr:row>
      <xdr:rowOff>74000</xdr:rowOff>
    </xdr:from>
    <xdr:to>
      <xdr:col>6</xdr:col>
      <xdr:colOff>600075</xdr:colOff>
      <xdr:row>91</xdr:row>
      <xdr:rowOff>74000</xdr:rowOff>
    </xdr:to>
    <xdr:cxnSp macro="">
      <xdr:nvCxnSpPr>
        <xdr:cNvPr id="228" name="直線コネクタ 227"/>
        <xdr:cNvCxnSpPr/>
      </xdr:nvCxnSpPr>
      <xdr:spPr>
        <a:xfrm>
          <a:off x="4546600" y="156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99512</xdr:rowOff>
    </xdr:from>
    <xdr:to>
      <xdr:col>6</xdr:col>
      <xdr:colOff>511175</xdr:colOff>
      <xdr:row>96</xdr:row>
      <xdr:rowOff>148912</xdr:rowOff>
    </xdr:to>
    <xdr:cxnSp macro="">
      <xdr:nvCxnSpPr>
        <xdr:cNvPr id="229" name="直線コネクタ 228"/>
        <xdr:cNvCxnSpPr/>
      </xdr:nvCxnSpPr>
      <xdr:spPr>
        <a:xfrm>
          <a:off x="3797300" y="16558712"/>
          <a:ext cx="838200" cy="4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109239</xdr:rowOff>
    </xdr:from>
    <xdr:ext cx="534377" cy="259045"/>
    <xdr:sp macro="" textlink="">
      <xdr:nvSpPr>
        <xdr:cNvPr id="230" name="衛生費平均値テキスト"/>
        <xdr:cNvSpPr txBox="1"/>
      </xdr:nvSpPr>
      <xdr:spPr>
        <a:xfrm>
          <a:off x="4686300" y="1622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86362</xdr:rowOff>
    </xdr:from>
    <xdr:to>
      <xdr:col>6</xdr:col>
      <xdr:colOff>561975</xdr:colOff>
      <xdr:row>96</xdr:row>
      <xdr:rowOff>16512</xdr:rowOff>
    </xdr:to>
    <xdr:sp macro="" textlink="">
      <xdr:nvSpPr>
        <xdr:cNvPr id="231" name="フローチャート : 判断 230"/>
        <xdr:cNvSpPr/>
      </xdr:nvSpPr>
      <xdr:spPr>
        <a:xfrm>
          <a:off x="45847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99512</xdr:rowOff>
    </xdr:from>
    <xdr:to>
      <xdr:col>5</xdr:col>
      <xdr:colOff>358775</xdr:colOff>
      <xdr:row>97</xdr:row>
      <xdr:rowOff>65176</xdr:rowOff>
    </xdr:to>
    <xdr:cxnSp macro="">
      <xdr:nvCxnSpPr>
        <xdr:cNvPr id="232" name="直線コネクタ 231"/>
        <xdr:cNvCxnSpPr/>
      </xdr:nvCxnSpPr>
      <xdr:spPr>
        <a:xfrm flipV="1">
          <a:off x="2908300" y="16558712"/>
          <a:ext cx="889000" cy="13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129659</xdr:rowOff>
    </xdr:from>
    <xdr:to>
      <xdr:col>5</xdr:col>
      <xdr:colOff>409575</xdr:colOff>
      <xdr:row>96</xdr:row>
      <xdr:rowOff>59809</xdr:rowOff>
    </xdr:to>
    <xdr:sp macro="" textlink="">
      <xdr:nvSpPr>
        <xdr:cNvPr id="233" name="フローチャート : 判断 232"/>
        <xdr:cNvSpPr/>
      </xdr:nvSpPr>
      <xdr:spPr>
        <a:xfrm>
          <a:off x="37465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76336</xdr:rowOff>
    </xdr:from>
    <xdr:ext cx="534377" cy="259045"/>
    <xdr:sp macro="" textlink="">
      <xdr:nvSpPr>
        <xdr:cNvPr id="234" name="テキスト ボックス 233"/>
        <xdr:cNvSpPr txBox="1"/>
      </xdr:nvSpPr>
      <xdr:spPr>
        <a:xfrm>
          <a:off x="3530111" y="161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19754</xdr:rowOff>
    </xdr:from>
    <xdr:to>
      <xdr:col>4</xdr:col>
      <xdr:colOff>155575</xdr:colOff>
      <xdr:row>97</xdr:row>
      <xdr:rowOff>65176</xdr:rowOff>
    </xdr:to>
    <xdr:cxnSp macro="">
      <xdr:nvCxnSpPr>
        <xdr:cNvPr id="235" name="直線コネクタ 234"/>
        <xdr:cNvCxnSpPr/>
      </xdr:nvCxnSpPr>
      <xdr:spPr>
        <a:xfrm>
          <a:off x="2019300" y="16650404"/>
          <a:ext cx="889000" cy="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28687</xdr:rowOff>
    </xdr:from>
    <xdr:to>
      <xdr:col>4</xdr:col>
      <xdr:colOff>206375</xdr:colOff>
      <xdr:row>96</xdr:row>
      <xdr:rowOff>130287</xdr:rowOff>
    </xdr:to>
    <xdr:sp macro="" textlink="">
      <xdr:nvSpPr>
        <xdr:cNvPr id="236" name="フローチャート : 判断 235"/>
        <xdr:cNvSpPr/>
      </xdr:nvSpPr>
      <xdr:spPr>
        <a:xfrm>
          <a:off x="2857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146814</xdr:rowOff>
    </xdr:from>
    <xdr:ext cx="534377" cy="259045"/>
    <xdr:sp macro="" textlink="">
      <xdr:nvSpPr>
        <xdr:cNvPr id="237" name="テキスト ボックス 236"/>
        <xdr:cNvSpPr txBox="1"/>
      </xdr:nvSpPr>
      <xdr:spPr>
        <a:xfrm>
          <a:off x="2641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126236</xdr:rowOff>
    </xdr:from>
    <xdr:to>
      <xdr:col>2</xdr:col>
      <xdr:colOff>638175</xdr:colOff>
      <xdr:row>97</xdr:row>
      <xdr:rowOff>19754</xdr:rowOff>
    </xdr:to>
    <xdr:cxnSp macro="">
      <xdr:nvCxnSpPr>
        <xdr:cNvPr id="238" name="直線コネクタ 237"/>
        <xdr:cNvCxnSpPr/>
      </xdr:nvCxnSpPr>
      <xdr:spPr>
        <a:xfrm>
          <a:off x="1130300" y="16585436"/>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61925</xdr:rowOff>
    </xdr:from>
    <xdr:to>
      <xdr:col>3</xdr:col>
      <xdr:colOff>3175</xdr:colOff>
      <xdr:row>96</xdr:row>
      <xdr:rowOff>163525</xdr:rowOff>
    </xdr:to>
    <xdr:sp macro="" textlink="">
      <xdr:nvSpPr>
        <xdr:cNvPr id="239" name="フローチャート : 判断 238"/>
        <xdr:cNvSpPr/>
      </xdr:nvSpPr>
      <xdr:spPr>
        <a:xfrm>
          <a:off x="1968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8602</xdr:rowOff>
    </xdr:from>
    <xdr:ext cx="534377" cy="259045"/>
    <xdr:sp macro="" textlink="">
      <xdr:nvSpPr>
        <xdr:cNvPr id="240" name="テキスト ボックス 239"/>
        <xdr:cNvSpPr txBox="1"/>
      </xdr:nvSpPr>
      <xdr:spPr>
        <a:xfrm>
          <a:off x="1752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61857</xdr:rowOff>
    </xdr:from>
    <xdr:to>
      <xdr:col>1</xdr:col>
      <xdr:colOff>485775</xdr:colOff>
      <xdr:row>96</xdr:row>
      <xdr:rowOff>163457</xdr:rowOff>
    </xdr:to>
    <xdr:sp macro="" textlink="">
      <xdr:nvSpPr>
        <xdr:cNvPr id="241" name="フローチャート : 判断 240"/>
        <xdr:cNvSpPr/>
      </xdr:nvSpPr>
      <xdr:spPr>
        <a:xfrm>
          <a:off x="1079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8534</xdr:rowOff>
    </xdr:from>
    <xdr:ext cx="534377" cy="259045"/>
    <xdr:sp macro="" textlink="">
      <xdr:nvSpPr>
        <xdr:cNvPr id="242" name="テキスト ボックス 241"/>
        <xdr:cNvSpPr txBox="1"/>
      </xdr:nvSpPr>
      <xdr:spPr>
        <a:xfrm>
          <a:off x="863111" y="162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98112</xdr:rowOff>
    </xdr:from>
    <xdr:to>
      <xdr:col>6</xdr:col>
      <xdr:colOff>561975</xdr:colOff>
      <xdr:row>97</xdr:row>
      <xdr:rowOff>28262</xdr:rowOff>
    </xdr:to>
    <xdr:sp macro="" textlink="">
      <xdr:nvSpPr>
        <xdr:cNvPr id="248" name="円/楕円 247"/>
        <xdr:cNvSpPr/>
      </xdr:nvSpPr>
      <xdr:spPr>
        <a:xfrm>
          <a:off x="4584700" y="1655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76539</xdr:rowOff>
    </xdr:from>
    <xdr:ext cx="534377" cy="259045"/>
    <xdr:sp macro="" textlink="">
      <xdr:nvSpPr>
        <xdr:cNvPr id="249" name="衛生費該当値テキスト"/>
        <xdr:cNvSpPr txBox="1"/>
      </xdr:nvSpPr>
      <xdr:spPr>
        <a:xfrm>
          <a:off x="4686300" y="165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34,597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48712</xdr:rowOff>
    </xdr:from>
    <xdr:to>
      <xdr:col>5</xdr:col>
      <xdr:colOff>409575</xdr:colOff>
      <xdr:row>96</xdr:row>
      <xdr:rowOff>150312</xdr:rowOff>
    </xdr:to>
    <xdr:sp macro="" textlink="">
      <xdr:nvSpPr>
        <xdr:cNvPr id="250" name="円/楕円 249"/>
        <xdr:cNvSpPr/>
      </xdr:nvSpPr>
      <xdr:spPr>
        <a:xfrm>
          <a:off x="3746500" y="165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141439</xdr:rowOff>
    </xdr:from>
    <xdr:ext cx="534377" cy="259045"/>
    <xdr:sp macro="" textlink="">
      <xdr:nvSpPr>
        <xdr:cNvPr id="251" name="テキスト ボックス 250"/>
        <xdr:cNvSpPr txBox="1"/>
      </xdr:nvSpPr>
      <xdr:spPr>
        <a:xfrm>
          <a:off x="3530111" y="166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14376</xdr:rowOff>
    </xdr:from>
    <xdr:to>
      <xdr:col>4</xdr:col>
      <xdr:colOff>206375</xdr:colOff>
      <xdr:row>97</xdr:row>
      <xdr:rowOff>115976</xdr:rowOff>
    </xdr:to>
    <xdr:sp macro="" textlink="">
      <xdr:nvSpPr>
        <xdr:cNvPr id="252" name="円/楕円 251"/>
        <xdr:cNvSpPr/>
      </xdr:nvSpPr>
      <xdr:spPr>
        <a:xfrm>
          <a:off x="2857500" y="166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107103</xdr:rowOff>
    </xdr:from>
    <xdr:ext cx="534377" cy="259045"/>
    <xdr:sp macro="" textlink="">
      <xdr:nvSpPr>
        <xdr:cNvPr id="253" name="テキスト ボックス 252"/>
        <xdr:cNvSpPr txBox="1"/>
      </xdr:nvSpPr>
      <xdr:spPr>
        <a:xfrm>
          <a:off x="2641111" y="1673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140404</xdr:rowOff>
    </xdr:from>
    <xdr:to>
      <xdr:col>3</xdr:col>
      <xdr:colOff>3175</xdr:colOff>
      <xdr:row>97</xdr:row>
      <xdr:rowOff>70554</xdr:rowOff>
    </xdr:to>
    <xdr:sp macro="" textlink="">
      <xdr:nvSpPr>
        <xdr:cNvPr id="254" name="円/楕円 253"/>
        <xdr:cNvSpPr/>
      </xdr:nvSpPr>
      <xdr:spPr>
        <a:xfrm>
          <a:off x="1968500" y="165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61681</xdr:rowOff>
    </xdr:from>
    <xdr:ext cx="534377" cy="259045"/>
    <xdr:sp macro="" textlink="">
      <xdr:nvSpPr>
        <xdr:cNvPr id="255" name="テキスト ボックス 254"/>
        <xdr:cNvSpPr txBox="1"/>
      </xdr:nvSpPr>
      <xdr:spPr>
        <a:xfrm>
          <a:off x="1752111" y="1669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32,747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75436</xdr:rowOff>
    </xdr:from>
    <xdr:to>
      <xdr:col>1</xdr:col>
      <xdr:colOff>485775</xdr:colOff>
      <xdr:row>97</xdr:row>
      <xdr:rowOff>5586</xdr:rowOff>
    </xdr:to>
    <xdr:sp macro="" textlink="">
      <xdr:nvSpPr>
        <xdr:cNvPr id="256" name="円/楕円 255"/>
        <xdr:cNvSpPr/>
      </xdr:nvSpPr>
      <xdr:spPr>
        <a:xfrm>
          <a:off x="1079500" y="1653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168163</xdr:rowOff>
    </xdr:from>
    <xdr:ext cx="534377" cy="259045"/>
    <xdr:sp macro="" textlink="">
      <xdr:nvSpPr>
        <xdr:cNvPr id="257" name="テキスト ボックス 256"/>
        <xdr:cNvSpPr txBox="1"/>
      </xdr:nvSpPr>
      <xdr:spPr>
        <a:xfrm>
          <a:off x="863111" y="166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101981</xdr:rowOff>
    </xdr:from>
    <xdr:to>
      <xdr:col>15</xdr:col>
      <xdr:colOff>180340</xdr:colOff>
      <xdr:row>39</xdr:row>
      <xdr:rowOff>25019</xdr:rowOff>
    </xdr:to>
    <xdr:cxnSp macro="">
      <xdr:nvCxnSpPr>
        <xdr:cNvPr id="281" name="直線コネクタ 280"/>
        <xdr:cNvCxnSpPr/>
      </xdr:nvCxnSpPr>
      <xdr:spPr>
        <a:xfrm flipV="1">
          <a:off x="10475595" y="5416931"/>
          <a:ext cx="1270" cy="1294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28846</xdr:rowOff>
    </xdr:from>
    <xdr:ext cx="313932" cy="259045"/>
    <xdr:sp macro="" textlink="">
      <xdr:nvSpPr>
        <xdr:cNvPr id="282" name="労働費最小値テキスト"/>
        <xdr:cNvSpPr txBox="1"/>
      </xdr:nvSpPr>
      <xdr:spPr>
        <a:xfrm>
          <a:off x="10528300" y="671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15</xdr:col>
      <xdr:colOff>92075</xdr:colOff>
      <xdr:row>39</xdr:row>
      <xdr:rowOff>25019</xdr:rowOff>
    </xdr:from>
    <xdr:to>
      <xdr:col>15</xdr:col>
      <xdr:colOff>269875</xdr:colOff>
      <xdr:row>39</xdr:row>
      <xdr:rowOff>25019</xdr:rowOff>
    </xdr:to>
    <xdr:cxnSp macro="">
      <xdr:nvCxnSpPr>
        <xdr:cNvPr id="283" name="直線コネクタ 282"/>
        <xdr:cNvCxnSpPr/>
      </xdr:nvCxnSpPr>
      <xdr:spPr>
        <a:xfrm>
          <a:off x="10388600" y="671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48658</xdr:rowOff>
    </xdr:from>
    <xdr:ext cx="469744" cy="259045"/>
    <xdr:sp macro="" textlink="">
      <xdr:nvSpPr>
        <xdr:cNvPr id="284" name="労働費最大値テキスト"/>
        <xdr:cNvSpPr txBox="1"/>
      </xdr:nvSpPr>
      <xdr:spPr>
        <a:xfrm>
          <a:off x="10528300" y="519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3,449</a:t>
          </a:r>
          <a:endParaRPr kumimoji="1" lang="ja-JP" altLang="en-US" sz="1000" b="1">
            <a:latin typeface="ＭＳ Ｐゴシック"/>
          </a:endParaRPr>
        </a:p>
      </xdr:txBody>
    </xdr:sp>
    <xdr:clientData/>
  </xdr:oneCellAnchor>
  <xdr:twoCellAnchor>
    <xdr:from>
      <xdr:col>15</xdr:col>
      <xdr:colOff>92075</xdr:colOff>
      <xdr:row>31</xdr:row>
      <xdr:rowOff>101981</xdr:rowOff>
    </xdr:from>
    <xdr:to>
      <xdr:col>15</xdr:col>
      <xdr:colOff>269875</xdr:colOff>
      <xdr:row>31</xdr:row>
      <xdr:rowOff>101981</xdr:rowOff>
    </xdr:to>
    <xdr:cxnSp macro="">
      <xdr:nvCxnSpPr>
        <xdr:cNvPr id="285" name="直線コネクタ 284"/>
        <xdr:cNvCxnSpPr/>
      </xdr:nvCxnSpPr>
      <xdr:spPr>
        <a:xfrm>
          <a:off x="10388600" y="541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101981</xdr:rowOff>
    </xdr:from>
    <xdr:to>
      <xdr:col>15</xdr:col>
      <xdr:colOff>180975</xdr:colOff>
      <xdr:row>36</xdr:row>
      <xdr:rowOff>165989</xdr:rowOff>
    </xdr:to>
    <xdr:cxnSp macro="">
      <xdr:nvCxnSpPr>
        <xdr:cNvPr id="286" name="直線コネクタ 285"/>
        <xdr:cNvCxnSpPr/>
      </xdr:nvCxnSpPr>
      <xdr:spPr>
        <a:xfrm flipV="1">
          <a:off x="9639300" y="5416931"/>
          <a:ext cx="838200" cy="92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28465</xdr:rowOff>
    </xdr:from>
    <xdr:ext cx="378565" cy="259045"/>
    <xdr:sp macro="" textlink="">
      <xdr:nvSpPr>
        <xdr:cNvPr id="287" name="労働費平均値テキスト"/>
        <xdr:cNvSpPr txBox="1"/>
      </xdr:nvSpPr>
      <xdr:spPr>
        <a:xfrm>
          <a:off x="10528300" y="6372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50038</xdr:rowOff>
    </xdr:from>
    <xdr:to>
      <xdr:col>15</xdr:col>
      <xdr:colOff>231775</xdr:colOff>
      <xdr:row>37</xdr:row>
      <xdr:rowOff>151638</xdr:rowOff>
    </xdr:to>
    <xdr:sp macro="" textlink="">
      <xdr:nvSpPr>
        <xdr:cNvPr id="288" name="フローチャート : 判断 287"/>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44831</xdr:rowOff>
    </xdr:from>
    <xdr:to>
      <xdr:col>14</xdr:col>
      <xdr:colOff>28575</xdr:colOff>
      <xdr:row>36</xdr:row>
      <xdr:rowOff>165989</xdr:rowOff>
    </xdr:to>
    <xdr:cxnSp macro="">
      <xdr:nvCxnSpPr>
        <xdr:cNvPr id="289" name="直線コネクタ 288"/>
        <xdr:cNvCxnSpPr/>
      </xdr:nvCxnSpPr>
      <xdr:spPr>
        <a:xfrm>
          <a:off x="8750300" y="5874131"/>
          <a:ext cx="889000" cy="4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90043</xdr:rowOff>
    </xdr:from>
    <xdr:to>
      <xdr:col>14</xdr:col>
      <xdr:colOff>79375</xdr:colOff>
      <xdr:row>37</xdr:row>
      <xdr:rowOff>20193</xdr:rowOff>
    </xdr:to>
    <xdr:sp macro="" textlink="">
      <xdr:nvSpPr>
        <xdr:cNvPr id="290" name="フローチャート : 判断 289"/>
        <xdr:cNvSpPr/>
      </xdr:nvSpPr>
      <xdr:spPr>
        <a:xfrm>
          <a:off x="9588500" y="62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36720</xdr:rowOff>
    </xdr:from>
    <xdr:ext cx="469744" cy="259045"/>
    <xdr:sp macro="" textlink="">
      <xdr:nvSpPr>
        <xdr:cNvPr id="291" name="テキスト ボックス 290"/>
        <xdr:cNvSpPr txBox="1"/>
      </xdr:nvSpPr>
      <xdr:spPr>
        <a:xfrm>
          <a:off x="9404427"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124460</xdr:rowOff>
    </xdr:from>
    <xdr:to>
      <xdr:col>12</xdr:col>
      <xdr:colOff>511175</xdr:colOff>
      <xdr:row>34</xdr:row>
      <xdr:rowOff>44831</xdr:rowOff>
    </xdr:to>
    <xdr:cxnSp macro="">
      <xdr:nvCxnSpPr>
        <xdr:cNvPr id="292" name="直線コネクタ 291"/>
        <xdr:cNvCxnSpPr/>
      </xdr:nvCxnSpPr>
      <xdr:spPr>
        <a:xfrm>
          <a:off x="7861300" y="5782310"/>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85852</xdr:rowOff>
    </xdr:from>
    <xdr:to>
      <xdr:col>12</xdr:col>
      <xdr:colOff>561975</xdr:colOff>
      <xdr:row>36</xdr:row>
      <xdr:rowOff>16002</xdr:rowOff>
    </xdr:to>
    <xdr:sp macro="" textlink="">
      <xdr:nvSpPr>
        <xdr:cNvPr id="293" name="フローチャート : 判断 292"/>
        <xdr:cNvSpPr/>
      </xdr:nvSpPr>
      <xdr:spPr>
        <a:xfrm>
          <a:off x="8699500" y="60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7129</xdr:rowOff>
    </xdr:from>
    <xdr:ext cx="469744" cy="259045"/>
    <xdr:sp macro="" textlink="">
      <xdr:nvSpPr>
        <xdr:cNvPr id="294" name="テキスト ボックス 293"/>
        <xdr:cNvSpPr txBox="1"/>
      </xdr:nvSpPr>
      <xdr:spPr>
        <a:xfrm>
          <a:off x="8515427" y="61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61595</xdr:rowOff>
    </xdr:from>
    <xdr:to>
      <xdr:col>11</xdr:col>
      <xdr:colOff>307975</xdr:colOff>
      <xdr:row>33</xdr:row>
      <xdr:rowOff>124460</xdr:rowOff>
    </xdr:to>
    <xdr:cxnSp macro="">
      <xdr:nvCxnSpPr>
        <xdr:cNvPr id="295" name="直線コネクタ 294"/>
        <xdr:cNvCxnSpPr/>
      </xdr:nvCxnSpPr>
      <xdr:spPr>
        <a:xfrm>
          <a:off x="6972300" y="57194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105664</xdr:rowOff>
    </xdr:from>
    <xdr:to>
      <xdr:col>11</xdr:col>
      <xdr:colOff>358775</xdr:colOff>
      <xdr:row>35</xdr:row>
      <xdr:rowOff>35814</xdr:rowOff>
    </xdr:to>
    <xdr:sp macro="" textlink="">
      <xdr:nvSpPr>
        <xdr:cNvPr id="296" name="フローチャート : 判断 295"/>
        <xdr:cNvSpPr/>
      </xdr:nvSpPr>
      <xdr:spPr>
        <a:xfrm>
          <a:off x="7810500" y="59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26941</xdr:rowOff>
    </xdr:from>
    <xdr:ext cx="469744" cy="259045"/>
    <xdr:sp macro="" textlink="">
      <xdr:nvSpPr>
        <xdr:cNvPr id="297" name="テキスト ボックス 296"/>
        <xdr:cNvSpPr txBox="1"/>
      </xdr:nvSpPr>
      <xdr:spPr>
        <a:xfrm>
          <a:off x="7626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157099</xdr:rowOff>
    </xdr:from>
    <xdr:to>
      <xdr:col>10</xdr:col>
      <xdr:colOff>155575</xdr:colOff>
      <xdr:row>34</xdr:row>
      <xdr:rowOff>87249</xdr:rowOff>
    </xdr:to>
    <xdr:sp macro="" textlink="">
      <xdr:nvSpPr>
        <xdr:cNvPr id="298" name="フローチャート : 判断 297"/>
        <xdr:cNvSpPr/>
      </xdr:nvSpPr>
      <xdr:spPr>
        <a:xfrm>
          <a:off x="6921500" y="58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78376</xdr:rowOff>
    </xdr:from>
    <xdr:ext cx="469744" cy="259045"/>
    <xdr:sp macro="" textlink="">
      <xdr:nvSpPr>
        <xdr:cNvPr id="299" name="テキスト ボックス 298"/>
        <xdr:cNvSpPr txBox="1"/>
      </xdr:nvSpPr>
      <xdr:spPr>
        <a:xfrm>
          <a:off x="6737427" y="590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51181</xdr:rowOff>
    </xdr:from>
    <xdr:to>
      <xdr:col>15</xdr:col>
      <xdr:colOff>231775</xdr:colOff>
      <xdr:row>31</xdr:row>
      <xdr:rowOff>152781</xdr:rowOff>
    </xdr:to>
    <xdr:sp macro="" textlink="">
      <xdr:nvSpPr>
        <xdr:cNvPr id="305" name="円/楕円 304"/>
        <xdr:cNvSpPr/>
      </xdr:nvSpPr>
      <xdr:spPr>
        <a:xfrm>
          <a:off x="10426700" y="53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4208</xdr:rowOff>
    </xdr:from>
    <xdr:ext cx="469744" cy="259045"/>
    <xdr:sp macro="" textlink="">
      <xdr:nvSpPr>
        <xdr:cNvPr id="306" name="労働費該当値テキスト"/>
        <xdr:cNvSpPr txBox="1"/>
      </xdr:nvSpPr>
      <xdr:spPr>
        <a:xfrm>
          <a:off x="10528300" y="531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115189</xdr:rowOff>
    </xdr:from>
    <xdr:to>
      <xdr:col>14</xdr:col>
      <xdr:colOff>79375</xdr:colOff>
      <xdr:row>37</xdr:row>
      <xdr:rowOff>45339</xdr:rowOff>
    </xdr:to>
    <xdr:sp macro="" textlink="">
      <xdr:nvSpPr>
        <xdr:cNvPr id="307" name="円/楕円 306"/>
        <xdr:cNvSpPr/>
      </xdr:nvSpPr>
      <xdr:spPr>
        <a:xfrm>
          <a:off x="9588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36466</xdr:rowOff>
    </xdr:from>
    <xdr:ext cx="469744" cy="259045"/>
    <xdr:sp macro="" textlink="">
      <xdr:nvSpPr>
        <xdr:cNvPr id="308" name="テキスト ボックス 307"/>
        <xdr:cNvSpPr txBox="1"/>
      </xdr:nvSpPr>
      <xdr:spPr>
        <a:xfrm>
          <a:off x="9404427" y="63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165481</xdr:rowOff>
    </xdr:from>
    <xdr:to>
      <xdr:col>12</xdr:col>
      <xdr:colOff>561975</xdr:colOff>
      <xdr:row>34</xdr:row>
      <xdr:rowOff>95631</xdr:rowOff>
    </xdr:to>
    <xdr:sp macro="" textlink="">
      <xdr:nvSpPr>
        <xdr:cNvPr id="309" name="円/楕円 308"/>
        <xdr:cNvSpPr/>
      </xdr:nvSpPr>
      <xdr:spPr>
        <a:xfrm>
          <a:off x="8699500" y="58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112158</xdr:rowOff>
    </xdr:from>
    <xdr:ext cx="469744" cy="259045"/>
    <xdr:sp macro="" textlink="">
      <xdr:nvSpPr>
        <xdr:cNvPr id="310" name="テキスト ボックス 309"/>
        <xdr:cNvSpPr txBox="1"/>
      </xdr:nvSpPr>
      <xdr:spPr>
        <a:xfrm>
          <a:off x="8515427" y="559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73660</xdr:rowOff>
    </xdr:from>
    <xdr:to>
      <xdr:col>11</xdr:col>
      <xdr:colOff>358775</xdr:colOff>
      <xdr:row>34</xdr:row>
      <xdr:rowOff>3810</xdr:rowOff>
    </xdr:to>
    <xdr:sp macro="" textlink="">
      <xdr:nvSpPr>
        <xdr:cNvPr id="311" name="円/楕円 310"/>
        <xdr:cNvSpPr/>
      </xdr:nvSpPr>
      <xdr:spPr>
        <a:xfrm>
          <a:off x="78105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20337</xdr:rowOff>
    </xdr:from>
    <xdr:ext cx="469744" cy="259045"/>
    <xdr:sp macro="" textlink="">
      <xdr:nvSpPr>
        <xdr:cNvPr id="312" name="テキスト ボックス 311"/>
        <xdr:cNvSpPr txBox="1"/>
      </xdr:nvSpPr>
      <xdr:spPr>
        <a:xfrm>
          <a:off x="7626427"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10795</xdr:rowOff>
    </xdr:from>
    <xdr:to>
      <xdr:col>10</xdr:col>
      <xdr:colOff>155575</xdr:colOff>
      <xdr:row>33</xdr:row>
      <xdr:rowOff>112395</xdr:rowOff>
    </xdr:to>
    <xdr:sp macro="" textlink="">
      <xdr:nvSpPr>
        <xdr:cNvPr id="313" name="円/楕円 312"/>
        <xdr:cNvSpPr/>
      </xdr:nvSpPr>
      <xdr:spPr>
        <a:xfrm>
          <a:off x="6921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128922</xdr:rowOff>
    </xdr:from>
    <xdr:ext cx="469744" cy="259045"/>
    <xdr:sp macro="" textlink="">
      <xdr:nvSpPr>
        <xdr:cNvPr id="314" name="テキスト ボックス 313"/>
        <xdr:cNvSpPr txBox="1"/>
      </xdr:nvSpPr>
      <xdr:spPr>
        <a:xfrm>
          <a:off x="6737427" y="544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47541</xdr:rowOff>
    </xdr:from>
    <xdr:to>
      <xdr:col>15</xdr:col>
      <xdr:colOff>180340</xdr:colOff>
      <xdr:row>58</xdr:row>
      <xdr:rowOff>30788</xdr:rowOff>
    </xdr:to>
    <xdr:cxnSp macro="">
      <xdr:nvCxnSpPr>
        <xdr:cNvPr id="340" name="直線コネクタ 339"/>
        <xdr:cNvCxnSpPr/>
      </xdr:nvCxnSpPr>
      <xdr:spPr>
        <a:xfrm flipV="1">
          <a:off x="10475595" y="8791491"/>
          <a:ext cx="1270" cy="1183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34615</xdr:rowOff>
    </xdr:from>
    <xdr:ext cx="469744" cy="259045"/>
    <xdr:sp macro="" textlink="">
      <xdr:nvSpPr>
        <xdr:cNvPr id="341" name="農林水産業費最小値テキスト"/>
        <xdr:cNvSpPr txBox="1"/>
      </xdr:nvSpPr>
      <xdr:spPr>
        <a:xfrm>
          <a:off x="10528300" y="997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7,335</a:t>
          </a:r>
          <a:endParaRPr kumimoji="1" lang="ja-JP" altLang="en-US" sz="1000" b="1">
            <a:latin typeface="ＭＳ Ｐゴシック"/>
          </a:endParaRPr>
        </a:p>
      </xdr:txBody>
    </xdr:sp>
    <xdr:clientData/>
  </xdr:oneCellAnchor>
  <xdr:twoCellAnchor>
    <xdr:from>
      <xdr:col>15</xdr:col>
      <xdr:colOff>92075</xdr:colOff>
      <xdr:row>58</xdr:row>
      <xdr:rowOff>30788</xdr:rowOff>
    </xdr:from>
    <xdr:to>
      <xdr:col>15</xdr:col>
      <xdr:colOff>269875</xdr:colOff>
      <xdr:row>58</xdr:row>
      <xdr:rowOff>30788</xdr:rowOff>
    </xdr:to>
    <xdr:cxnSp macro="">
      <xdr:nvCxnSpPr>
        <xdr:cNvPr id="342" name="直線コネクタ 341"/>
        <xdr:cNvCxnSpPr/>
      </xdr:nvCxnSpPr>
      <xdr:spPr>
        <a:xfrm>
          <a:off x="10388600" y="997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165668</xdr:rowOff>
    </xdr:from>
    <xdr:ext cx="534377" cy="259045"/>
    <xdr:sp macro="" textlink="">
      <xdr:nvSpPr>
        <xdr:cNvPr id="343" name="農林水産業費最大値テキスト"/>
        <xdr:cNvSpPr txBox="1"/>
      </xdr:nvSpPr>
      <xdr:spPr>
        <a:xfrm>
          <a:off x="10528300" y="85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43,572</a:t>
          </a:r>
          <a:endParaRPr kumimoji="1" lang="ja-JP" altLang="en-US" sz="1000" b="1">
            <a:latin typeface="ＭＳ Ｐゴシック"/>
          </a:endParaRPr>
        </a:p>
      </xdr:txBody>
    </xdr:sp>
    <xdr:clientData/>
  </xdr:oneCellAnchor>
  <xdr:twoCellAnchor>
    <xdr:from>
      <xdr:col>15</xdr:col>
      <xdr:colOff>92075</xdr:colOff>
      <xdr:row>51</xdr:row>
      <xdr:rowOff>47541</xdr:rowOff>
    </xdr:from>
    <xdr:to>
      <xdr:col>15</xdr:col>
      <xdr:colOff>269875</xdr:colOff>
      <xdr:row>51</xdr:row>
      <xdr:rowOff>47541</xdr:rowOff>
    </xdr:to>
    <xdr:cxnSp macro="">
      <xdr:nvCxnSpPr>
        <xdr:cNvPr id="344" name="直線コネクタ 343"/>
        <xdr:cNvCxnSpPr/>
      </xdr:nvCxnSpPr>
      <xdr:spPr>
        <a:xfrm>
          <a:off x="10388600" y="879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25825</xdr:rowOff>
    </xdr:from>
    <xdr:to>
      <xdr:col>15</xdr:col>
      <xdr:colOff>180975</xdr:colOff>
      <xdr:row>56</xdr:row>
      <xdr:rowOff>139831</xdr:rowOff>
    </xdr:to>
    <xdr:cxnSp macro="">
      <xdr:nvCxnSpPr>
        <xdr:cNvPr id="345" name="直線コネクタ 344"/>
        <xdr:cNvCxnSpPr/>
      </xdr:nvCxnSpPr>
      <xdr:spPr>
        <a:xfrm>
          <a:off x="9639300" y="9627025"/>
          <a:ext cx="838200" cy="1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98714</xdr:rowOff>
    </xdr:from>
    <xdr:ext cx="534377" cy="259045"/>
    <xdr:sp macro="" textlink="">
      <xdr:nvSpPr>
        <xdr:cNvPr id="346" name="農林水産業費平均値テキスト"/>
        <xdr:cNvSpPr txBox="1"/>
      </xdr:nvSpPr>
      <xdr:spPr>
        <a:xfrm>
          <a:off x="10528300" y="935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20,150</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75837</xdr:rowOff>
    </xdr:from>
    <xdr:to>
      <xdr:col>15</xdr:col>
      <xdr:colOff>231775</xdr:colOff>
      <xdr:row>56</xdr:row>
      <xdr:rowOff>5987</xdr:rowOff>
    </xdr:to>
    <xdr:sp macro="" textlink="">
      <xdr:nvSpPr>
        <xdr:cNvPr id="347" name="フローチャート : 判断 346"/>
        <xdr:cNvSpPr/>
      </xdr:nvSpPr>
      <xdr:spPr>
        <a:xfrm>
          <a:off x="10426700" y="95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159359</xdr:rowOff>
    </xdr:from>
    <xdr:to>
      <xdr:col>14</xdr:col>
      <xdr:colOff>28575</xdr:colOff>
      <xdr:row>56</xdr:row>
      <xdr:rowOff>25825</xdr:rowOff>
    </xdr:to>
    <xdr:cxnSp macro="">
      <xdr:nvCxnSpPr>
        <xdr:cNvPr id="348" name="直線コネクタ 347"/>
        <xdr:cNvCxnSpPr/>
      </xdr:nvCxnSpPr>
      <xdr:spPr>
        <a:xfrm>
          <a:off x="8750300" y="9417659"/>
          <a:ext cx="889000" cy="20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7714</xdr:rowOff>
    </xdr:from>
    <xdr:to>
      <xdr:col>14</xdr:col>
      <xdr:colOff>79375</xdr:colOff>
      <xdr:row>55</xdr:row>
      <xdr:rowOff>109314</xdr:rowOff>
    </xdr:to>
    <xdr:sp macro="" textlink="">
      <xdr:nvSpPr>
        <xdr:cNvPr id="349" name="フローチャート : 判断 348"/>
        <xdr:cNvSpPr/>
      </xdr:nvSpPr>
      <xdr:spPr>
        <a:xfrm>
          <a:off x="95885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125841</xdr:rowOff>
    </xdr:from>
    <xdr:ext cx="534377" cy="259045"/>
    <xdr:sp macro="" textlink="">
      <xdr:nvSpPr>
        <xdr:cNvPr id="350" name="テキスト ボックス 349"/>
        <xdr:cNvSpPr txBox="1"/>
      </xdr:nvSpPr>
      <xdr:spPr>
        <a:xfrm>
          <a:off x="9372111" y="92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159359</xdr:rowOff>
    </xdr:from>
    <xdr:to>
      <xdr:col>12</xdr:col>
      <xdr:colOff>511175</xdr:colOff>
      <xdr:row>56</xdr:row>
      <xdr:rowOff>115044</xdr:rowOff>
    </xdr:to>
    <xdr:cxnSp macro="">
      <xdr:nvCxnSpPr>
        <xdr:cNvPr id="351" name="直線コネクタ 350"/>
        <xdr:cNvCxnSpPr/>
      </xdr:nvCxnSpPr>
      <xdr:spPr>
        <a:xfrm flipV="1">
          <a:off x="7861300" y="9417659"/>
          <a:ext cx="889000" cy="29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36550</xdr:rowOff>
    </xdr:from>
    <xdr:to>
      <xdr:col>12</xdr:col>
      <xdr:colOff>561975</xdr:colOff>
      <xdr:row>56</xdr:row>
      <xdr:rowOff>138150</xdr:rowOff>
    </xdr:to>
    <xdr:sp macro="" textlink="">
      <xdr:nvSpPr>
        <xdr:cNvPr id="352" name="フローチャート : 判断 351"/>
        <xdr:cNvSpPr/>
      </xdr:nvSpPr>
      <xdr:spPr>
        <a:xfrm>
          <a:off x="8699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129277</xdr:rowOff>
    </xdr:from>
    <xdr:ext cx="534377" cy="259045"/>
    <xdr:sp macro="" textlink="">
      <xdr:nvSpPr>
        <xdr:cNvPr id="353" name="テキスト ボックス 352"/>
        <xdr:cNvSpPr txBox="1"/>
      </xdr:nvSpPr>
      <xdr:spPr>
        <a:xfrm>
          <a:off x="8483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115044</xdr:rowOff>
    </xdr:from>
    <xdr:to>
      <xdr:col>11</xdr:col>
      <xdr:colOff>307975</xdr:colOff>
      <xdr:row>57</xdr:row>
      <xdr:rowOff>116677</xdr:rowOff>
    </xdr:to>
    <xdr:cxnSp macro="">
      <xdr:nvCxnSpPr>
        <xdr:cNvPr id="354" name="直線コネクタ 353"/>
        <xdr:cNvCxnSpPr/>
      </xdr:nvCxnSpPr>
      <xdr:spPr>
        <a:xfrm flipV="1">
          <a:off x="6972300" y="9716244"/>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58986</xdr:rowOff>
    </xdr:from>
    <xdr:to>
      <xdr:col>11</xdr:col>
      <xdr:colOff>358775</xdr:colOff>
      <xdr:row>56</xdr:row>
      <xdr:rowOff>160586</xdr:rowOff>
    </xdr:to>
    <xdr:sp macro="" textlink="">
      <xdr:nvSpPr>
        <xdr:cNvPr id="355" name="フローチャート : 判断 354"/>
        <xdr:cNvSpPr/>
      </xdr:nvSpPr>
      <xdr:spPr>
        <a:xfrm>
          <a:off x="7810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5663</xdr:rowOff>
    </xdr:from>
    <xdr:ext cx="534377" cy="259045"/>
    <xdr:sp macro="" textlink="">
      <xdr:nvSpPr>
        <xdr:cNvPr id="356" name="テキスト ボックス 355"/>
        <xdr:cNvSpPr txBox="1"/>
      </xdr:nvSpPr>
      <xdr:spPr>
        <a:xfrm>
          <a:off x="7594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96836</xdr:rowOff>
    </xdr:from>
    <xdr:to>
      <xdr:col>10</xdr:col>
      <xdr:colOff>155575</xdr:colOff>
      <xdr:row>57</xdr:row>
      <xdr:rowOff>26986</xdr:rowOff>
    </xdr:to>
    <xdr:sp macro="" textlink="">
      <xdr:nvSpPr>
        <xdr:cNvPr id="357" name="フローチャート : 判断 356"/>
        <xdr:cNvSpPr/>
      </xdr:nvSpPr>
      <xdr:spPr>
        <a:xfrm>
          <a:off x="6921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43513</xdr:rowOff>
    </xdr:from>
    <xdr:ext cx="534377" cy="259045"/>
    <xdr:sp macro="" textlink="">
      <xdr:nvSpPr>
        <xdr:cNvPr id="358" name="テキスト ボックス 357"/>
        <xdr:cNvSpPr txBox="1"/>
      </xdr:nvSpPr>
      <xdr:spPr>
        <a:xfrm>
          <a:off x="6705111" y="94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89031</xdr:rowOff>
    </xdr:from>
    <xdr:to>
      <xdr:col>15</xdr:col>
      <xdr:colOff>231775</xdr:colOff>
      <xdr:row>57</xdr:row>
      <xdr:rowOff>19181</xdr:rowOff>
    </xdr:to>
    <xdr:sp macro="" textlink="">
      <xdr:nvSpPr>
        <xdr:cNvPr id="364" name="円/楕円 363"/>
        <xdr:cNvSpPr/>
      </xdr:nvSpPr>
      <xdr:spPr>
        <a:xfrm>
          <a:off x="10426700" y="96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67458</xdr:rowOff>
    </xdr:from>
    <xdr:ext cx="534377" cy="259045"/>
    <xdr:sp macro="" textlink="">
      <xdr:nvSpPr>
        <xdr:cNvPr id="365" name="農林水産業費該当値テキスト"/>
        <xdr:cNvSpPr txBox="1"/>
      </xdr:nvSpPr>
      <xdr:spPr>
        <a:xfrm>
          <a:off x="10528300" y="966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146475</xdr:rowOff>
    </xdr:from>
    <xdr:to>
      <xdr:col>14</xdr:col>
      <xdr:colOff>79375</xdr:colOff>
      <xdr:row>56</xdr:row>
      <xdr:rowOff>76625</xdr:rowOff>
    </xdr:to>
    <xdr:sp macro="" textlink="">
      <xdr:nvSpPr>
        <xdr:cNvPr id="366" name="円/楕円 365"/>
        <xdr:cNvSpPr/>
      </xdr:nvSpPr>
      <xdr:spPr>
        <a:xfrm>
          <a:off x="9588500" y="95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67752</xdr:rowOff>
    </xdr:from>
    <xdr:ext cx="534377" cy="259045"/>
    <xdr:sp macro="" textlink="">
      <xdr:nvSpPr>
        <xdr:cNvPr id="367" name="テキスト ボックス 366"/>
        <xdr:cNvSpPr txBox="1"/>
      </xdr:nvSpPr>
      <xdr:spPr>
        <a:xfrm>
          <a:off x="9372111" y="96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108559</xdr:rowOff>
    </xdr:from>
    <xdr:to>
      <xdr:col>12</xdr:col>
      <xdr:colOff>561975</xdr:colOff>
      <xdr:row>55</xdr:row>
      <xdr:rowOff>38709</xdr:rowOff>
    </xdr:to>
    <xdr:sp macro="" textlink="">
      <xdr:nvSpPr>
        <xdr:cNvPr id="368" name="円/楕円 367"/>
        <xdr:cNvSpPr/>
      </xdr:nvSpPr>
      <xdr:spPr>
        <a:xfrm>
          <a:off x="8699500" y="936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55236</xdr:rowOff>
    </xdr:from>
    <xdr:ext cx="534377" cy="259045"/>
    <xdr:sp macro="" textlink="">
      <xdr:nvSpPr>
        <xdr:cNvPr id="369" name="テキスト ボックス 368"/>
        <xdr:cNvSpPr txBox="1"/>
      </xdr:nvSpPr>
      <xdr:spPr>
        <a:xfrm>
          <a:off x="8483111" y="91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64244</xdr:rowOff>
    </xdr:from>
    <xdr:to>
      <xdr:col>11</xdr:col>
      <xdr:colOff>358775</xdr:colOff>
      <xdr:row>56</xdr:row>
      <xdr:rowOff>165844</xdr:rowOff>
    </xdr:to>
    <xdr:sp macro="" textlink="">
      <xdr:nvSpPr>
        <xdr:cNvPr id="370" name="円/楕円 369"/>
        <xdr:cNvSpPr/>
      </xdr:nvSpPr>
      <xdr:spPr>
        <a:xfrm>
          <a:off x="7810500" y="96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156971</xdr:rowOff>
    </xdr:from>
    <xdr:ext cx="534377" cy="259045"/>
    <xdr:sp macro="" textlink="">
      <xdr:nvSpPr>
        <xdr:cNvPr id="371" name="テキスト ボックス 370"/>
        <xdr:cNvSpPr txBox="1"/>
      </xdr:nvSpPr>
      <xdr:spPr>
        <a:xfrm>
          <a:off x="7594111" y="97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65877</xdr:rowOff>
    </xdr:from>
    <xdr:to>
      <xdr:col>10</xdr:col>
      <xdr:colOff>155575</xdr:colOff>
      <xdr:row>57</xdr:row>
      <xdr:rowOff>167477</xdr:rowOff>
    </xdr:to>
    <xdr:sp macro="" textlink="">
      <xdr:nvSpPr>
        <xdr:cNvPr id="372" name="円/楕円 371"/>
        <xdr:cNvSpPr/>
      </xdr:nvSpPr>
      <xdr:spPr>
        <a:xfrm>
          <a:off x="6921500" y="98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158604</xdr:rowOff>
    </xdr:from>
    <xdr:ext cx="469744" cy="259045"/>
    <xdr:sp macro="" textlink="">
      <xdr:nvSpPr>
        <xdr:cNvPr id="373" name="テキスト ボックス 372"/>
        <xdr:cNvSpPr txBox="1"/>
      </xdr:nvSpPr>
      <xdr:spPr>
        <a:xfrm>
          <a:off x="6737427" y="993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142992</xdr:rowOff>
    </xdr:from>
    <xdr:to>
      <xdr:col>15</xdr:col>
      <xdr:colOff>180340</xdr:colOff>
      <xdr:row>78</xdr:row>
      <xdr:rowOff>9398</xdr:rowOff>
    </xdr:to>
    <xdr:cxnSp macro="">
      <xdr:nvCxnSpPr>
        <xdr:cNvPr id="395" name="直線コネクタ 394"/>
        <xdr:cNvCxnSpPr/>
      </xdr:nvCxnSpPr>
      <xdr:spPr>
        <a:xfrm flipV="1">
          <a:off x="10475595" y="12144492"/>
          <a:ext cx="1270" cy="123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13225</xdr:rowOff>
    </xdr:from>
    <xdr:ext cx="469744" cy="259045"/>
    <xdr:sp macro="" textlink="">
      <xdr:nvSpPr>
        <xdr:cNvPr id="396" name="商工費最小値テキスト"/>
        <xdr:cNvSpPr txBox="1"/>
      </xdr:nvSpPr>
      <xdr:spPr>
        <a:xfrm>
          <a:off x="10528300"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2,850</a:t>
          </a:r>
          <a:endParaRPr kumimoji="1" lang="ja-JP" altLang="en-US" sz="1000" b="1">
            <a:latin typeface="ＭＳ Ｐゴシック"/>
          </a:endParaRPr>
        </a:p>
      </xdr:txBody>
    </xdr:sp>
    <xdr:clientData/>
  </xdr:oneCellAnchor>
  <xdr:twoCellAnchor>
    <xdr:from>
      <xdr:col>15</xdr:col>
      <xdr:colOff>92075</xdr:colOff>
      <xdr:row>78</xdr:row>
      <xdr:rowOff>9398</xdr:rowOff>
    </xdr:from>
    <xdr:to>
      <xdr:col>15</xdr:col>
      <xdr:colOff>269875</xdr:colOff>
      <xdr:row>78</xdr:row>
      <xdr:rowOff>9398</xdr:rowOff>
    </xdr:to>
    <xdr:cxnSp macro="">
      <xdr:nvCxnSpPr>
        <xdr:cNvPr id="397" name="直線コネクタ 396"/>
        <xdr:cNvCxnSpPr/>
      </xdr:nvCxnSpPr>
      <xdr:spPr>
        <a:xfrm>
          <a:off x="10388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89669</xdr:rowOff>
    </xdr:from>
    <xdr:ext cx="534377" cy="259045"/>
    <xdr:sp macro="" textlink="">
      <xdr:nvSpPr>
        <xdr:cNvPr id="398" name="商工費最大値テキスト"/>
        <xdr:cNvSpPr txBox="1"/>
      </xdr:nvSpPr>
      <xdr:spPr>
        <a:xfrm>
          <a:off x="10528300" y="119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29,928</a:t>
          </a:r>
          <a:endParaRPr kumimoji="1" lang="ja-JP" altLang="en-US" sz="1000" b="1">
            <a:latin typeface="ＭＳ Ｐゴシック"/>
          </a:endParaRPr>
        </a:p>
      </xdr:txBody>
    </xdr:sp>
    <xdr:clientData/>
  </xdr:oneCellAnchor>
  <xdr:twoCellAnchor>
    <xdr:from>
      <xdr:col>15</xdr:col>
      <xdr:colOff>92075</xdr:colOff>
      <xdr:row>70</xdr:row>
      <xdr:rowOff>142992</xdr:rowOff>
    </xdr:from>
    <xdr:to>
      <xdr:col>15</xdr:col>
      <xdr:colOff>269875</xdr:colOff>
      <xdr:row>70</xdr:row>
      <xdr:rowOff>142992</xdr:rowOff>
    </xdr:to>
    <xdr:cxnSp macro="">
      <xdr:nvCxnSpPr>
        <xdr:cNvPr id="399" name="直線コネクタ 398"/>
        <xdr:cNvCxnSpPr/>
      </xdr:nvCxnSpPr>
      <xdr:spPr>
        <a:xfrm>
          <a:off x="10388600" y="1214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58364</xdr:rowOff>
    </xdr:from>
    <xdr:to>
      <xdr:col>15</xdr:col>
      <xdr:colOff>180975</xdr:colOff>
      <xdr:row>76</xdr:row>
      <xdr:rowOff>89088</xdr:rowOff>
    </xdr:to>
    <xdr:cxnSp macro="">
      <xdr:nvCxnSpPr>
        <xdr:cNvPr id="400" name="直線コネクタ 399"/>
        <xdr:cNvCxnSpPr/>
      </xdr:nvCxnSpPr>
      <xdr:spPr>
        <a:xfrm flipV="1">
          <a:off x="9639300" y="13088564"/>
          <a:ext cx="8382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3146</xdr:rowOff>
    </xdr:from>
    <xdr:ext cx="534377" cy="259045"/>
    <xdr:sp macro="" textlink="">
      <xdr:nvSpPr>
        <xdr:cNvPr id="401" name="商工費平均値テキスト"/>
        <xdr:cNvSpPr txBox="1"/>
      </xdr:nvSpPr>
      <xdr:spPr>
        <a:xfrm>
          <a:off x="10528300" y="12690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13,626</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151719</xdr:rowOff>
    </xdr:from>
    <xdr:to>
      <xdr:col>15</xdr:col>
      <xdr:colOff>231775</xdr:colOff>
      <xdr:row>75</xdr:row>
      <xdr:rowOff>81869</xdr:rowOff>
    </xdr:to>
    <xdr:sp macro="" textlink="">
      <xdr:nvSpPr>
        <xdr:cNvPr id="402" name="フローチャート : 判断 401"/>
        <xdr:cNvSpPr/>
      </xdr:nvSpPr>
      <xdr:spPr>
        <a:xfrm>
          <a:off x="104267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28372</xdr:rowOff>
    </xdr:from>
    <xdr:to>
      <xdr:col>14</xdr:col>
      <xdr:colOff>28575</xdr:colOff>
      <xdr:row>76</xdr:row>
      <xdr:rowOff>89088</xdr:rowOff>
    </xdr:to>
    <xdr:cxnSp macro="">
      <xdr:nvCxnSpPr>
        <xdr:cNvPr id="403" name="直線コネクタ 402"/>
        <xdr:cNvCxnSpPr/>
      </xdr:nvCxnSpPr>
      <xdr:spPr>
        <a:xfrm>
          <a:off x="8750300" y="13058572"/>
          <a:ext cx="8890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136952</xdr:rowOff>
    </xdr:from>
    <xdr:to>
      <xdr:col>14</xdr:col>
      <xdr:colOff>79375</xdr:colOff>
      <xdr:row>75</xdr:row>
      <xdr:rowOff>67102</xdr:rowOff>
    </xdr:to>
    <xdr:sp macro="" textlink="">
      <xdr:nvSpPr>
        <xdr:cNvPr id="404" name="フローチャート : 判断 403"/>
        <xdr:cNvSpPr/>
      </xdr:nvSpPr>
      <xdr:spPr>
        <a:xfrm>
          <a:off x="9588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83629</xdr:rowOff>
    </xdr:from>
    <xdr:ext cx="534377" cy="259045"/>
    <xdr:sp macro="" textlink="">
      <xdr:nvSpPr>
        <xdr:cNvPr id="405" name="テキスト ボックス 404"/>
        <xdr:cNvSpPr txBox="1"/>
      </xdr:nvSpPr>
      <xdr:spPr>
        <a:xfrm>
          <a:off x="9372111" y="12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28372</xdr:rowOff>
    </xdr:from>
    <xdr:to>
      <xdr:col>12</xdr:col>
      <xdr:colOff>511175</xdr:colOff>
      <xdr:row>76</xdr:row>
      <xdr:rowOff>168366</xdr:rowOff>
    </xdr:to>
    <xdr:cxnSp macro="">
      <xdr:nvCxnSpPr>
        <xdr:cNvPr id="406" name="直線コネクタ 405"/>
        <xdr:cNvCxnSpPr/>
      </xdr:nvCxnSpPr>
      <xdr:spPr>
        <a:xfrm flipV="1">
          <a:off x="7861300" y="13058572"/>
          <a:ext cx="889000" cy="13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98135</xdr:rowOff>
    </xdr:from>
    <xdr:to>
      <xdr:col>12</xdr:col>
      <xdr:colOff>561975</xdr:colOff>
      <xdr:row>76</xdr:row>
      <xdr:rowOff>28285</xdr:rowOff>
    </xdr:to>
    <xdr:sp macro="" textlink="">
      <xdr:nvSpPr>
        <xdr:cNvPr id="407" name="フローチャート : 判断 406"/>
        <xdr:cNvSpPr/>
      </xdr:nvSpPr>
      <xdr:spPr>
        <a:xfrm>
          <a:off x="8699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44812</xdr:rowOff>
    </xdr:from>
    <xdr:ext cx="534377" cy="259045"/>
    <xdr:sp macro="" textlink="">
      <xdr:nvSpPr>
        <xdr:cNvPr id="408" name="テキスト ボックス 407"/>
        <xdr:cNvSpPr txBox="1"/>
      </xdr:nvSpPr>
      <xdr:spPr>
        <a:xfrm>
          <a:off x="8483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168366</xdr:rowOff>
    </xdr:from>
    <xdr:to>
      <xdr:col>11</xdr:col>
      <xdr:colOff>307975</xdr:colOff>
      <xdr:row>77</xdr:row>
      <xdr:rowOff>4598</xdr:rowOff>
    </xdr:to>
    <xdr:cxnSp macro="">
      <xdr:nvCxnSpPr>
        <xdr:cNvPr id="409" name="直線コネクタ 408"/>
        <xdr:cNvCxnSpPr/>
      </xdr:nvCxnSpPr>
      <xdr:spPr>
        <a:xfrm flipV="1">
          <a:off x="6972300" y="13198566"/>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100604</xdr:rowOff>
    </xdr:from>
    <xdr:to>
      <xdr:col>11</xdr:col>
      <xdr:colOff>358775</xdr:colOff>
      <xdr:row>76</xdr:row>
      <xdr:rowOff>30755</xdr:rowOff>
    </xdr:to>
    <xdr:sp macro="" textlink="">
      <xdr:nvSpPr>
        <xdr:cNvPr id="410" name="フローチャート : 判断 409"/>
        <xdr:cNvSpPr/>
      </xdr:nvSpPr>
      <xdr:spPr>
        <a:xfrm>
          <a:off x="7810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47281</xdr:rowOff>
    </xdr:from>
    <xdr:ext cx="534377" cy="259045"/>
    <xdr:sp macro="" textlink="">
      <xdr:nvSpPr>
        <xdr:cNvPr id="411" name="テキスト ボックス 410"/>
        <xdr:cNvSpPr txBox="1"/>
      </xdr:nvSpPr>
      <xdr:spPr>
        <a:xfrm>
          <a:off x="7594111" y="127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94707</xdr:rowOff>
    </xdr:from>
    <xdr:to>
      <xdr:col>10</xdr:col>
      <xdr:colOff>155575</xdr:colOff>
      <xdr:row>76</xdr:row>
      <xdr:rowOff>24857</xdr:rowOff>
    </xdr:to>
    <xdr:sp macro="" textlink="">
      <xdr:nvSpPr>
        <xdr:cNvPr id="412" name="フローチャート : 判断 411"/>
        <xdr:cNvSpPr/>
      </xdr:nvSpPr>
      <xdr:spPr>
        <a:xfrm>
          <a:off x="6921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41384</xdr:rowOff>
    </xdr:from>
    <xdr:ext cx="534377" cy="259045"/>
    <xdr:sp macro="" textlink="">
      <xdr:nvSpPr>
        <xdr:cNvPr id="413" name="テキスト ボックス 412"/>
        <xdr:cNvSpPr txBox="1"/>
      </xdr:nvSpPr>
      <xdr:spPr>
        <a:xfrm>
          <a:off x="6705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7564</xdr:rowOff>
    </xdr:from>
    <xdr:to>
      <xdr:col>15</xdr:col>
      <xdr:colOff>231775</xdr:colOff>
      <xdr:row>76</xdr:row>
      <xdr:rowOff>109164</xdr:rowOff>
    </xdr:to>
    <xdr:sp macro="" textlink="">
      <xdr:nvSpPr>
        <xdr:cNvPr id="419" name="円/楕円 418"/>
        <xdr:cNvSpPr/>
      </xdr:nvSpPr>
      <xdr:spPr>
        <a:xfrm>
          <a:off x="10426700" y="130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157441</xdr:rowOff>
    </xdr:from>
    <xdr:ext cx="469744" cy="259045"/>
    <xdr:sp macro="" textlink="">
      <xdr:nvSpPr>
        <xdr:cNvPr id="420" name="商工費該当値テキスト"/>
        <xdr:cNvSpPr txBox="1"/>
      </xdr:nvSpPr>
      <xdr:spPr>
        <a:xfrm>
          <a:off x="10528300" y="1301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38288</xdr:rowOff>
    </xdr:from>
    <xdr:to>
      <xdr:col>14</xdr:col>
      <xdr:colOff>79375</xdr:colOff>
      <xdr:row>76</xdr:row>
      <xdr:rowOff>139888</xdr:rowOff>
    </xdr:to>
    <xdr:sp macro="" textlink="">
      <xdr:nvSpPr>
        <xdr:cNvPr id="421" name="円/楕円 420"/>
        <xdr:cNvSpPr/>
      </xdr:nvSpPr>
      <xdr:spPr>
        <a:xfrm>
          <a:off x="9588500" y="130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131015</xdr:rowOff>
    </xdr:from>
    <xdr:ext cx="469744" cy="259045"/>
    <xdr:sp macro="" textlink="">
      <xdr:nvSpPr>
        <xdr:cNvPr id="422" name="テキスト ボックス 421"/>
        <xdr:cNvSpPr txBox="1"/>
      </xdr:nvSpPr>
      <xdr:spPr>
        <a:xfrm>
          <a:off x="9404427" y="1316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149022</xdr:rowOff>
    </xdr:from>
    <xdr:to>
      <xdr:col>12</xdr:col>
      <xdr:colOff>561975</xdr:colOff>
      <xdr:row>76</xdr:row>
      <xdr:rowOff>79172</xdr:rowOff>
    </xdr:to>
    <xdr:sp macro="" textlink="">
      <xdr:nvSpPr>
        <xdr:cNvPr id="423" name="円/楕円 422"/>
        <xdr:cNvSpPr/>
      </xdr:nvSpPr>
      <xdr:spPr>
        <a:xfrm>
          <a:off x="8699500" y="130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70299</xdr:rowOff>
    </xdr:from>
    <xdr:ext cx="469744" cy="259045"/>
    <xdr:sp macro="" textlink="">
      <xdr:nvSpPr>
        <xdr:cNvPr id="424" name="テキスト ボックス 423"/>
        <xdr:cNvSpPr txBox="1"/>
      </xdr:nvSpPr>
      <xdr:spPr>
        <a:xfrm>
          <a:off x="8515427" y="131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117566</xdr:rowOff>
    </xdr:from>
    <xdr:to>
      <xdr:col>11</xdr:col>
      <xdr:colOff>358775</xdr:colOff>
      <xdr:row>77</xdr:row>
      <xdr:rowOff>47716</xdr:rowOff>
    </xdr:to>
    <xdr:sp macro="" textlink="">
      <xdr:nvSpPr>
        <xdr:cNvPr id="425" name="円/楕円 424"/>
        <xdr:cNvSpPr/>
      </xdr:nvSpPr>
      <xdr:spPr>
        <a:xfrm>
          <a:off x="7810500" y="1314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38843</xdr:rowOff>
    </xdr:from>
    <xdr:ext cx="469744" cy="259045"/>
    <xdr:sp macro="" textlink="">
      <xdr:nvSpPr>
        <xdr:cNvPr id="426" name="テキスト ボックス 425"/>
        <xdr:cNvSpPr txBox="1"/>
      </xdr:nvSpPr>
      <xdr:spPr>
        <a:xfrm>
          <a:off x="7626427" y="1324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125248</xdr:rowOff>
    </xdr:from>
    <xdr:to>
      <xdr:col>10</xdr:col>
      <xdr:colOff>155575</xdr:colOff>
      <xdr:row>77</xdr:row>
      <xdr:rowOff>55398</xdr:rowOff>
    </xdr:to>
    <xdr:sp macro="" textlink="">
      <xdr:nvSpPr>
        <xdr:cNvPr id="427" name="円/楕円 426"/>
        <xdr:cNvSpPr/>
      </xdr:nvSpPr>
      <xdr:spPr>
        <a:xfrm>
          <a:off x="6921500" y="131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46525</xdr:rowOff>
    </xdr:from>
    <xdr:ext cx="469744" cy="259045"/>
    <xdr:sp macro="" textlink="">
      <xdr:nvSpPr>
        <xdr:cNvPr id="428" name="テキスト ボックス 427"/>
        <xdr:cNvSpPr txBox="1"/>
      </xdr:nvSpPr>
      <xdr:spPr>
        <a:xfrm>
          <a:off x="6737427" y="132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65976</xdr:rowOff>
    </xdr:from>
    <xdr:to>
      <xdr:col>15</xdr:col>
      <xdr:colOff>180340</xdr:colOff>
      <xdr:row>98</xdr:row>
      <xdr:rowOff>69672</xdr:rowOff>
    </xdr:to>
    <xdr:cxnSp macro="">
      <xdr:nvCxnSpPr>
        <xdr:cNvPr id="453" name="直線コネクタ 452"/>
        <xdr:cNvCxnSpPr/>
      </xdr:nvCxnSpPr>
      <xdr:spPr>
        <a:xfrm flipV="1">
          <a:off x="10475595" y="15667926"/>
          <a:ext cx="1270" cy="120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73499</xdr:rowOff>
    </xdr:from>
    <xdr:ext cx="534377" cy="259045"/>
    <xdr:sp macro="" textlink="">
      <xdr:nvSpPr>
        <xdr:cNvPr id="454" name="土木費最小値テキスト"/>
        <xdr:cNvSpPr txBox="1"/>
      </xdr:nvSpPr>
      <xdr:spPr>
        <a:xfrm>
          <a:off x="10528300"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27,676</a:t>
          </a:r>
          <a:endParaRPr kumimoji="1" lang="ja-JP" altLang="en-US" sz="1000" b="1">
            <a:latin typeface="ＭＳ Ｐゴシック"/>
          </a:endParaRPr>
        </a:p>
      </xdr:txBody>
    </xdr:sp>
    <xdr:clientData/>
  </xdr:oneCellAnchor>
  <xdr:twoCellAnchor>
    <xdr:from>
      <xdr:col>15</xdr:col>
      <xdr:colOff>92075</xdr:colOff>
      <xdr:row>98</xdr:row>
      <xdr:rowOff>69672</xdr:rowOff>
    </xdr:from>
    <xdr:to>
      <xdr:col>15</xdr:col>
      <xdr:colOff>269875</xdr:colOff>
      <xdr:row>98</xdr:row>
      <xdr:rowOff>69672</xdr:rowOff>
    </xdr:to>
    <xdr:cxnSp macro="">
      <xdr:nvCxnSpPr>
        <xdr:cNvPr id="455" name="直線コネクタ 454"/>
        <xdr:cNvCxnSpPr/>
      </xdr:nvCxnSpPr>
      <xdr:spPr>
        <a:xfrm>
          <a:off x="10388600" y="16871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12653</xdr:rowOff>
    </xdr:from>
    <xdr:ext cx="534377" cy="259045"/>
    <xdr:sp macro="" textlink="">
      <xdr:nvSpPr>
        <xdr:cNvPr id="456" name="土木費最大値テキスト"/>
        <xdr:cNvSpPr txBox="1"/>
      </xdr:nvSpPr>
      <xdr:spPr>
        <a:xfrm>
          <a:off x="10528300" y="154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90,870</a:t>
          </a:r>
          <a:endParaRPr kumimoji="1" lang="ja-JP" altLang="en-US" sz="1000" b="1">
            <a:latin typeface="ＭＳ Ｐゴシック"/>
          </a:endParaRPr>
        </a:p>
      </xdr:txBody>
    </xdr:sp>
    <xdr:clientData/>
  </xdr:oneCellAnchor>
  <xdr:twoCellAnchor>
    <xdr:from>
      <xdr:col>15</xdr:col>
      <xdr:colOff>92075</xdr:colOff>
      <xdr:row>91</xdr:row>
      <xdr:rowOff>65976</xdr:rowOff>
    </xdr:from>
    <xdr:to>
      <xdr:col>15</xdr:col>
      <xdr:colOff>269875</xdr:colOff>
      <xdr:row>91</xdr:row>
      <xdr:rowOff>65976</xdr:rowOff>
    </xdr:to>
    <xdr:cxnSp macro="">
      <xdr:nvCxnSpPr>
        <xdr:cNvPr id="457" name="直線コネクタ 456"/>
        <xdr:cNvCxnSpPr/>
      </xdr:nvCxnSpPr>
      <xdr:spPr>
        <a:xfrm>
          <a:off x="10388600" y="1566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30181</xdr:rowOff>
    </xdr:from>
    <xdr:to>
      <xdr:col>15</xdr:col>
      <xdr:colOff>180975</xdr:colOff>
      <xdr:row>97</xdr:row>
      <xdr:rowOff>150388</xdr:rowOff>
    </xdr:to>
    <xdr:cxnSp macro="">
      <xdr:nvCxnSpPr>
        <xdr:cNvPr id="458" name="直線コネクタ 457"/>
        <xdr:cNvCxnSpPr/>
      </xdr:nvCxnSpPr>
      <xdr:spPr>
        <a:xfrm flipV="1">
          <a:off x="9639300" y="16660831"/>
          <a:ext cx="838200" cy="12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94042</xdr:rowOff>
    </xdr:from>
    <xdr:ext cx="534377" cy="259045"/>
    <xdr:sp macro="" textlink="">
      <xdr:nvSpPr>
        <xdr:cNvPr id="459" name="土木費平均値テキスト"/>
        <xdr:cNvSpPr txBox="1"/>
      </xdr:nvSpPr>
      <xdr:spPr>
        <a:xfrm>
          <a:off x="10528300" y="1621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71165</xdr:rowOff>
    </xdr:from>
    <xdr:to>
      <xdr:col>15</xdr:col>
      <xdr:colOff>231775</xdr:colOff>
      <xdr:row>96</xdr:row>
      <xdr:rowOff>1315</xdr:rowOff>
    </xdr:to>
    <xdr:sp macro="" textlink="">
      <xdr:nvSpPr>
        <xdr:cNvPr id="460" name="フローチャート : 判断 459"/>
        <xdr:cNvSpPr/>
      </xdr:nvSpPr>
      <xdr:spPr>
        <a:xfrm>
          <a:off x="10426700" y="163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150388</xdr:rowOff>
    </xdr:from>
    <xdr:to>
      <xdr:col>14</xdr:col>
      <xdr:colOff>28575</xdr:colOff>
      <xdr:row>97</xdr:row>
      <xdr:rowOff>153321</xdr:rowOff>
    </xdr:to>
    <xdr:cxnSp macro="">
      <xdr:nvCxnSpPr>
        <xdr:cNvPr id="461" name="直線コネクタ 460"/>
        <xdr:cNvCxnSpPr/>
      </xdr:nvCxnSpPr>
      <xdr:spPr>
        <a:xfrm flipV="1">
          <a:off x="8750300" y="16781038"/>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13709</xdr:rowOff>
    </xdr:from>
    <xdr:to>
      <xdr:col>14</xdr:col>
      <xdr:colOff>79375</xdr:colOff>
      <xdr:row>96</xdr:row>
      <xdr:rowOff>115309</xdr:rowOff>
    </xdr:to>
    <xdr:sp macro="" textlink="">
      <xdr:nvSpPr>
        <xdr:cNvPr id="462" name="フローチャート : 判断 461"/>
        <xdr:cNvSpPr/>
      </xdr:nvSpPr>
      <xdr:spPr>
        <a:xfrm>
          <a:off x="9588500" y="1647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131836</xdr:rowOff>
    </xdr:from>
    <xdr:ext cx="534377" cy="259045"/>
    <xdr:sp macro="" textlink="">
      <xdr:nvSpPr>
        <xdr:cNvPr id="463" name="テキスト ボックス 462"/>
        <xdr:cNvSpPr txBox="1"/>
      </xdr:nvSpPr>
      <xdr:spPr>
        <a:xfrm>
          <a:off x="9372111" y="1624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32905</xdr:rowOff>
    </xdr:from>
    <xdr:to>
      <xdr:col>12</xdr:col>
      <xdr:colOff>511175</xdr:colOff>
      <xdr:row>97</xdr:row>
      <xdr:rowOff>153321</xdr:rowOff>
    </xdr:to>
    <xdr:cxnSp macro="">
      <xdr:nvCxnSpPr>
        <xdr:cNvPr id="464" name="直線コネクタ 463"/>
        <xdr:cNvCxnSpPr/>
      </xdr:nvCxnSpPr>
      <xdr:spPr>
        <a:xfrm>
          <a:off x="7861300" y="16663555"/>
          <a:ext cx="889000" cy="12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162243</xdr:rowOff>
    </xdr:from>
    <xdr:to>
      <xdr:col>12</xdr:col>
      <xdr:colOff>561975</xdr:colOff>
      <xdr:row>96</xdr:row>
      <xdr:rowOff>92393</xdr:rowOff>
    </xdr:to>
    <xdr:sp macro="" textlink="">
      <xdr:nvSpPr>
        <xdr:cNvPr id="465" name="フローチャート : 判断 464"/>
        <xdr:cNvSpPr/>
      </xdr:nvSpPr>
      <xdr:spPr>
        <a:xfrm>
          <a:off x="8699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108920</xdr:rowOff>
    </xdr:from>
    <xdr:ext cx="534377" cy="259045"/>
    <xdr:sp macro="" textlink="">
      <xdr:nvSpPr>
        <xdr:cNvPr id="466" name="テキスト ボックス 465"/>
        <xdr:cNvSpPr txBox="1"/>
      </xdr:nvSpPr>
      <xdr:spPr>
        <a:xfrm>
          <a:off x="8483111" y="162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32905</xdr:rowOff>
    </xdr:from>
    <xdr:to>
      <xdr:col>11</xdr:col>
      <xdr:colOff>307975</xdr:colOff>
      <xdr:row>98</xdr:row>
      <xdr:rowOff>30905</xdr:rowOff>
    </xdr:to>
    <xdr:cxnSp macro="">
      <xdr:nvCxnSpPr>
        <xdr:cNvPr id="467" name="直線コネクタ 466"/>
        <xdr:cNvCxnSpPr/>
      </xdr:nvCxnSpPr>
      <xdr:spPr>
        <a:xfrm flipV="1">
          <a:off x="6972300" y="16663555"/>
          <a:ext cx="889000" cy="16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160243</xdr:rowOff>
    </xdr:from>
    <xdr:to>
      <xdr:col>11</xdr:col>
      <xdr:colOff>358775</xdr:colOff>
      <xdr:row>96</xdr:row>
      <xdr:rowOff>90393</xdr:rowOff>
    </xdr:to>
    <xdr:sp macro="" textlink="">
      <xdr:nvSpPr>
        <xdr:cNvPr id="468" name="フローチャート : 判断 467"/>
        <xdr:cNvSpPr/>
      </xdr:nvSpPr>
      <xdr:spPr>
        <a:xfrm>
          <a:off x="7810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106920</xdr:rowOff>
    </xdr:from>
    <xdr:ext cx="534377" cy="259045"/>
    <xdr:sp macro="" textlink="">
      <xdr:nvSpPr>
        <xdr:cNvPr id="469" name="テキスト ボックス 468"/>
        <xdr:cNvSpPr txBox="1"/>
      </xdr:nvSpPr>
      <xdr:spPr>
        <a:xfrm>
          <a:off x="7594111" y="162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85223</xdr:rowOff>
    </xdr:from>
    <xdr:to>
      <xdr:col>10</xdr:col>
      <xdr:colOff>155575</xdr:colOff>
      <xdr:row>97</xdr:row>
      <xdr:rowOff>15373</xdr:rowOff>
    </xdr:to>
    <xdr:sp macro="" textlink="">
      <xdr:nvSpPr>
        <xdr:cNvPr id="470" name="フローチャート : 判断 469"/>
        <xdr:cNvSpPr/>
      </xdr:nvSpPr>
      <xdr:spPr>
        <a:xfrm>
          <a:off x="6921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31900</xdr:rowOff>
    </xdr:from>
    <xdr:ext cx="534377" cy="259045"/>
    <xdr:sp macro="" textlink="">
      <xdr:nvSpPr>
        <xdr:cNvPr id="471" name="テキスト ボックス 470"/>
        <xdr:cNvSpPr txBox="1"/>
      </xdr:nvSpPr>
      <xdr:spPr>
        <a:xfrm>
          <a:off x="6705111" y="163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150831</xdr:rowOff>
    </xdr:from>
    <xdr:to>
      <xdr:col>15</xdr:col>
      <xdr:colOff>231775</xdr:colOff>
      <xdr:row>97</xdr:row>
      <xdr:rowOff>80981</xdr:rowOff>
    </xdr:to>
    <xdr:sp macro="" textlink="">
      <xdr:nvSpPr>
        <xdr:cNvPr id="477" name="円/楕円 476"/>
        <xdr:cNvSpPr/>
      </xdr:nvSpPr>
      <xdr:spPr>
        <a:xfrm>
          <a:off x="10426700" y="166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129258</xdr:rowOff>
    </xdr:from>
    <xdr:ext cx="534377" cy="259045"/>
    <xdr:sp macro="" textlink="">
      <xdr:nvSpPr>
        <xdr:cNvPr id="478" name="土木費該当値テキスト"/>
        <xdr:cNvSpPr txBox="1"/>
      </xdr:nvSpPr>
      <xdr:spPr>
        <a:xfrm>
          <a:off x="10528300" y="165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38,749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99588</xdr:rowOff>
    </xdr:from>
    <xdr:to>
      <xdr:col>14</xdr:col>
      <xdr:colOff>79375</xdr:colOff>
      <xdr:row>98</xdr:row>
      <xdr:rowOff>29738</xdr:rowOff>
    </xdr:to>
    <xdr:sp macro="" textlink="">
      <xdr:nvSpPr>
        <xdr:cNvPr id="479" name="円/楕円 478"/>
        <xdr:cNvSpPr/>
      </xdr:nvSpPr>
      <xdr:spPr>
        <a:xfrm>
          <a:off x="9588500" y="1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20865</xdr:rowOff>
    </xdr:from>
    <xdr:ext cx="534377" cy="259045"/>
    <xdr:sp macro="" textlink="">
      <xdr:nvSpPr>
        <xdr:cNvPr id="480" name="テキスト ボックス 479"/>
        <xdr:cNvSpPr txBox="1"/>
      </xdr:nvSpPr>
      <xdr:spPr>
        <a:xfrm>
          <a:off x="9372111" y="1682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102521</xdr:rowOff>
    </xdr:from>
    <xdr:to>
      <xdr:col>12</xdr:col>
      <xdr:colOff>561975</xdr:colOff>
      <xdr:row>98</xdr:row>
      <xdr:rowOff>32671</xdr:rowOff>
    </xdr:to>
    <xdr:sp macro="" textlink="">
      <xdr:nvSpPr>
        <xdr:cNvPr id="481" name="円/楕円 480"/>
        <xdr:cNvSpPr/>
      </xdr:nvSpPr>
      <xdr:spPr>
        <a:xfrm>
          <a:off x="8699500" y="167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23798</xdr:rowOff>
    </xdr:from>
    <xdr:ext cx="534377" cy="259045"/>
    <xdr:sp macro="" textlink="">
      <xdr:nvSpPr>
        <xdr:cNvPr id="482" name="テキスト ボックス 481"/>
        <xdr:cNvSpPr txBox="1"/>
      </xdr:nvSpPr>
      <xdr:spPr>
        <a:xfrm>
          <a:off x="8483111" y="1682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153555</xdr:rowOff>
    </xdr:from>
    <xdr:to>
      <xdr:col>11</xdr:col>
      <xdr:colOff>358775</xdr:colOff>
      <xdr:row>97</xdr:row>
      <xdr:rowOff>83705</xdr:rowOff>
    </xdr:to>
    <xdr:sp macro="" textlink="">
      <xdr:nvSpPr>
        <xdr:cNvPr id="483" name="円/楕円 482"/>
        <xdr:cNvSpPr/>
      </xdr:nvSpPr>
      <xdr:spPr>
        <a:xfrm>
          <a:off x="7810500" y="166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74832</xdr:rowOff>
    </xdr:from>
    <xdr:ext cx="534377" cy="259045"/>
    <xdr:sp macro="" textlink="">
      <xdr:nvSpPr>
        <xdr:cNvPr id="484" name="テキスト ボックス 483"/>
        <xdr:cNvSpPr txBox="1"/>
      </xdr:nvSpPr>
      <xdr:spPr>
        <a:xfrm>
          <a:off x="7594111" y="1670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151555</xdr:rowOff>
    </xdr:from>
    <xdr:to>
      <xdr:col>10</xdr:col>
      <xdr:colOff>155575</xdr:colOff>
      <xdr:row>98</xdr:row>
      <xdr:rowOff>81705</xdr:rowOff>
    </xdr:to>
    <xdr:sp macro="" textlink="">
      <xdr:nvSpPr>
        <xdr:cNvPr id="485" name="円/楕円 484"/>
        <xdr:cNvSpPr/>
      </xdr:nvSpPr>
      <xdr:spPr>
        <a:xfrm>
          <a:off x="6921500" y="1678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72832</xdr:rowOff>
    </xdr:from>
    <xdr:ext cx="534377" cy="259045"/>
    <xdr:sp macro="" textlink="">
      <xdr:nvSpPr>
        <xdr:cNvPr id="486" name="テキスト ボックス 485"/>
        <xdr:cNvSpPr txBox="1"/>
      </xdr:nvSpPr>
      <xdr:spPr>
        <a:xfrm>
          <a:off x="6705111" y="168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9855</xdr:rowOff>
    </xdr:from>
    <xdr:to>
      <xdr:col>23</xdr:col>
      <xdr:colOff>516889</xdr:colOff>
      <xdr:row>38</xdr:row>
      <xdr:rowOff>15189</xdr:rowOff>
    </xdr:to>
    <xdr:cxnSp macro="">
      <xdr:nvCxnSpPr>
        <xdr:cNvPr id="511" name="直線コネクタ 510"/>
        <xdr:cNvCxnSpPr/>
      </xdr:nvCxnSpPr>
      <xdr:spPr>
        <a:xfrm flipV="1">
          <a:off x="16317595" y="5324805"/>
          <a:ext cx="1269"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19016</xdr:rowOff>
    </xdr:from>
    <xdr:ext cx="534377" cy="259045"/>
    <xdr:sp macro="" textlink="">
      <xdr:nvSpPr>
        <xdr:cNvPr id="512" name="消防費最小値テキスト"/>
        <xdr:cNvSpPr txBox="1"/>
      </xdr:nvSpPr>
      <xdr:spPr>
        <a:xfrm>
          <a:off x="16370300"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a:t>
          </a:r>
          <a:endParaRPr kumimoji="1" lang="ja-JP" altLang="en-US" sz="1000" b="1">
            <a:latin typeface="ＭＳ Ｐゴシック"/>
          </a:endParaRPr>
        </a:p>
      </xdr:txBody>
    </xdr:sp>
    <xdr:clientData/>
  </xdr:oneCellAnchor>
  <xdr:twoCellAnchor>
    <xdr:from>
      <xdr:col>23</xdr:col>
      <xdr:colOff>428625</xdr:colOff>
      <xdr:row>38</xdr:row>
      <xdr:rowOff>15189</xdr:rowOff>
    </xdr:from>
    <xdr:to>
      <xdr:col>23</xdr:col>
      <xdr:colOff>606425</xdr:colOff>
      <xdr:row>38</xdr:row>
      <xdr:rowOff>15189</xdr:rowOff>
    </xdr:to>
    <xdr:cxnSp macro="">
      <xdr:nvCxnSpPr>
        <xdr:cNvPr id="513" name="直線コネクタ 512"/>
        <xdr:cNvCxnSpPr/>
      </xdr:nvCxnSpPr>
      <xdr:spPr>
        <a:xfrm>
          <a:off x="16230600" y="653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127982</xdr:rowOff>
    </xdr:from>
    <xdr:ext cx="534377" cy="259045"/>
    <xdr:sp macro="" textlink="">
      <xdr:nvSpPr>
        <xdr:cNvPr id="514" name="消防費最大値テキスト"/>
        <xdr:cNvSpPr txBox="1"/>
      </xdr:nvSpPr>
      <xdr:spPr>
        <a:xfrm>
          <a:off x="16370300" y="51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28,454</a:t>
          </a:r>
          <a:endParaRPr kumimoji="1" lang="ja-JP" altLang="en-US" sz="1000" b="1">
            <a:latin typeface="ＭＳ Ｐゴシック"/>
          </a:endParaRPr>
        </a:p>
      </xdr:txBody>
    </xdr:sp>
    <xdr:clientData/>
  </xdr:oneCellAnchor>
  <xdr:twoCellAnchor>
    <xdr:from>
      <xdr:col>23</xdr:col>
      <xdr:colOff>428625</xdr:colOff>
      <xdr:row>31</xdr:row>
      <xdr:rowOff>9855</xdr:rowOff>
    </xdr:from>
    <xdr:to>
      <xdr:col>23</xdr:col>
      <xdr:colOff>606425</xdr:colOff>
      <xdr:row>31</xdr:row>
      <xdr:rowOff>9855</xdr:rowOff>
    </xdr:to>
    <xdr:cxnSp macro="">
      <xdr:nvCxnSpPr>
        <xdr:cNvPr id="515" name="直線コネクタ 514"/>
        <xdr:cNvCxnSpPr/>
      </xdr:nvCxnSpPr>
      <xdr:spPr>
        <a:xfrm>
          <a:off x="16230600" y="532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9855</xdr:rowOff>
    </xdr:from>
    <xdr:to>
      <xdr:col>23</xdr:col>
      <xdr:colOff>517525</xdr:colOff>
      <xdr:row>34</xdr:row>
      <xdr:rowOff>65024</xdr:rowOff>
    </xdr:to>
    <xdr:cxnSp macro="">
      <xdr:nvCxnSpPr>
        <xdr:cNvPr id="516" name="直線コネクタ 515"/>
        <xdr:cNvCxnSpPr/>
      </xdr:nvCxnSpPr>
      <xdr:spPr>
        <a:xfrm flipV="1">
          <a:off x="15481300" y="5324805"/>
          <a:ext cx="838200" cy="56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137355</xdr:rowOff>
    </xdr:from>
    <xdr:ext cx="534377" cy="259045"/>
    <xdr:sp macro="" textlink="">
      <xdr:nvSpPr>
        <xdr:cNvPr id="517" name="消防費平均値テキスト"/>
        <xdr:cNvSpPr txBox="1"/>
      </xdr:nvSpPr>
      <xdr:spPr>
        <a:xfrm>
          <a:off x="16370300" y="5966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19,081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158928</xdr:rowOff>
    </xdr:from>
    <xdr:to>
      <xdr:col>23</xdr:col>
      <xdr:colOff>568325</xdr:colOff>
      <xdr:row>35</xdr:row>
      <xdr:rowOff>89078</xdr:rowOff>
    </xdr:to>
    <xdr:sp macro="" textlink="">
      <xdr:nvSpPr>
        <xdr:cNvPr id="518" name="フローチャート : 判断 517"/>
        <xdr:cNvSpPr/>
      </xdr:nvSpPr>
      <xdr:spPr>
        <a:xfrm>
          <a:off x="162687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147549</xdr:rowOff>
    </xdr:from>
    <xdr:to>
      <xdr:col>22</xdr:col>
      <xdr:colOff>365125</xdr:colOff>
      <xdr:row>34</xdr:row>
      <xdr:rowOff>65024</xdr:rowOff>
    </xdr:to>
    <xdr:cxnSp macro="">
      <xdr:nvCxnSpPr>
        <xdr:cNvPr id="519" name="直線コネクタ 518"/>
        <xdr:cNvCxnSpPr/>
      </xdr:nvCxnSpPr>
      <xdr:spPr>
        <a:xfrm>
          <a:off x="14592300" y="5462499"/>
          <a:ext cx="889000" cy="43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15748</xdr:rowOff>
    </xdr:from>
    <xdr:to>
      <xdr:col>22</xdr:col>
      <xdr:colOff>415925</xdr:colOff>
      <xdr:row>34</xdr:row>
      <xdr:rowOff>117348</xdr:rowOff>
    </xdr:to>
    <xdr:sp macro="" textlink="">
      <xdr:nvSpPr>
        <xdr:cNvPr id="520" name="フローチャート : 判断 519"/>
        <xdr:cNvSpPr/>
      </xdr:nvSpPr>
      <xdr:spPr>
        <a:xfrm>
          <a:off x="15430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108475</xdr:rowOff>
    </xdr:from>
    <xdr:ext cx="534377" cy="259045"/>
    <xdr:sp macro="" textlink="">
      <xdr:nvSpPr>
        <xdr:cNvPr id="521" name="テキスト ボックス 520"/>
        <xdr:cNvSpPr txBox="1"/>
      </xdr:nvSpPr>
      <xdr:spPr>
        <a:xfrm>
          <a:off x="15214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147549</xdr:rowOff>
    </xdr:from>
    <xdr:to>
      <xdr:col>21</xdr:col>
      <xdr:colOff>161925</xdr:colOff>
      <xdr:row>34</xdr:row>
      <xdr:rowOff>116154</xdr:rowOff>
    </xdr:to>
    <xdr:cxnSp macro="">
      <xdr:nvCxnSpPr>
        <xdr:cNvPr id="522" name="直線コネクタ 521"/>
        <xdr:cNvCxnSpPr/>
      </xdr:nvCxnSpPr>
      <xdr:spPr>
        <a:xfrm flipV="1">
          <a:off x="13703300" y="5462499"/>
          <a:ext cx="889000" cy="48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98349</xdr:rowOff>
    </xdr:from>
    <xdr:to>
      <xdr:col>21</xdr:col>
      <xdr:colOff>212725</xdr:colOff>
      <xdr:row>35</xdr:row>
      <xdr:rowOff>28499</xdr:rowOff>
    </xdr:to>
    <xdr:sp macro="" textlink="">
      <xdr:nvSpPr>
        <xdr:cNvPr id="523" name="フローチャート : 判断 522"/>
        <xdr:cNvSpPr/>
      </xdr:nvSpPr>
      <xdr:spPr>
        <a:xfrm>
          <a:off x="14541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19626</xdr:rowOff>
    </xdr:from>
    <xdr:ext cx="534377" cy="259045"/>
    <xdr:sp macro="" textlink="">
      <xdr:nvSpPr>
        <xdr:cNvPr id="524" name="テキスト ボックス 523"/>
        <xdr:cNvSpPr txBox="1"/>
      </xdr:nvSpPr>
      <xdr:spPr>
        <a:xfrm>
          <a:off x="14325111" y="60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116154</xdr:rowOff>
    </xdr:from>
    <xdr:to>
      <xdr:col>19</xdr:col>
      <xdr:colOff>644525</xdr:colOff>
      <xdr:row>35</xdr:row>
      <xdr:rowOff>140843</xdr:rowOff>
    </xdr:to>
    <xdr:cxnSp macro="">
      <xdr:nvCxnSpPr>
        <xdr:cNvPr id="525" name="直線コネクタ 524"/>
        <xdr:cNvCxnSpPr/>
      </xdr:nvCxnSpPr>
      <xdr:spPr>
        <a:xfrm flipV="1">
          <a:off x="12814300" y="5945454"/>
          <a:ext cx="889000" cy="19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62611</xdr:rowOff>
    </xdr:from>
    <xdr:to>
      <xdr:col>20</xdr:col>
      <xdr:colOff>9525</xdr:colOff>
      <xdr:row>35</xdr:row>
      <xdr:rowOff>164211</xdr:rowOff>
    </xdr:to>
    <xdr:sp macro="" textlink="">
      <xdr:nvSpPr>
        <xdr:cNvPr id="526" name="フローチャート : 判断 525"/>
        <xdr:cNvSpPr/>
      </xdr:nvSpPr>
      <xdr:spPr>
        <a:xfrm>
          <a:off x="13652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155338</xdr:rowOff>
    </xdr:from>
    <xdr:ext cx="534377" cy="259045"/>
    <xdr:sp macro="" textlink="">
      <xdr:nvSpPr>
        <xdr:cNvPr id="527" name="テキスト ボックス 526"/>
        <xdr:cNvSpPr txBox="1"/>
      </xdr:nvSpPr>
      <xdr:spPr>
        <a:xfrm>
          <a:off x="13436111" y="61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14605</xdr:rowOff>
    </xdr:from>
    <xdr:to>
      <xdr:col>18</xdr:col>
      <xdr:colOff>492125</xdr:colOff>
      <xdr:row>36</xdr:row>
      <xdr:rowOff>116205</xdr:rowOff>
    </xdr:to>
    <xdr:sp macro="" textlink="">
      <xdr:nvSpPr>
        <xdr:cNvPr id="528" name="フローチャート : 判断 527"/>
        <xdr:cNvSpPr/>
      </xdr:nvSpPr>
      <xdr:spPr>
        <a:xfrm>
          <a:off x="1276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107332</xdr:rowOff>
    </xdr:from>
    <xdr:ext cx="534377" cy="259045"/>
    <xdr:sp macro="" textlink="">
      <xdr:nvSpPr>
        <xdr:cNvPr id="529" name="テキスト ボックス 528"/>
        <xdr:cNvSpPr txBox="1"/>
      </xdr:nvSpPr>
      <xdr:spPr>
        <a:xfrm>
          <a:off x="12547111" y="627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130505</xdr:rowOff>
    </xdr:from>
    <xdr:to>
      <xdr:col>23</xdr:col>
      <xdr:colOff>568325</xdr:colOff>
      <xdr:row>31</xdr:row>
      <xdr:rowOff>60655</xdr:rowOff>
    </xdr:to>
    <xdr:sp macro="" textlink="">
      <xdr:nvSpPr>
        <xdr:cNvPr id="535" name="円/楕円 534"/>
        <xdr:cNvSpPr/>
      </xdr:nvSpPr>
      <xdr:spPr>
        <a:xfrm>
          <a:off x="16268700" y="52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83532</xdr:rowOff>
    </xdr:from>
    <xdr:ext cx="534377" cy="259045"/>
    <xdr:sp macro="" textlink="">
      <xdr:nvSpPr>
        <xdr:cNvPr id="536" name="消防費該当値テキスト"/>
        <xdr:cNvSpPr txBox="1"/>
      </xdr:nvSpPr>
      <xdr:spPr>
        <a:xfrm>
          <a:off x="16370300" y="52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28,454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14224</xdr:rowOff>
    </xdr:from>
    <xdr:to>
      <xdr:col>22</xdr:col>
      <xdr:colOff>415925</xdr:colOff>
      <xdr:row>34</xdr:row>
      <xdr:rowOff>115824</xdr:rowOff>
    </xdr:to>
    <xdr:sp macro="" textlink="">
      <xdr:nvSpPr>
        <xdr:cNvPr id="537" name="円/楕円 536"/>
        <xdr:cNvSpPr/>
      </xdr:nvSpPr>
      <xdr:spPr>
        <a:xfrm>
          <a:off x="15430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132351</xdr:rowOff>
    </xdr:from>
    <xdr:ext cx="534377" cy="259045"/>
    <xdr:sp macro="" textlink="">
      <xdr:nvSpPr>
        <xdr:cNvPr id="538" name="テキスト ボックス 537"/>
        <xdr:cNvSpPr txBox="1"/>
      </xdr:nvSpPr>
      <xdr:spPr>
        <a:xfrm>
          <a:off x="15214111" y="56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20,980</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96749</xdr:rowOff>
    </xdr:from>
    <xdr:to>
      <xdr:col>21</xdr:col>
      <xdr:colOff>212725</xdr:colOff>
      <xdr:row>32</xdr:row>
      <xdr:rowOff>26899</xdr:rowOff>
    </xdr:to>
    <xdr:sp macro="" textlink="">
      <xdr:nvSpPr>
        <xdr:cNvPr id="539" name="円/楕円 538"/>
        <xdr:cNvSpPr/>
      </xdr:nvSpPr>
      <xdr:spPr>
        <a:xfrm>
          <a:off x="14541500" y="541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43426</xdr:rowOff>
    </xdr:from>
    <xdr:ext cx="534377" cy="259045"/>
    <xdr:sp macro="" textlink="">
      <xdr:nvSpPr>
        <xdr:cNvPr id="540" name="テキスト ボックス 539"/>
        <xdr:cNvSpPr txBox="1"/>
      </xdr:nvSpPr>
      <xdr:spPr>
        <a:xfrm>
          <a:off x="14325111" y="518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65354</xdr:rowOff>
    </xdr:from>
    <xdr:to>
      <xdr:col>20</xdr:col>
      <xdr:colOff>9525</xdr:colOff>
      <xdr:row>34</xdr:row>
      <xdr:rowOff>166954</xdr:rowOff>
    </xdr:to>
    <xdr:sp macro="" textlink="">
      <xdr:nvSpPr>
        <xdr:cNvPr id="541" name="円/楕円 540"/>
        <xdr:cNvSpPr/>
      </xdr:nvSpPr>
      <xdr:spPr>
        <a:xfrm>
          <a:off x="13652500" y="5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12031</xdr:rowOff>
    </xdr:from>
    <xdr:ext cx="534377" cy="259045"/>
    <xdr:sp macro="" textlink="">
      <xdr:nvSpPr>
        <xdr:cNvPr id="542" name="テキスト ボックス 541"/>
        <xdr:cNvSpPr txBox="1"/>
      </xdr:nvSpPr>
      <xdr:spPr>
        <a:xfrm>
          <a:off x="13436111" y="56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90043</xdr:rowOff>
    </xdr:from>
    <xdr:to>
      <xdr:col>18</xdr:col>
      <xdr:colOff>492125</xdr:colOff>
      <xdr:row>36</xdr:row>
      <xdr:rowOff>20193</xdr:rowOff>
    </xdr:to>
    <xdr:sp macro="" textlink="">
      <xdr:nvSpPr>
        <xdr:cNvPr id="543" name="円/楕円 542"/>
        <xdr:cNvSpPr/>
      </xdr:nvSpPr>
      <xdr:spPr>
        <a:xfrm>
          <a:off x="12763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36720</xdr:rowOff>
    </xdr:from>
    <xdr:ext cx="534377" cy="259045"/>
    <xdr:sp macro="" textlink="">
      <xdr:nvSpPr>
        <xdr:cNvPr id="544" name="テキスト ボックス 543"/>
        <xdr:cNvSpPr txBox="1"/>
      </xdr:nvSpPr>
      <xdr:spPr>
        <a:xfrm>
          <a:off x="12547111" y="586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6" name="直線コネクタ 55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7" name="テキスト ボックス 55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8" name="直線コネクタ 55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9" name="テキスト ボックス 55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0" name="直線コネクタ 55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1" name="テキスト ボックス 56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4" name="直線コネクタ 56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54627</xdr:rowOff>
    </xdr:from>
    <xdr:ext cx="531299" cy="259045"/>
    <xdr:sp macro="" textlink="">
      <xdr:nvSpPr>
        <xdr:cNvPr id="565" name="テキスト ボックス 564"/>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6" name="直線コネクタ 56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67" name="テキスト ボックス 566"/>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8" name="直線コネクタ 56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48</xdr:row>
      <xdr:rowOff>168927</xdr:rowOff>
    </xdr:from>
    <xdr:ext cx="531299" cy="259045"/>
    <xdr:sp macro="" textlink="">
      <xdr:nvSpPr>
        <xdr:cNvPr id="569" name="テキスト ボックス 568"/>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118126</xdr:rowOff>
    </xdr:from>
    <xdr:to>
      <xdr:col>23</xdr:col>
      <xdr:colOff>516889</xdr:colOff>
      <xdr:row>58</xdr:row>
      <xdr:rowOff>156359</xdr:rowOff>
    </xdr:to>
    <xdr:cxnSp macro="">
      <xdr:nvCxnSpPr>
        <xdr:cNvPr id="573" name="直線コネクタ 572"/>
        <xdr:cNvCxnSpPr/>
      </xdr:nvCxnSpPr>
      <xdr:spPr>
        <a:xfrm flipV="1">
          <a:off x="16317595" y="8862076"/>
          <a:ext cx="1269" cy="123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160186</xdr:rowOff>
    </xdr:from>
    <xdr:ext cx="534377" cy="259045"/>
    <xdr:sp macro="" textlink="">
      <xdr:nvSpPr>
        <xdr:cNvPr id="574" name="教育費最小値テキスト"/>
        <xdr:cNvSpPr txBox="1"/>
      </xdr:nvSpPr>
      <xdr:spPr>
        <a:xfrm>
          <a:off x="16370300" y="101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35,417</a:t>
          </a:r>
          <a:endParaRPr kumimoji="1" lang="ja-JP" altLang="en-US" sz="1000" b="1">
            <a:latin typeface="ＭＳ Ｐゴシック"/>
          </a:endParaRPr>
        </a:p>
      </xdr:txBody>
    </xdr:sp>
    <xdr:clientData/>
  </xdr:oneCellAnchor>
  <xdr:twoCellAnchor>
    <xdr:from>
      <xdr:col>23</xdr:col>
      <xdr:colOff>428625</xdr:colOff>
      <xdr:row>58</xdr:row>
      <xdr:rowOff>156359</xdr:rowOff>
    </xdr:from>
    <xdr:to>
      <xdr:col>23</xdr:col>
      <xdr:colOff>606425</xdr:colOff>
      <xdr:row>58</xdr:row>
      <xdr:rowOff>156359</xdr:rowOff>
    </xdr:to>
    <xdr:cxnSp macro="">
      <xdr:nvCxnSpPr>
        <xdr:cNvPr id="575" name="直線コネクタ 574"/>
        <xdr:cNvCxnSpPr/>
      </xdr:nvCxnSpPr>
      <xdr:spPr>
        <a:xfrm>
          <a:off x="16230600" y="1010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64803</xdr:rowOff>
    </xdr:from>
    <xdr:ext cx="534377" cy="259045"/>
    <xdr:sp macro="" textlink="">
      <xdr:nvSpPr>
        <xdr:cNvPr id="576" name="教育費最大値テキスト"/>
        <xdr:cNvSpPr txBox="1"/>
      </xdr:nvSpPr>
      <xdr:spPr>
        <a:xfrm>
          <a:off x="16370300" y="86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78,755</a:t>
          </a:r>
          <a:endParaRPr kumimoji="1" lang="ja-JP" altLang="en-US" sz="1000" b="1">
            <a:latin typeface="ＭＳ Ｐゴシック"/>
          </a:endParaRPr>
        </a:p>
      </xdr:txBody>
    </xdr:sp>
    <xdr:clientData/>
  </xdr:oneCellAnchor>
  <xdr:twoCellAnchor>
    <xdr:from>
      <xdr:col>23</xdr:col>
      <xdr:colOff>428625</xdr:colOff>
      <xdr:row>51</xdr:row>
      <xdr:rowOff>118126</xdr:rowOff>
    </xdr:from>
    <xdr:to>
      <xdr:col>23</xdr:col>
      <xdr:colOff>606425</xdr:colOff>
      <xdr:row>51</xdr:row>
      <xdr:rowOff>118126</xdr:rowOff>
    </xdr:to>
    <xdr:cxnSp macro="">
      <xdr:nvCxnSpPr>
        <xdr:cNvPr id="577" name="直線コネクタ 576"/>
        <xdr:cNvCxnSpPr/>
      </xdr:nvCxnSpPr>
      <xdr:spPr>
        <a:xfrm>
          <a:off x="16230600" y="88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58404</xdr:rowOff>
    </xdr:from>
    <xdr:to>
      <xdr:col>23</xdr:col>
      <xdr:colOff>517525</xdr:colOff>
      <xdr:row>57</xdr:row>
      <xdr:rowOff>4169</xdr:rowOff>
    </xdr:to>
    <xdr:cxnSp macro="">
      <xdr:nvCxnSpPr>
        <xdr:cNvPr id="578" name="直線コネクタ 577"/>
        <xdr:cNvCxnSpPr/>
      </xdr:nvCxnSpPr>
      <xdr:spPr>
        <a:xfrm flipV="1">
          <a:off x="15481300" y="8973804"/>
          <a:ext cx="838200" cy="80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99388</xdr:rowOff>
    </xdr:from>
    <xdr:ext cx="534377" cy="259045"/>
    <xdr:sp macro="" textlink="">
      <xdr:nvSpPr>
        <xdr:cNvPr id="579" name="教育費平均値テキスト"/>
        <xdr:cNvSpPr txBox="1"/>
      </xdr:nvSpPr>
      <xdr:spPr>
        <a:xfrm>
          <a:off x="16370300" y="9357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58,878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120961</xdr:rowOff>
    </xdr:from>
    <xdr:to>
      <xdr:col>23</xdr:col>
      <xdr:colOff>568325</xdr:colOff>
      <xdr:row>55</xdr:row>
      <xdr:rowOff>51111</xdr:rowOff>
    </xdr:to>
    <xdr:sp macro="" textlink="">
      <xdr:nvSpPr>
        <xdr:cNvPr id="580" name="フローチャート : 判断 579"/>
        <xdr:cNvSpPr/>
      </xdr:nvSpPr>
      <xdr:spPr>
        <a:xfrm>
          <a:off x="16268700" y="937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161874</xdr:rowOff>
    </xdr:from>
    <xdr:to>
      <xdr:col>22</xdr:col>
      <xdr:colOff>365125</xdr:colOff>
      <xdr:row>57</xdr:row>
      <xdr:rowOff>4169</xdr:rowOff>
    </xdr:to>
    <xdr:cxnSp macro="">
      <xdr:nvCxnSpPr>
        <xdr:cNvPr id="581" name="直線コネクタ 580"/>
        <xdr:cNvCxnSpPr/>
      </xdr:nvCxnSpPr>
      <xdr:spPr>
        <a:xfrm>
          <a:off x="14592300" y="8734374"/>
          <a:ext cx="889000" cy="104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101988</xdr:rowOff>
    </xdr:from>
    <xdr:to>
      <xdr:col>22</xdr:col>
      <xdr:colOff>415925</xdr:colOff>
      <xdr:row>55</xdr:row>
      <xdr:rowOff>32138</xdr:rowOff>
    </xdr:to>
    <xdr:sp macro="" textlink="">
      <xdr:nvSpPr>
        <xdr:cNvPr id="582" name="フローチャート : 判断 581"/>
        <xdr:cNvSpPr/>
      </xdr:nvSpPr>
      <xdr:spPr>
        <a:xfrm>
          <a:off x="15430500" y="936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48665</xdr:rowOff>
    </xdr:from>
    <xdr:ext cx="534377" cy="259045"/>
    <xdr:sp macro="" textlink="">
      <xdr:nvSpPr>
        <xdr:cNvPr id="583" name="テキスト ボックス 582"/>
        <xdr:cNvSpPr txBox="1"/>
      </xdr:nvSpPr>
      <xdr:spPr>
        <a:xfrm>
          <a:off x="15214111" y="913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161874</xdr:rowOff>
    </xdr:from>
    <xdr:to>
      <xdr:col>21</xdr:col>
      <xdr:colOff>161925</xdr:colOff>
      <xdr:row>54</xdr:row>
      <xdr:rowOff>29287</xdr:rowOff>
    </xdr:to>
    <xdr:cxnSp macro="">
      <xdr:nvCxnSpPr>
        <xdr:cNvPr id="584" name="直線コネクタ 583"/>
        <xdr:cNvCxnSpPr/>
      </xdr:nvCxnSpPr>
      <xdr:spPr>
        <a:xfrm flipV="1">
          <a:off x="13703300" y="8734374"/>
          <a:ext cx="889000" cy="5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107245</xdr:rowOff>
    </xdr:from>
    <xdr:to>
      <xdr:col>21</xdr:col>
      <xdr:colOff>212725</xdr:colOff>
      <xdr:row>56</xdr:row>
      <xdr:rowOff>37395</xdr:rowOff>
    </xdr:to>
    <xdr:sp macro="" textlink="">
      <xdr:nvSpPr>
        <xdr:cNvPr id="585" name="フローチャート : 判断 584"/>
        <xdr:cNvSpPr/>
      </xdr:nvSpPr>
      <xdr:spPr>
        <a:xfrm>
          <a:off x="14541500" y="95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28522</xdr:rowOff>
    </xdr:from>
    <xdr:ext cx="534377" cy="259045"/>
    <xdr:sp macro="" textlink="">
      <xdr:nvSpPr>
        <xdr:cNvPr id="586" name="テキスト ボックス 585"/>
        <xdr:cNvSpPr txBox="1"/>
      </xdr:nvSpPr>
      <xdr:spPr>
        <a:xfrm>
          <a:off x="14325111" y="96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29287</xdr:rowOff>
    </xdr:from>
    <xdr:to>
      <xdr:col>19</xdr:col>
      <xdr:colOff>644525</xdr:colOff>
      <xdr:row>54</xdr:row>
      <xdr:rowOff>91065</xdr:rowOff>
    </xdr:to>
    <xdr:cxnSp macro="">
      <xdr:nvCxnSpPr>
        <xdr:cNvPr id="587" name="直線コネクタ 586"/>
        <xdr:cNvCxnSpPr/>
      </xdr:nvCxnSpPr>
      <xdr:spPr>
        <a:xfrm flipV="1">
          <a:off x="12814300" y="9287587"/>
          <a:ext cx="889000" cy="6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105045</xdr:rowOff>
    </xdr:from>
    <xdr:to>
      <xdr:col>20</xdr:col>
      <xdr:colOff>9525</xdr:colOff>
      <xdr:row>56</xdr:row>
      <xdr:rowOff>35195</xdr:rowOff>
    </xdr:to>
    <xdr:sp macro="" textlink="">
      <xdr:nvSpPr>
        <xdr:cNvPr id="588" name="フローチャート : 判断 587"/>
        <xdr:cNvSpPr/>
      </xdr:nvSpPr>
      <xdr:spPr>
        <a:xfrm>
          <a:off x="13652500" y="95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26322</xdr:rowOff>
    </xdr:from>
    <xdr:ext cx="534377" cy="259045"/>
    <xdr:sp macro="" textlink="">
      <xdr:nvSpPr>
        <xdr:cNvPr id="589" name="テキスト ボックス 588"/>
        <xdr:cNvSpPr txBox="1"/>
      </xdr:nvSpPr>
      <xdr:spPr>
        <a:xfrm>
          <a:off x="13436111" y="962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72669</xdr:rowOff>
    </xdr:from>
    <xdr:to>
      <xdr:col>18</xdr:col>
      <xdr:colOff>492125</xdr:colOff>
      <xdr:row>57</xdr:row>
      <xdr:rowOff>2819</xdr:rowOff>
    </xdr:to>
    <xdr:sp macro="" textlink="">
      <xdr:nvSpPr>
        <xdr:cNvPr id="590" name="フローチャート : 判断 589"/>
        <xdr:cNvSpPr/>
      </xdr:nvSpPr>
      <xdr:spPr>
        <a:xfrm>
          <a:off x="12763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165396</xdr:rowOff>
    </xdr:from>
    <xdr:ext cx="534377" cy="259045"/>
    <xdr:sp macro="" textlink="">
      <xdr:nvSpPr>
        <xdr:cNvPr id="591" name="テキスト ボックス 590"/>
        <xdr:cNvSpPr txBox="1"/>
      </xdr:nvSpPr>
      <xdr:spPr>
        <a:xfrm>
          <a:off x="12547111" y="97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7604</xdr:rowOff>
    </xdr:from>
    <xdr:to>
      <xdr:col>23</xdr:col>
      <xdr:colOff>568325</xdr:colOff>
      <xdr:row>52</xdr:row>
      <xdr:rowOff>109204</xdr:rowOff>
    </xdr:to>
    <xdr:sp macro="" textlink="">
      <xdr:nvSpPr>
        <xdr:cNvPr id="597" name="円/楕円 596"/>
        <xdr:cNvSpPr/>
      </xdr:nvSpPr>
      <xdr:spPr>
        <a:xfrm>
          <a:off x="16268700" y="89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93981</xdr:rowOff>
    </xdr:from>
    <xdr:ext cx="534377" cy="259045"/>
    <xdr:sp macro="" textlink="">
      <xdr:nvSpPr>
        <xdr:cNvPr id="598" name="教育費該当値テキスト"/>
        <xdr:cNvSpPr txBox="1"/>
      </xdr:nvSpPr>
      <xdr:spPr>
        <a:xfrm>
          <a:off x="16370300" y="883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74,845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124819</xdr:rowOff>
    </xdr:from>
    <xdr:to>
      <xdr:col>22</xdr:col>
      <xdr:colOff>415925</xdr:colOff>
      <xdr:row>57</xdr:row>
      <xdr:rowOff>54969</xdr:rowOff>
    </xdr:to>
    <xdr:sp macro="" textlink="">
      <xdr:nvSpPr>
        <xdr:cNvPr id="599" name="円/楕円 598"/>
        <xdr:cNvSpPr/>
      </xdr:nvSpPr>
      <xdr:spPr>
        <a:xfrm>
          <a:off x="15430500" y="972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46096</xdr:rowOff>
    </xdr:from>
    <xdr:ext cx="534377" cy="259045"/>
    <xdr:sp macro="" textlink="">
      <xdr:nvSpPr>
        <xdr:cNvPr id="600" name="テキスト ボックス 599"/>
        <xdr:cNvSpPr txBox="1"/>
      </xdr:nvSpPr>
      <xdr:spPr>
        <a:xfrm>
          <a:off x="15214111" y="98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46,743</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111074</xdr:rowOff>
    </xdr:from>
    <xdr:to>
      <xdr:col>21</xdr:col>
      <xdr:colOff>212725</xdr:colOff>
      <xdr:row>51</xdr:row>
      <xdr:rowOff>41224</xdr:rowOff>
    </xdr:to>
    <xdr:sp macro="" textlink="">
      <xdr:nvSpPr>
        <xdr:cNvPr id="601" name="円/楕円 600"/>
        <xdr:cNvSpPr/>
      </xdr:nvSpPr>
      <xdr:spPr>
        <a:xfrm>
          <a:off x="14541500" y="868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49</xdr:row>
      <xdr:rowOff>57751</xdr:rowOff>
    </xdr:from>
    <xdr:ext cx="534377" cy="259045"/>
    <xdr:sp macro="" textlink="">
      <xdr:nvSpPr>
        <xdr:cNvPr id="602" name="テキスト ボックス 601"/>
        <xdr:cNvSpPr txBox="1"/>
      </xdr:nvSpPr>
      <xdr:spPr>
        <a:xfrm>
          <a:off x="14325111" y="84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83,224</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149937</xdr:rowOff>
    </xdr:from>
    <xdr:to>
      <xdr:col>20</xdr:col>
      <xdr:colOff>9525</xdr:colOff>
      <xdr:row>54</xdr:row>
      <xdr:rowOff>80087</xdr:rowOff>
    </xdr:to>
    <xdr:sp macro="" textlink="">
      <xdr:nvSpPr>
        <xdr:cNvPr id="603" name="円/楕円 602"/>
        <xdr:cNvSpPr/>
      </xdr:nvSpPr>
      <xdr:spPr>
        <a:xfrm>
          <a:off x="13652500" y="923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96614</xdr:rowOff>
    </xdr:from>
    <xdr:ext cx="534377" cy="259045"/>
    <xdr:sp macro="" textlink="">
      <xdr:nvSpPr>
        <xdr:cNvPr id="604" name="テキスト ボックス 603"/>
        <xdr:cNvSpPr txBox="1"/>
      </xdr:nvSpPr>
      <xdr:spPr>
        <a:xfrm>
          <a:off x="13436111" y="901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40265</xdr:rowOff>
    </xdr:from>
    <xdr:to>
      <xdr:col>18</xdr:col>
      <xdr:colOff>492125</xdr:colOff>
      <xdr:row>54</xdr:row>
      <xdr:rowOff>141865</xdr:rowOff>
    </xdr:to>
    <xdr:sp macro="" textlink="">
      <xdr:nvSpPr>
        <xdr:cNvPr id="605" name="円/楕円 604"/>
        <xdr:cNvSpPr/>
      </xdr:nvSpPr>
      <xdr:spPr>
        <a:xfrm>
          <a:off x="12763500" y="9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158392</xdr:rowOff>
    </xdr:from>
    <xdr:ext cx="534377" cy="259045"/>
    <xdr:sp macro="" textlink="">
      <xdr:nvSpPr>
        <xdr:cNvPr id="606" name="テキスト ボックス 605"/>
        <xdr:cNvSpPr txBox="1"/>
      </xdr:nvSpPr>
      <xdr:spPr>
        <a:xfrm>
          <a:off x="12547111" y="90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156693</xdr:rowOff>
    </xdr:from>
    <xdr:to>
      <xdr:col>23</xdr:col>
      <xdr:colOff>516889</xdr:colOff>
      <xdr:row>79</xdr:row>
      <xdr:rowOff>44450</xdr:rowOff>
    </xdr:to>
    <xdr:cxnSp macro="">
      <xdr:nvCxnSpPr>
        <xdr:cNvPr id="630" name="直線コネクタ 629"/>
        <xdr:cNvCxnSpPr/>
      </xdr:nvCxnSpPr>
      <xdr:spPr>
        <a:xfrm flipV="1">
          <a:off x="16317595" y="11986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103370</xdr:rowOff>
    </xdr:from>
    <xdr:ext cx="534377" cy="259045"/>
    <xdr:sp macro="" textlink="">
      <xdr:nvSpPr>
        <xdr:cNvPr id="633" name="災害復旧費最大値テキスト"/>
        <xdr:cNvSpPr txBox="1"/>
      </xdr:nvSpPr>
      <xdr:spPr>
        <a:xfrm>
          <a:off x="16370300" y="117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69</xdr:row>
      <xdr:rowOff>156693</xdr:rowOff>
    </xdr:from>
    <xdr:to>
      <xdr:col>23</xdr:col>
      <xdr:colOff>606425</xdr:colOff>
      <xdr:row>69</xdr:row>
      <xdr:rowOff>156693</xdr:rowOff>
    </xdr:to>
    <xdr:cxnSp macro="">
      <xdr:nvCxnSpPr>
        <xdr:cNvPr id="634" name="直線コネクタ 633"/>
        <xdr:cNvCxnSpPr/>
      </xdr:nvCxnSpPr>
      <xdr:spPr>
        <a:xfrm>
          <a:off x="16230600" y="1198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20333</xdr:rowOff>
    </xdr:from>
    <xdr:to>
      <xdr:col>23</xdr:col>
      <xdr:colOff>517525</xdr:colOff>
      <xdr:row>73</xdr:row>
      <xdr:rowOff>49022</xdr:rowOff>
    </xdr:to>
    <xdr:cxnSp macro="">
      <xdr:nvCxnSpPr>
        <xdr:cNvPr id="635" name="直線コネクタ 634"/>
        <xdr:cNvCxnSpPr/>
      </xdr:nvCxnSpPr>
      <xdr:spPr>
        <a:xfrm>
          <a:off x="15481300" y="12364733"/>
          <a:ext cx="838200" cy="2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110799</xdr:rowOff>
    </xdr:from>
    <xdr:ext cx="469744" cy="259045"/>
    <xdr:sp macro="" textlink="">
      <xdr:nvSpPr>
        <xdr:cNvPr id="636" name="災害復旧費平均値テキスト"/>
        <xdr:cNvSpPr txBox="1"/>
      </xdr:nvSpPr>
      <xdr:spPr>
        <a:xfrm>
          <a:off x="16370300" y="13140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132372</xdr:rowOff>
    </xdr:from>
    <xdr:to>
      <xdr:col>23</xdr:col>
      <xdr:colOff>568325</xdr:colOff>
      <xdr:row>77</xdr:row>
      <xdr:rowOff>62522</xdr:rowOff>
    </xdr:to>
    <xdr:sp macro="" textlink="">
      <xdr:nvSpPr>
        <xdr:cNvPr id="637" name="フローチャート : 判断 636"/>
        <xdr:cNvSpPr/>
      </xdr:nvSpPr>
      <xdr:spPr>
        <a:xfrm>
          <a:off x="162687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20333</xdr:rowOff>
    </xdr:from>
    <xdr:to>
      <xdr:col>22</xdr:col>
      <xdr:colOff>365125</xdr:colOff>
      <xdr:row>76</xdr:row>
      <xdr:rowOff>23457</xdr:rowOff>
    </xdr:to>
    <xdr:cxnSp macro="">
      <xdr:nvCxnSpPr>
        <xdr:cNvPr id="638" name="直線コネクタ 637"/>
        <xdr:cNvCxnSpPr/>
      </xdr:nvCxnSpPr>
      <xdr:spPr>
        <a:xfrm flipV="1">
          <a:off x="14592300" y="12364733"/>
          <a:ext cx="889000" cy="68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111570</xdr:rowOff>
    </xdr:from>
    <xdr:to>
      <xdr:col>22</xdr:col>
      <xdr:colOff>415925</xdr:colOff>
      <xdr:row>78</xdr:row>
      <xdr:rowOff>41720</xdr:rowOff>
    </xdr:to>
    <xdr:sp macro="" textlink="">
      <xdr:nvSpPr>
        <xdr:cNvPr id="639" name="フローチャート : 判断 638"/>
        <xdr:cNvSpPr/>
      </xdr:nvSpPr>
      <xdr:spPr>
        <a:xfrm>
          <a:off x="15430500" y="133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32847</xdr:rowOff>
    </xdr:from>
    <xdr:ext cx="469744" cy="259045"/>
    <xdr:sp macro="" textlink="">
      <xdr:nvSpPr>
        <xdr:cNvPr id="640" name="テキスト ボックス 639"/>
        <xdr:cNvSpPr txBox="1"/>
      </xdr:nvSpPr>
      <xdr:spPr>
        <a:xfrm>
          <a:off x="15246427" y="134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24562</xdr:rowOff>
    </xdr:from>
    <xdr:to>
      <xdr:col>21</xdr:col>
      <xdr:colOff>161925</xdr:colOff>
      <xdr:row>76</xdr:row>
      <xdr:rowOff>23457</xdr:rowOff>
    </xdr:to>
    <xdr:cxnSp macro="">
      <xdr:nvCxnSpPr>
        <xdr:cNvPr id="641" name="直線コネクタ 640"/>
        <xdr:cNvCxnSpPr/>
      </xdr:nvCxnSpPr>
      <xdr:spPr>
        <a:xfrm>
          <a:off x="13703300" y="12883312"/>
          <a:ext cx="889000" cy="1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1956</xdr:rowOff>
    </xdr:from>
    <xdr:to>
      <xdr:col>21</xdr:col>
      <xdr:colOff>212725</xdr:colOff>
      <xdr:row>78</xdr:row>
      <xdr:rowOff>103556</xdr:rowOff>
    </xdr:to>
    <xdr:sp macro="" textlink="">
      <xdr:nvSpPr>
        <xdr:cNvPr id="642" name="フローチャート : 判断 641"/>
        <xdr:cNvSpPr/>
      </xdr:nvSpPr>
      <xdr:spPr>
        <a:xfrm>
          <a:off x="14541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94683</xdr:rowOff>
    </xdr:from>
    <xdr:ext cx="469744" cy="259045"/>
    <xdr:sp macro="" textlink="">
      <xdr:nvSpPr>
        <xdr:cNvPr id="643" name="テキスト ボックス 642"/>
        <xdr:cNvSpPr txBox="1"/>
      </xdr:nvSpPr>
      <xdr:spPr>
        <a:xfrm>
          <a:off x="14357427" y="134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110972</xdr:rowOff>
    </xdr:from>
    <xdr:to>
      <xdr:col>19</xdr:col>
      <xdr:colOff>644525</xdr:colOff>
      <xdr:row>75</xdr:row>
      <xdr:rowOff>24562</xdr:rowOff>
    </xdr:to>
    <xdr:cxnSp macro="">
      <xdr:nvCxnSpPr>
        <xdr:cNvPr id="644" name="直線コネクタ 643"/>
        <xdr:cNvCxnSpPr/>
      </xdr:nvCxnSpPr>
      <xdr:spPr>
        <a:xfrm>
          <a:off x="12814300" y="12798272"/>
          <a:ext cx="889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29350</xdr:rowOff>
    </xdr:from>
    <xdr:to>
      <xdr:col>20</xdr:col>
      <xdr:colOff>9525</xdr:colOff>
      <xdr:row>77</xdr:row>
      <xdr:rowOff>130950</xdr:rowOff>
    </xdr:to>
    <xdr:sp macro="" textlink="">
      <xdr:nvSpPr>
        <xdr:cNvPr id="645" name="フローチャート : 判断 644"/>
        <xdr:cNvSpPr/>
      </xdr:nvSpPr>
      <xdr:spPr>
        <a:xfrm>
          <a:off x="13652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122077</xdr:rowOff>
    </xdr:from>
    <xdr:ext cx="469744" cy="259045"/>
    <xdr:sp macro="" textlink="">
      <xdr:nvSpPr>
        <xdr:cNvPr id="646" name="テキスト ボックス 645"/>
        <xdr:cNvSpPr txBox="1"/>
      </xdr:nvSpPr>
      <xdr:spPr>
        <a:xfrm>
          <a:off x="13468427" y="133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31674</xdr:rowOff>
    </xdr:from>
    <xdr:to>
      <xdr:col>18</xdr:col>
      <xdr:colOff>492125</xdr:colOff>
      <xdr:row>77</xdr:row>
      <xdr:rowOff>133274</xdr:rowOff>
    </xdr:to>
    <xdr:sp macro="" textlink="">
      <xdr:nvSpPr>
        <xdr:cNvPr id="647" name="フローチャート : 判断 646"/>
        <xdr:cNvSpPr/>
      </xdr:nvSpPr>
      <xdr:spPr>
        <a:xfrm>
          <a:off x="12763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124401</xdr:rowOff>
    </xdr:from>
    <xdr:ext cx="469744" cy="259045"/>
    <xdr:sp macro="" textlink="">
      <xdr:nvSpPr>
        <xdr:cNvPr id="648" name="テキスト ボックス 647"/>
        <xdr:cNvSpPr txBox="1"/>
      </xdr:nvSpPr>
      <xdr:spPr>
        <a:xfrm>
          <a:off x="12579427"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169672</xdr:rowOff>
    </xdr:from>
    <xdr:to>
      <xdr:col>23</xdr:col>
      <xdr:colOff>568325</xdr:colOff>
      <xdr:row>73</xdr:row>
      <xdr:rowOff>99822</xdr:rowOff>
    </xdr:to>
    <xdr:sp macro="" textlink="">
      <xdr:nvSpPr>
        <xdr:cNvPr id="654" name="円/楕円 653"/>
        <xdr:cNvSpPr/>
      </xdr:nvSpPr>
      <xdr:spPr>
        <a:xfrm>
          <a:off x="16268700" y="125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21099</xdr:rowOff>
    </xdr:from>
    <xdr:ext cx="534377" cy="259045"/>
    <xdr:sp macro="" textlink="">
      <xdr:nvSpPr>
        <xdr:cNvPr id="655" name="災害復旧費該当値テキスト"/>
        <xdr:cNvSpPr txBox="1"/>
      </xdr:nvSpPr>
      <xdr:spPr>
        <a:xfrm>
          <a:off x="16370300" y="123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26,880</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140983</xdr:rowOff>
    </xdr:from>
    <xdr:to>
      <xdr:col>22</xdr:col>
      <xdr:colOff>415925</xdr:colOff>
      <xdr:row>72</xdr:row>
      <xdr:rowOff>71133</xdr:rowOff>
    </xdr:to>
    <xdr:sp macro="" textlink="">
      <xdr:nvSpPr>
        <xdr:cNvPr id="656" name="円/楕円 655"/>
        <xdr:cNvSpPr/>
      </xdr:nvSpPr>
      <xdr:spPr>
        <a:xfrm>
          <a:off x="15430500" y="123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87660</xdr:rowOff>
    </xdr:from>
    <xdr:ext cx="534377" cy="259045"/>
    <xdr:sp macro="" textlink="">
      <xdr:nvSpPr>
        <xdr:cNvPr id="657" name="テキスト ボックス 656"/>
        <xdr:cNvSpPr txBox="1"/>
      </xdr:nvSpPr>
      <xdr:spPr>
        <a:xfrm>
          <a:off x="15214111" y="120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144107</xdr:rowOff>
    </xdr:from>
    <xdr:to>
      <xdr:col>21</xdr:col>
      <xdr:colOff>212725</xdr:colOff>
      <xdr:row>76</xdr:row>
      <xdr:rowOff>74256</xdr:rowOff>
    </xdr:to>
    <xdr:sp macro="" textlink="">
      <xdr:nvSpPr>
        <xdr:cNvPr id="658" name="円/楕円 657"/>
        <xdr:cNvSpPr/>
      </xdr:nvSpPr>
      <xdr:spPr>
        <a:xfrm>
          <a:off x="14541500" y="130028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90784</xdr:rowOff>
    </xdr:from>
    <xdr:ext cx="534377" cy="259045"/>
    <xdr:sp macro="" textlink="">
      <xdr:nvSpPr>
        <xdr:cNvPr id="659" name="テキスト ボックス 658"/>
        <xdr:cNvSpPr txBox="1"/>
      </xdr:nvSpPr>
      <xdr:spPr>
        <a:xfrm>
          <a:off x="14325111" y="1277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145212</xdr:rowOff>
    </xdr:from>
    <xdr:to>
      <xdr:col>20</xdr:col>
      <xdr:colOff>9525</xdr:colOff>
      <xdr:row>75</xdr:row>
      <xdr:rowOff>75362</xdr:rowOff>
    </xdr:to>
    <xdr:sp macro="" textlink="">
      <xdr:nvSpPr>
        <xdr:cNvPr id="660" name="円/楕円 659"/>
        <xdr:cNvSpPr/>
      </xdr:nvSpPr>
      <xdr:spPr>
        <a:xfrm>
          <a:off x="13652500" y="128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91889</xdr:rowOff>
    </xdr:from>
    <xdr:ext cx="534377" cy="259045"/>
    <xdr:sp macro="" textlink="">
      <xdr:nvSpPr>
        <xdr:cNvPr id="661" name="テキスト ボックス 660"/>
        <xdr:cNvSpPr txBox="1"/>
      </xdr:nvSpPr>
      <xdr:spPr>
        <a:xfrm>
          <a:off x="13436111" y="1260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60172</xdr:rowOff>
    </xdr:from>
    <xdr:to>
      <xdr:col>18</xdr:col>
      <xdr:colOff>492125</xdr:colOff>
      <xdr:row>74</xdr:row>
      <xdr:rowOff>161772</xdr:rowOff>
    </xdr:to>
    <xdr:sp macro="" textlink="">
      <xdr:nvSpPr>
        <xdr:cNvPr id="662" name="円/楕円 661"/>
        <xdr:cNvSpPr/>
      </xdr:nvSpPr>
      <xdr:spPr>
        <a:xfrm>
          <a:off x="12763500" y="127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6849</xdr:rowOff>
    </xdr:from>
    <xdr:ext cx="534377" cy="259045"/>
    <xdr:sp macro="" textlink="">
      <xdr:nvSpPr>
        <xdr:cNvPr id="663" name="テキスト ボックス 662"/>
        <xdr:cNvSpPr txBox="1"/>
      </xdr:nvSpPr>
      <xdr:spPr>
        <a:xfrm>
          <a:off x="12547111" y="125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66594</xdr:rowOff>
    </xdr:from>
    <xdr:to>
      <xdr:col>23</xdr:col>
      <xdr:colOff>516889</xdr:colOff>
      <xdr:row>99</xdr:row>
      <xdr:rowOff>75189</xdr:rowOff>
    </xdr:to>
    <xdr:cxnSp macro="">
      <xdr:nvCxnSpPr>
        <xdr:cNvPr id="686" name="直線コネクタ 685"/>
        <xdr:cNvCxnSpPr/>
      </xdr:nvCxnSpPr>
      <xdr:spPr>
        <a:xfrm flipV="1">
          <a:off x="16317595" y="15668544"/>
          <a:ext cx="1269" cy="138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79016</xdr:rowOff>
    </xdr:from>
    <xdr:ext cx="534377" cy="259045"/>
    <xdr:sp macro="" textlink="">
      <xdr:nvSpPr>
        <xdr:cNvPr id="687" name="公債費最小値テキスト"/>
        <xdr:cNvSpPr txBox="1"/>
      </xdr:nvSpPr>
      <xdr:spPr>
        <a:xfrm>
          <a:off x="16370300" y="1705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99</xdr:row>
      <xdr:rowOff>75189</xdr:rowOff>
    </xdr:from>
    <xdr:to>
      <xdr:col>23</xdr:col>
      <xdr:colOff>606425</xdr:colOff>
      <xdr:row>99</xdr:row>
      <xdr:rowOff>75189</xdr:rowOff>
    </xdr:to>
    <xdr:cxnSp macro="">
      <xdr:nvCxnSpPr>
        <xdr:cNvPr id="688" name="直線コネクタ 687"/>
        <xdr:cNvCxnSpPr/>
      </xdr:nvCxnSpPr>
      <xdr:spPr>
        <a:xfrm>
          <a:off x="16230600" y="17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13271</xdr:rowOff>
    </xdr:from>
    <xdr:ext cx="534377" cy="259045"/>
    <xdr:sp macro="" textlink="">
      <xdr:nvSpPr>
        <xdr:cNvPr id="689" name="公債費最大値テキスト"/>
        <xdr:cNvSpPr txBox="1"/>
      </xdr:nvSpPr>
      <xdr:spPr>
        <a:xfrm>
          <a:off x="16370300" y="154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57,849</a:t>
          </a:r>
          <a:endParaRPr kumimoji="1" lang="ja-JP" altLang="en-US" sz="1000" b="1">
            <a:latin typeface="ＭＳ Ｐゴシック"/>
          </a:endParaRPr>
        </a:p>
      </xdr:txBody>
    </xdr:sp>
    <xdr:clientData/>
  </xdr:oneCellAnchor>
  <xdr:twoCellAnchor>
    <xdr:from>
      <xdr:col>23</xdr:col>
      <xdr:colOff>428625</xdr:colOff>
      <xdr:row>91</xdr:row>
      <xdr:rowOff>66594</xdr:rowOff>
    </xdr:from>
    <xdr:to>
      <xdr:col>23</xdr:col>
      <xdr:colOff>606425</xdr:colOff>
      <xdr:row>91</xdr:row>
      <xdr:rowOff>66594</xdr:rowOff>
    </xdr:to>
    <xdr:cxnSp macro="">
      <xdr:nvCxnSpPr>
        <xdr:cNvPr id="690" name="直線コネクタ 689"/>
        <xdr:cNvCxnSpPr/>
      </xdr:nvCxnSpPr>
      <xdr:spPr>
        <a:xfrm>
          <a:off x="16230600" y="15668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66594</xdr:rowOff>
    </xdr:from>
    <xdr:to>
      <xdr:col>23</xdr:col>
      <xdr:colOff>517525</xdr:colOff>
      <xdr:row>92</xdr:row>
      <xdr:rowOff>79944</xdr:rowOff>
    </xdr:to>
    <xdr:cxnSp macro="">
      <xdr:nvCxnSpPr>
        <xdr:cNvPr id="691" name="直線コネクタ 690"/>
        <xdr:cNvCxnSpPr/>
      </xdr:nvCxnSpPr>
      <xdr:spPr>
        <a:xfrm flipV="1">
          <a:off x="15481300" y="15668544"/>
          <a:ext cx="838200" cy="18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119997</xdr:rowOff>
    </xdr:from>
    <xdr:ext cx="534377" cy="259045"/>
    <xdr:sp macro="" textlink="">
      <xdr:nvSpPr>
        <xdr:cNvPr id="692" name="公債費平均値テキスト"/>
        <xdr:cNvSpPr txBox="1"/>
      </xdr:nvSpPr>
      <xdr:spPr>
        <a:xfrm>
          <a:off x="16370300" y="16236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141570</xdr:rowOff>
    </xdr:from>
    <xdr:to>
      <xdr:col>23</xdr:col>
      <xdr:colOff>568325</xdr:colOff>
      <xdr:row>95</xdr:row>
      <xdr:rowOff>71720</xdr:rowOff>
    </xdr:to>
    <xdr:sp macro="" textlink="">
      <xdr:nvSpPr>
        <xdr:cNvPr id="693" name="フローチャート : 判断 692"/>
        <xdr:cNvSpPr/>
      </xdr:nvSpPr>
      <xdr:spPr>
        <a:xfrm>
          <a:off x="16268700" y="1625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24257</xdr:rowOff>
    </xdr:from>
    <xdr:to>
      <xdr:col>22</xdr:col>
      <xdr:colOff>365125</xdr:colOff>
      <xdr:row>92</xdr:row>
      <xdr:rowOff>79944</xdr:rowOff>
    </xdr:to>
    <xdr:cxnSp macro="">
      <xdr:nvCxnSpPr>
        <xdr:cNvPr id="694" name="直線コネクタ 693"/>
        <xdr:cNvCxnSpPr/>
      </xdr:nvCxnSpPr>
      <xdr:spPr>
        <a:xfrm>
          <a:off x="14592300" y="15797657"/>
          <a:ext cx="889000" cy="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108514</xdr:rowOff>
    </xdr:from>
    <xdr:to>
      <xdr:col>22</xdr:col>
      <xdr:colOff>415925</xdr:colOff>
      <xdr:row>94</xdr:row>
      <xdr:rowOff>38664</xdr:rowOff>
    </xdr:to>
    <xdr:sp macro="" textlink="">
      <xdr:nvSpPr>
        <xdr:cNvPr id="695" name="フローチャート : 判断 694"/>
        <xdr:cNvSpPr/>
      </xdr:nvSpPr>
      <xdr:spPr>
        <a:xfrm>
          <a:off x="15430500" y="1605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29791</xdr:rowOff>
    </xdr:from>
    <xdr:ext cx="534377" cy="259045"/>
    <xdr:sp macro="" textlink="">
      <xdr:nvSpPr>
        <xdr:cNvPr id="696" name="テキスト ボックス 695"/>
        <xdr:cNvSpPr txBox="1"/>
      </xdr:nvSpPr>
      <xdr:spPr>
        <a:xfrm>
          <a:off x="15214111" y="1614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64263</xdr:rowOff>
    </xdr:from>
    <xdr:to>
      <xdr:col>21</xdr:col>
      <xdr:colOff>161925</xdr:colOff>
      <xdr:row>92</xdr:row>
      <xdr:rowOff>24257</xdr:rowOff>
    </xdr:to>
    <xdr:cxnSp macro="">
      <xdr:nvCxnSpPr>
        <xdr:cNvPr id="697" name="直線コネクタ 696"/>
        <xdr:cNvCxnSpPr/>
      </xdr:nvCxnSpPr>
      <xdr:spPr>
        <a:xfrm>
          <a:off x="13703300" y="15494763"/>
          <a:ext cx="889000" cy="30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37373</xdr:rowOff>
    </xdr:from>
    <xdr:to>
      <xdr:col>21</xdr:col>
      <xdr:colOff>212725</xdr:colOff>
      <xdr:row>94</xdr:row>
      <xdr:rowOff>138973</xdr:rowOff>
    </xdr:to>
    <xdr:sp macro="" textlink="">
      <xdr:nvSpPr>
        <xdr:cNvPr id="698" name="フローチャート : 判断 697"/>
        <xdr:cNvSpPr/>
      </xdr:nvSpPr>
      <xdr:spPr>
        <a:xfrm>
          <a:off x="14541500" y="1615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130100</xdr:rowOff>
    </xdr:from>
    <xdr:ext cx="534377" cy="259045"/>
    <xdr:sp macro="" textlink="">
      <xdr:nvSpPr>
        <xdr:cNvPr id="699" name="テキスト ボックス 698"/>
        <xdr:cNvSpPr txBox="1"/>
      </xdr:nvSpPr>
      <xdr:spPr>
        <a:xfrm>
          <a:off x="14325111" y="162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64263</xdr:rowOff>
    </xdr:from>
    <xdr:to>
      <xdr:col>19</xdr:col>
      <xdr:colOff>644525</xdr:colOff>
      <xdr:row>91</xdr:row>
      <xdr:rowOff>65999</xdr:rowOff>
    </xdr:to>
    <xdr:cxnSp macro="">
      <xdr:nvCxnSpPr>
        <xdr:cNvPr id="700" name="直線コネクタ 699"/>
        <xdr:cNvCxnSpPr/>
      </xdr:nvCxnSpPr>
      <xdr:spPr>
        <a:xfrm flipV="1">
          <a:off x="12814300" y="15494763"/>
          <a:ext cx="889000" cy="17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8113</xdr:rowOff>
    </xdr:from>
    <xdr:to>
      <xdr:col>20</xdr:col>
      <xdr:colOff>9525</xdr:colOff>
      <xdr:row>94</xdr:row>
      <xdr:rowOff>109713</xdr:rowOff>
    </xdr:to>
    <xdr:sp macro="" textlink="">
      <xdr:nvSpPr>
        <xdr:cNvPr id="701" name="フローチャート : 判断 700"/>
        <xdr:cNvSpPr/>
      </xdr:nvSpPr>
      <xdr:spPr>
        <a:xfrm>
          <a:off x="13652500" y="1612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100840</xdr:rowOff>
    </xdr:from>
    <xdr:ext cx="534377" cy="259045"/>
    <xdr:sp macro="" textlink="">
      <xdr:nvSpPr>
        <xdr:cNvPr id="702" name="テキスト ボックス 701"/>
        <xdr:cNvSpPr txBox="1"/>
      </xdr:nvSpPr>
      <xdr:spPr>
        <a:xfrm>
          <a:off x="13436111" y="162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150943</xdr:rowOff>
    </xdr:from>
    <xdr:to>
      <xdr:col>18</xdr:col>
      <xdr:colOff>492125</xdr:colOff>
      <xdr:row>94</xdr:row>
      <xdr:rowOff>81093</xdr:rowOff>
    </xdr:to>
    <xdr:sp macro="" textlink="">
      <xdr:nvSpPr>
        <xdr:cNvPr id="703" name="フローチャート : 判断 702"/>
        <xdr:cNvSpPr/>
      </xdr:nvSpPr>
      <xdr:spPr>
        <a:xfrm>
          <a:off x="12763500" y="1609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72220</xdr:rowOff>
    </xdr:from>
    <xdr:ext cx="534377" cy="259045"/>
    <xdr:sp macro="" textlink="">
      <xdr:nvSpPr>
        <xdr:cNvPr id="704" name="テキスト ボックス 703"/>
        <xdr:cNvSpPr txBox="1"/>
      </xdr:nvSpPr>
      <xdr:spPr>
        <a:xfrm>
          <a:off x="12547111" y="1618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15794</xdr:rowOff>
    </xdr:from>
    <xdr:to>
      <xdr:col>23</xdr:col>
      <xdr:colOff>568325</xdr:colOff>
      <xdr:row>91</xdr:row>
      <xdr:rowOff>117394</xdr:rowOff>
    </xdr:to>
    <xdr:sp macro="" textlink="">
      <xdr:nvSpPr>
        <xdr:cNvPr id="710" name="円/楕円 709"/>
        <xdr:cNvSpPr/>
      </xdr:nvSpPr>
      <xdr:spPr>
        <a:xfrm>
          <a:off x="16268700" y="156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140271</xdr:rowOff>
    </xdr:from>
    <xdr:ext cx="534377" cy="259045"/>
    <xdr:sp macro="" textlink="">
      <xdr:nvSpPr>
        <xdr:cNvPr id="711" name="公債費該当値テキスト"/>
        <xdr:cNvSpPr txBox="1"/>
      </xdr:nvSpPr>
      <xdr:spPr>
        <a:xfrm>
          <a:off x="16370300" y="1557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57,849</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29144</xdr:rowOff>
    </xdr:from>
    <xdr:to>
      <xdr:col>22</xdr:col>
      <xdr:colOff>415925</xdr:colOff>
      <xdr:row>92</xdr:row>
      <xdr:rowOff>130744</xdr:rowOff>
    </xdr:to>
    <xdr:sp macro="" textlink="">
      <xdr:nvSpPr>
        <xdr:cNvPr id="712" name="円/楕円 711"/>
        <xdr:cNvSpPr/>
      </xdr:nvSpPr>
      <xdr:spPr>
        <a:xfrm>
          <a:off x="15430500" y="158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147271</xdr:rowOff>
    </xdr:from>
    <xdr:ext cx="534377" cy="259045"/>
    <xdr:sp macro="" textlink="">
      <xdr:nvSpPr>
        <xdr:cNvPr id="713" name="テキスト ボックス 712"/>
        <xdr:cNvSpPr txBox="1"/>
      </xdr:nvSpPr>
      <xdr:spPr>
        <a:xfrm>
          <a:off x="15214111" y="155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53,807</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144907</xdr:rowOff>
    </xdr:from>
    <xdr:to>
      <xdr:col>21</xdr:col>
      <xdr:colOff>212725</xdr:colOff>
      <xdr:row>92</xdr:row>
      <xdr:rowOff>75057</xdr:rowOff>
    </xdr:to>
    <xdr:sp macro="" textlink="">
      <xdr:nvSpPr>
        <xdr:cNvPr id="714" name="円/楕円 713"/>
        <xdr:cNvSpPr/>
      </xdr:nvSpPr>
      <xdr:spPr>
        <a:xfrm>
          <a:off x="14541500" y="157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91584</xdr:rowOff>
    </xdr:from>
    <xdr:ext cx="534377" cy="259045"/>
    <xdr:sp macro="" textlink="">
      <xdr:nvSpPr>
        <xdr:cNvPr id="715" name="テキスト ボックス 714"/>
        <xdr:cNvSpPr txBox="1"/>
      </xdr:nvSpPr>
      <xdr:spPr>
        <a:xfrm>
          <a:off x="14325111" y="1552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55,025</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13463</xdr:rowOff>
    </xdr:from>
    <xdr:to>
      <xdr:col>20</xdr:col>
      <xdr:colOff>9525</xdr:colOff>
      <xdr:row>90</xdr:row>
      <xdr:rowOff>115063</xdr:rowOff>
    </xdr:to>
    <xdr:sp macro="" textlink="">
      <xdr:nvSpPr>
        <xdr:cNvPr id="716" name="円/楕円 715"/>
        <xdr:cNvSpPr/>
      </xdr:nvSpPr>
      <xdr:spPr>
        <a:xfrm>
          <a:off x="13652500" y="15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88</xdr:row>
      <xdr:rowOff>131590</xdr:rowOff>
    </xdr:from>
    <xdr:ext cx="534377" cy="259045"/>
    <xdr:sp macro="" textlink="">
      <xdr:nvSpPr>
        <xdr:cNvPr id="717" name="テキスト ボックス 716"/>
        <xdr:cNvSpPr txBox="1"/>
      </xdr:nvSpPr>
      <xdr:spPr>
        <a:xfrm>
          <a:off x="13436111" y="1521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61,650</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15199</xdr:rowOff>
    </xdr:from>
    <xdr:to>
      <xdr:col>18</xdr:col>
      <xdr:colOff>492125</xdr:colOff>
      <xdr:row>91</xdr:row>
      <xdr:rowOff>116799</xdr:rowOff>
    </xdr:to>
    <xdr:sp macro="" textlink="">
      <xdr:nvSpPr>
        <xdr:cNvPr id="718" name="円/楕円 717"/>
        <xdr:cNvSpPr/>
      </xdr:nvSpPr>
      <xdr:spPr>
        <a:xfrm>
          <a:off x="12763500" y="1561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133326</xdr:rowOff>
    </xdr:from>
    <xdr:ext cx="534377" cy="259045"/>
    <xdr:sp macro="" textlink="">
      <xdr:nvSpPr>
        <xdr:cNvPr id="719" name="テキスト ボックス 718"/>
        <xdr:cNvSpPr txBox="1"/>
      </xdr:nvSpPr>
      <xdr:spPr>
        <a:xfrm>
          <a:off x="12547111" y="1539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3" name="テキスト ボックス 73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5" name="テキスト ボックス 73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7" name="テキスト ボックス 73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112268</xdr:rowOff>
    </xdr:from>
    <xdr:to>
      <xdr:col>32</xdr:col>
      <xdr:colOff>186689</xdr:colOff>
      <xdr:row>38</xdr:row>
      <xdr:rowOff>139700</xdr:rowOff>
    </xdr:to>
    <xdr:cxnSp macro="">
      <xdr:nvCxnSpPr>
        <xdr:cNvPr id="741" name="直線コネクタ 740"/>
        <xdr:cNvCxnSpPr/>
      </xdr:nvCxnSpPr>
      <xdr:spPr>
        <a:xfrm flipV="1">
          <a:off x="22159595" y="5255768"/>
          <a:ext cx="1269"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58945</xdr:rowOff>
    </xdr:from>
    <xdr:ext cx="378565" cy="259045"/>
    <xdr:sp macro="" textlink="">
      <xdr:nvSpPr>
        <xdr:cNvPr id="744" name="諸支出金最大値テキスト"/>
        <xdr:cNvSpPr txBox="1"/>
      </xdr:nvSpPr>
      <xdr:spPr>
        <a:xfrm>
          <a:off x="22212300" y="5030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32</xdr:col>
      <xdr:colOff>98425</xdr:colOff>
      <xdr:row>30</xdr:row>
      <xdr:rowOff>112268</xdr:rowOff>
    </xdr:from>
    <xdr:to>
      <xdr:col>32</xdr:col>
      <xdr:colOff>276225</xdr:colOff>
      <xdr:row>30</xdr:row>
      <xdr:rowOff>112268</xdr:rowOff>
    </xdr:to>
    <xdr:cxnSp macro="">
      <xdr:nvCxnSpPr>
        <xdr:cNvPr id="745" name="直線コネクタ 744"/>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141495</xdr:rowOff>
    </xdr:from>
    <xdr:ext cx="313932" cy="259045"/>
    <xdr:sp macro="" textlink="">
      <xdr:nvSpPr>
        <xdr:cNvPr id="747"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118618</xdr:rowOff>
    </xdr:from>
    <xdr:to>
      <xdr:col>32</xdr:col>
      <xdr:colOff>238125</xdr:colOff>
      <xdr:row>38</xdr:row>
      <xdr:rowOff>48768</xdr:rowOff>
    </xdr:to>
    <xdr:sp macro="" textlink="">
      <xdr:nvSpPr>
        <xdr:cNvPr id="748" name="フローチャート : 判断 747"/>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34</xdr:row>
      <xdr:rowOff>6604</xdr:rowOff>
    </xdr:from>
    <xdr:to>
      <xdr:col>31</xdr:col>
      <xdr:colOff>85725</xdr:colOff>
      <xdr:row>34</xdr:row>
      <xdr:rowOff>108204</xdr:rowOff>
    </xdr:to>
    <xdr:sp macro="" textlink="">
      <xdr:nvSpPr>
        <xdr:cNvPr id="750" name="フローチャート : 判断 749"/>
        <xdr:cNvSpPr/>
      </xdr:nvSpPr>
      <xdr:spPr>
        <a:xfrm>
          <a:off x="21272500" y="583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32</xdr:row>
      <xdr:rowOff>124731</xdr:rowOff>
    </xdr:from>
    <xdr:ext cx="378565" cy="259045"/>
    <xdr:sp macro="" textlink="">
      <xdr:nvSpPr>
        <xdr:cNvPr id="751" name="テキスト ボックス 750"/>
        <xdr:cNvSpPr txBox="1"/>
      </xdr:nvSpPr>
      <xdr:spPr>
        <a:xfrm>
          <a:off x="21134017" y="5611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123190</xdr:rowOff>
    </xdr:from>
    <xdr:to>
      <xdr:col>29</xdr:col>
      <xdr:colOff>568325</xdr:colOff>
      <xdr:row>38</xdr:row>
      <xdr:rowOff>53340</xdr:rowOff>
    </xdr:to>
    <xdr:sp macro="" textlink="">
      <xdr:nvSpPr>
        <xdr:cNvPr id="753" name="フローチャート : 判断 752"/>
        <xdr:cNvSpPr/>
      </xdr:nvSpPr>
      <xdr:spPr>
        <a:xfrm>
          <a:off x="20383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69867</xdr:rowOff>
    </xdr:from>
    <xdr:ext cx="313932" cy="259045"/>
    <xdr:sp macro="" textlink="">
      <xdr:nvSpPr>
        <xdr:cNvPr id="754" name="テキスト ボックス 753"/>
        <xdr:cNvSpPr txBox="1"/>
      </xdr:nvSpPr>
      <xdr:spPr>
        <a:xfrm>
          <a:off x="20277333" y="6242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66040</xdr:rowOff>
    </xdr:from>
    <xdr:to>
      <xdr:col>28</xdr:col>
      <xdr:colOff>365125</xdr:colOff>
      <xdr:row>36</xdr:row>
      <xdr:rowOff>167640</xdr:rowOff>
    </xdr:to>
    <xdr:sp macro="" textlink="">
      <xdr:nvSpPr>
        <xdr:cNvPr id="756" name="フローチャート : 判断 755"/>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12717</xdr:rowOff>
    </xdr:from>
    <xdr:ext cx="313932" cy="259045"/>
    <xdr:sp macro="" textlink="">
      <xdr:nvSpPr>
        <xdr:cNvPr id="757" name="テキスト ボックス 756"/>
        <xdr:cNvSpPr txBox="1"/>
      </xdr:nvSpPr>
      <xdr:spPr>
        <a:xfrm>
          <a:off x="19388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54610</xdr:rowOff>
    </xdr:from>
    <xdr:to>
      <xdr:col>27</xdr:col>
      <xdr:colOff>161925</xdr:colOff>
      <xdr:row>37</xdr:row>
      <xdr:rowOff>156210</xdr:rowOff>
    </xdr:to>
    <xdr:sp macro="" textlink="">
      <xdr:nvSpPr>
        <xdr:cNvPr id="758" name="フローチャート : 判断 757"/>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1287</xdr:rowOff>
    </xdr:from>
    <xdr:ext cx="313932" cy="259045"/>
    <xdr:sp macro="" textlink="">
      <xdr:nvSpPr>
        <xdr:cNvPr id="759" name="テキスト ボックス 758"/>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6"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民生費は、住民一人当たり</a:t>
          </a:r>
          <a:r>
            <a:rPr kumimoji="1" lang="en-US" altLang="ja-JP" sz="1300">
              <a:solidFill>
                <a:sysClr val="windowText" lastClr="000000"/>
              </a:solidFill>
              <a:effectLst/>
              <a:latin typeface="+mn-lt"/>
              <a:ea typeface="+mn-ea"/>
              <a:cs typeface="+mn-cs"/>
            </a:rPr>
            <a:t>165,555</a:t>
          </a:r>
          <a:r>
            <a:rPr kumimoji="1" lang="ja-JP" altLang="ja-JP" sz="1300">
              <a:solidFill>
                <a:sysClr val="windowText" lastClr="000000"/>
              </a:solidFill>
              <a:effectLst/>
              <a:latin typeface="+mn-lt"/>
              <a:ea typeface="+mn-ea"/>
              <a:cs typeface="+mn-cs"/>
            </a:rPr>
            <a:t>円となっている。このうち、児童福祉費の割合（約</a:t>
          </a:r>
          <a:r>
            <a:rPr kumimoji="1" lang="en-US" altLang="ja-JP" sz="1300">
              <a:solidFill>
                <a:sysClr val="windowText" lastClr="000000"/>
              </a:solidFill>
              <a:effectLst/>
              <a:latin typeface="+mn-lt"/>
              <a:ea typeface="+mn-ea"/>
              <a:cs typeface="+mn-cs"/>
            </a:rPr>
            <a:t>36%</a:t>
          </a:r>
          <a:r>
            <a:rPr kumimoji="1" lang="ja-JP" altLang="ja-JP" sz="1300">
              <a:solidFill>
                <a:sysClr val="windowText" lastClr="000000"/>
              </a:solidFill>
              <a:effectLst/>
              <a:latin typeface="+mn-lt"/>
              <a:ea typeface="+mn-ea"/>
              <a:cs typeface="+mn-cs"/>
            </a:rPr>
            <a:t>）が一番高く、</a:t>
          </a:r>
          <a:r>
            <a:rPr kumimoji="1" lang="ja-JP" altLang="en-US" sz="1300">
              <a:solidFill>
                <a:sysClr val="windowText" lastClr="000000"/>
              </a:solidFill>
              <a:effectLst/>
              <a:latin typeface="+mn-lt"/>
              <a:ea typeface="+mn-ea"/>
              <a:cs typeface="+mn-cs"/>
            </a:rPr>
            <a:t>梁川認定こども園整備事業やこども遊び場整備事業</a:t>
          </a:r>
          <a:r>
            <a:rPr kumimoji="1" lang="ja-JP" altLang="ja-JP" sz="1300">
              <a:solidFill>
                <a:sysClr val="windowText" lastClr="000000"/>
              </a:solidFill>
              <a:effectLst/>
              <a:latin typeface="+mn-lt"/>
              <a:ea typeface="+mn-ea"/>
              <a:cs typeface="+mn-cs"/>
            </a:rPr>
            <a:t>では減額となったが、</a:t>
          </a:r>
          <a:r>
            <a:rPr kumimoji="1" lang="ja-JP" altLang="en-US" sz="1300">
              <a:solidFill>
                <a:sysClr val="windowText" lastClr="000000"/>
              </a:solidFill>
              <a:effectLst/>
              <a:latin typeface="+mn-lt"/>
              <a:ea typeface="+mn-ea"/>
              <a:cs typeface="+mn-cs"/>
            </a:rPr>
            <a:t>伊達認定こども園整備事業</a:t>
          </a:r>
          <a:r>
            <a:rPr kumimoji="1" lang="ja-JP" altLang="ja-JP" sz="1300">
              <a:solidFill>
                <a:sysClr val="windowText" lastClr="000000"/>
              </a:solidFill>
              <a:effectLst/>
              <a:latin typeface="+mn-lt"/>
              <a:ea typeface="+mn-ea"/>
              <a:cs typeface="+mn-cs"/>
            </a:rPr>
            <a:t>や</a:t>
          </a:r>
          <a:r>
            <a:rPr kumimoji="1" lang="ja-JP" altLang="en-US" sz="1300">
              <a:solidFill>
                <a:sysClr val="windowText" lastClr="000000"/>
              </a:solidFill>
              <a:effectLst/>
              <a:latin typeface="+mn-lt"/>
              <a:ea typeface="+mn-ea"/>
              <a:cs typeface="+mn-cs"/>
            </a:rPr>
            <a:t>放課後児童健全育成事業</a:t>
          </a:r>
          <a:r>
            <a:rPr kumimoji="1" lang="ja-JP" altLang="ja-JP" sz="1300">
              <a:solidFill>
                <a:sysClr val="windowText" lastClr="000000"/>
              </a:solidFill>
              <a:effectLst/>
              <a:latin typeface="+mn-lt"/>
              <a:ea typeface="+mn-ea"/>
              <a:cs typeface="+mn-cs"/>
            </a:rPr>
            <a:t>で増額となり、毎年児童福祉に係る事業が継続されていることを表している。また、災害救助費は前年比で</a:t>
          </a:r>
          <a:r>
            <a:rPr kumimoji="1" lang="ja-JP" altLang="en-US" sz="1300">
              <a:solidFill>
                <a:sysClr val="windowText" lastClr="000000"/>
              </a:solidFill>
              <a:effectLst/>
              <a:latin typeface="+mn-lt"/>
              <a:ea typeface="+mn-ea"/>
              <a:cs typeface="+mn-cs"/>
            </a:rPr>
            <a:t>増額</a:t>
          </a:r>
          <a:r>
            <a:rPr kumimoji="1" lang="ja-JP" altLang="ja-JP" sz="1300">
              <a:solidFill>
                <a:sysClr val="windowText" lastClr="000000"/>
              </a:solidFill>
              <a:effectLst/>
              <a:latin typeface="+mn-lt"/>
              <a:ea typeface="+mn-ea"/>
              <a:cs typeface="+mn-cs"/>
            </a:rPr>
            <a:t>となっており、除染対策事業等での</a:t>
          </a:r>
          <a:r>
            <a:rPr kumimoji="1" lang="ja-JP" altLang="en-US" sz="1300">
              <a:solidFill>
                <a:sysClr val="windowText" lastClr="000000"/>
              </a:solidFill>
              <a:effectLst/>
              <a:latin typeface="+mn-lt"/>
              <a:ea typeface="+mn-ea"/>
              <a:cs typeface="+mn-cs"/>
            </a:rPr>
            <a:t>増額</a:t>
          </a:r>
          <a:r>
            <a:rPr kumimoji="1" lang="ja-JP" altLang="ja-JP" sz="1300">
              <a:solidFill>
                <a:sysClr val="windowText" lastClr="000000"/>
              </a:solidFill>
              <a:effectLst/>
              <a:latin typeface="+mn-lt"/>
              <a:ea typeface="+mn-ea"/>
              <a:cs typeface="+mn-cs"/>
            </a:rPr>
            <a:t>が主な要因となっている。</a:t>
          </a:r>
          <a:endParaRPr kumimoji="1" lang="en-US" altLang="ja-JP" sz="1300">
            <a:solidFill>
              <a:sysClr val="windowText" lastClr="000000"/>
            </a:solidFill>
            <a:effectLst/>
            <a:latin typeface="+mn-lt"/>
            <a:ea typeface="+mn-ea"/>
            <a:cs typeface="+mn-cs"/>
          </a:endParaRPr>
        </a:p>
        <a:p>
          <a:r>
            <a:rPr lang="ja-JP" altLang="en-US" sz="1300">
              <a:solidFill>
                <a:sysClr val="windowText" lastClr="000000"/>
              </a:solidFill>
              <a:effectLst/>
            </a:rPr>
            <a:t>労働費は、住民一人当たり</a:t>
          </a:r>
          <a:r>
            <a:rPr lang="en-US" altLang="ja-JP" sz="1300">
              <a:solidFill>
                <a:sysClr val="windowText" lastClr="000000"/>
              </a:solidFill>
              <a:effectLst/>
            </a:rPr>
            <a:t>3,449</a:t>
          </a:r>
          <a:r>
            <a:rPr lang="ja-JP" altLang="en-US" sz="1300">
              <a:solidFill>
                <a:sysClr val="windowText" lastClr="000000"/>
              </a:solidFill>
              <a:effectLst/>
            </a:rPr>
            <a:t>円となっているおり、類似団体との比較で</a:t>
          </a:r>
          <a:r>
            <a:rPr lang="en-US" altLang="ja-JP" sz="1300">
              <a:solidFill>
                <a:sysClr val="windowText" lastClr="000000"/>
              </a:solidFill>
              <a:effectLst/>
            </a:rPr>
            <a:t>1</a:t>
          </a:r>
          <a:r>
            <a:rPr lang="ja-JP" altLang="en-US" sz="1300">
              <a:solidFill>
                <a:sysClr val="windowText" lastClr="000000"/>
              </a:solidFill>
              <a:effectLst/>
            </a:rPr>
            <a:t>番多い額となっている。全国平均よりも多く、福島県の平均も上回っている。これは、地域雇用創出・産業活性化基金積立額の増額によるものである。</a:t>
          </a:r>
          <a:endParaRPr lang="en-US"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教育費は、住民一人当たり</a:t>
          </a:r>
          <a:r>
            <a:rPr kumimoji="1" lang="en-US" altLang="ja-JP" sz="1300">
              <a:solidFill>
                <a:sysClr val="windowText" lastClr="000000"/>
              </a:solidFill>
              <a:effectLst/>
              <a:latin typeface="+mn-lt"/>
              <a:ea typeface="+mn-ea"/>
              <a:cs typeface="+mn-cs"/>
            </a:rPr>
            <a:t>74,845</a:t>
          </a:r>
          <a:r>
            <a:rPr kumimoji="1" lang="ja-JP" altLang="ja-JP" sz="1300">
              <a:solidFill>
                <a:sysClr val="windowText" lastClr="000000"/>
              </a:solidFill>
              <a:effectLst/>
              <a:latin typeface="+mn-lt"/>
              <a:ea typeface="+mn-ea"/>
              <a:cs typeface="+mn-cs"/>
            </a:rPr>
            <a:t>円となっている。前年度から大きく</a:t>
          </a:r>
          <a:r>
            <a:rPr kumimoji="1" lang="ja-JP" altLang="en-US" sz="1300">
              <a:solidFill>
                <a:sysClr val="windowText" lastClr="000000"/>
              </a:solidFill>
              <a:effectLst/>
              <a:latin typeface="+mn-lt"/>
              <a:ea typeface="+mn-ea"/>
              <a:cs typeface="+mn-cs"/>
            </a:rPr>
            <a:t>増加</a:t>
          </a:r>
          <a:r>
            <a:rPr kumimoji="1" lang="ja-JP" altLang="ja-JP" sz="1300">
              <a:solidFill>
                <a:sysClr val="windowText" lastClr="000000"/>
              </a:solidFill>
              <a:effectLst/>
              <a:latin typeface="+mn-lt"/>
              <a:ea typeface="+mn-ea"/>
              <a:cs typeface="+mn-cs"/>
            </a:rPr>
            <a:t>した要因としては、</a:t>
          </a:r>
          <a:r>
            <a:rPr kumimoji="1" lang="ja-JP" altLang="en-US" sz="1300">
              <a:solidFill>
                <a:sysClr val="windowText" lastClr="000000"/>
              </a:solidFill>
              <a:effectLst/>
              <a:latin typeface="+mn-lt"/>
              <a:ea typeface="+mn-ea"/>
              <a:cs typeface="+mn-cs"/>
            </a:rPr>
            <a:t>学校給食センター建設事業の増額</a:t>
          </a:r>
          <a:r>
            <a:rPr kumimoji="1" lang="ja-JP" altLang="ja-JP" sz="1300">
              <a:solidFill>
                <a:sysClr val="windowText" lastClr="000000"/>
              </a:solidFill>
              <a:effectLst/>
              <a:latin typeface="+mn-lt"/>
              <a:ea typeface="+mn-ea"/>
              <a:cs typeface="+mn-cs"/>
            </a:rPr>
            <a:t>によるものである。今後は、現有教育施設の維持管理経費をどのように確保していくかが重要となってくる。また、教育施設整備基金の残高状況も考えながら、有効かつ効率的な基金の運用が必要となる。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災害復旧費は、住民一人当たり</a:t>
          </a:r>
          <a:r>
            <a:rPr kumimoji="1" lang="en-US" altLang="ja-JP" sz="1300">
              <a:solidFill>
                <a:sysClr val="windowText" lastClr="000000"/>
              </a:solidFill>
              <a:effectLst/>
              <a:latin typeface="+mn-lt"/>
              <a:ea typeface="+mn-ea"/>
              <a:cs typeface="+mn-cs"/>
            </a:rPr>
            <a:t>26,880</a:t>
          </a:r>
          <a:r>
            <a:rPr kumimoji="1" lang="ja-JP" altLang="ja-JP" sz="1300">
              <a:solidFill>
                <a:sysClr val="windowText" lastClr="000000"/>
              </a:solidFill>
              <a:effectLst/>
              <a:latin typeface="+mn-lt"/>
              <a:ea typeface="+mn-ea"/>
              <a:cs typeface="+mn-cs"/>
            </a:rPr>
            <a:t>円となっており、類似団体平均を大きく上回</a:t>
          </a:r>
          <a:r>
            <a:rPr kumimoji="1" lang="ja-JP" altLang="en-US" sz="1300">
              <a:solidFill>
                <a:sysClr val="windowText" lastClr="000000"/>
              </a:solidFill>
              <a:effectLst/>
              <a:latin typeface="+mn-lt"/>
              <a:ea typeface="+mn-ea"/>
              <a:cs typeface="+mn-cs"/>
            </a:rPr>
            <a:t>った。</a:t>
          </a:r>
          <a:r>
            <a:rPr kumimoji="1" lang="ja-JP" altLang="ja-JP" sz="1300">
              <a:solidFill>
                <a:sysClr val="windowText" lastClr="000000"/>
              </a:solidFill>
              <a:effectLst/>
              <a:latin typeface="+mn-lt"/>
              <a:ea typeface="+mn-ea"/>
              <a:cs typeface="+mn-cs"/>
            </a:rPr>
            <a:t>これは、性質別歳出決算と同様、</a:t>
          </a:r>
          <a:r>
            <a:rPr kumimoji="1" lang="ja-JP" altLang="en-US" sz="1300">
              <a:solidFill>
                <a:sysClr val="windowText" lastClr="000000"/>
              </a:solidFill>
              <a:effectLst/>
              <a:latin typeface="+mn-lt"/>
              <a:ea typeface="+mn-ea"/>
              <a:cs typeface="+mn-cs"/>
            </a:rPr>
            <a:t>農地等除染対策事業及び</a:t>
          </a:r>
          <a:r>
            <a:rPr kumimoji="1" lang="ja-JP" altLang="ja-JP" sz="1300">
              <a:solidFill>
                <a:sysClr val="windowText" lastClr="000000"/>
              </a:solidFill>
              <a:effectLst/>
              <a:latin typeface="+mn-lt"/>
              <a:ea typeface="+mn-ea"/>
              <a:cs typeface="+mn-cs"/>
            </a:rPr>
            <a:t>関東・東北豪雨災害復旧事業に要する事業費が増額となったことによる。</a:t>
          </a:r>
          <a:endParaRPr lang="ja-JP" altLang="ja-JP" sz="13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実質単年度収支は</a:t>
          </a:r>
          <a:r>
            <a:rPr kumimoji="1" lang="en-US" altLang="ja-JP" sz="1300">
              <a:solidFill>
                <a:sysClr val="windowText" lastClr="000000"/>
              </a:solidFill>
              <a:effectLst/>
              <a:latin typeface="+mn-lt"/>
              <a:ea typeface="+mn-ea"/>
              <a:cs typeface="+mn-cs"/>
            </a:rPr>
            <a:t>20</a:t>
          </a:r>
          <a:r>
            <a:rPr kumimoji="1" lang="ja-JP" altLang="ja-JP" sz="1300">
              <a:solidFill>
                <a:sysClr val="windowText" lastClr="000000"/>
              </a:solidFill>
              <a:effectLst/>
              <a:latin typeface="+mn-lt"/>
              <a:ea typeface="+mn-ea"/>
              <a:cs typeface="+mn-cs"/>
            </a:rPr>
            <a:t>年度以降黒字化し</a:t>
          </a:r>
          <a:r>
            <a:rPr kumimoji="1" lang="en-US" altLang="ja-JP" sz="1300">
              <a:solidFill>
                <a:sysClr val="windowText" lastClr="000000"/>
              </a:solidFill>
              <a:effectLst/>
              <a:latin typeface="+mn-lt"/>
              <a:ea typeface="+mn-ea"/>
              <a:cs typeface="+mn-cs"/>
            </a:rPr>
            <a:t>22</a:t>
          </a:r>
          <a:r>
            <a:rPr kumimoji="1" lang="ja-JP" altLang="ja-JP" sz="1300">
              <a:solidFill>
                <a:sysClr val="windowText" lastClr="000000"/>
              </a:solidFill>
              <a:effectLst/>
              <a:latin typeface="+mn-lt"/>
              <a:ea typeface="+mn-ea"/>
              <a:cs typeface="+mn-cs"/>
            </a:rPr>
            <a:t>年度まで改善してきた。</a:t>
          </a:r>
          <a:r>
            <a:rPr kumimoji="1" lang="en-US" altLang="ja-JP" sz="1300">
              <a:solidFill>
                <a:sysClr val="windowText" lastClr="000000"/>
              </a:solidFill>
              <a:effectLst/>
              <a:latin typeface="+mn-lt"/>
              <a:ea typeface="+mn-ea"/>
              <a:cs typeface="+mn-cs"/>
            </a:rPr>
            <a:t>24</a:t>
          </a:r>
          <a:r>
            <a:rPr kumimoji="1" lang="ja-JP" altLang="ja-JP"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年度については、東日本大震災による放射能対策のため積極的に除染や健康管理事業に取組んだため、歳出が大幅に増加し、実質単年度収支が減少した。</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年度は、</a:t>
          </a:r>
          <a:r>
            <a:rPr kumimoji="1" lang="ja-JP" altLang="ja-JP" sz="1300">
              <a:solidFill>
                <a:schemeClr val="dk1"/>
              </a:solidFill>
              <a:effectLst/>
              <a:latin typeface="+mn-lt"/>
              <a:ea typeface="+mn-ea"/>
              <a:cs typeface="+mn-cs"/>
            </a:rPr>
            <a:t>除染事業に関係する除染対策交付金等県支出金が大幅に減少したため</a:t>
          </a:r>
          <a:r>
            <a:rPr kumimoji="1" lang="ja-JP" altLang="ja-JP" sz="1300">
              <a:solidFill>
                <a:sysClr val="windowText" lastClr="000000"/>
              </a:solidFill>
              <a:effectLst/>
              <a:latin typeface="+mn-lt"/>
              <a:ea typeface="+mn-ea"/>
              <a:cs typeface="+mn-cs"/>
            </a:rPr>
            <a:t>実質単年度収支比率がマイナスに転じていたが、</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a:t>
          </a:r>
          <a:r>
            <a:rPr kumimoji="1" lang="ja-JP" altLang="en-US" sz="1300">
              <a:solidFill>
                <a:sysClr val="windowText" lastClr="000000"/>
              </a:solidFill>
              <a:effectLst/>
              <a:latin typeface="+mn-lt"/>
              <a:ea typeface="+mn-ea"/>
              <a:cs typeface="+mn-cs"/>
            </a:rPr>
            <a:t>以降</a:t>
          </a:r>
          <a:r>
            <a:rPr kumimoji="1" lang="ja-JP" altLang="ja-JP" sz="1300">
              <a:solidFill>
                <a:sysClr val="windowText" lastClr="000000"/>
              </a:solidFill>
              <a:effectLst/>
              <a:latin typeface="+mn-lt"/>
              <a:ea typeface="+mn-ea"/>
              <a:cs typeface="+mn-cs"/>
            </a:rPr>
            <a:t>は、実質収支の赤字が減少し、財政調整基金や減債基金等基金の積立を行ったことにより、実質単年度収支比率はプラスになった。</a:t>
          </a:r>
          <a:endParaRPr lang="ja-JP" altLang="ja-JP" sz="13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各会計とも歳入の確保と歳出の適正な執行に努めたことにより黒字となった。</a:t>
          </a:r>
          <a:r>
            <a:rPr kumimoji="1" lang="en-US" altLang="ja-JP" sz="1300">
              <a:solidFill>
                <a:sysClr val="windowText" lastClr="000000"/>
              </a:solidFill>
              <a:effectLst/>
              <a:latin typeface="+mn-lt"/>
              <a:ea typeface="+mn-ea"/>
              <a:cs typeface="+mn-cs"/>
            </a:rPr>
            <a:t>23</a:t>
          </a:r>
          <a:r>
            <a:rPr kumimoji="1" lang="ja-JP" altLang="ja-JP" sz="1300">
              <a:solidFill>
                <a:sysClr val="windowText" lastClr="000000"/>
              </a:solidFill>
              <a:effectLst/>
              <a:latin typeface="+mn-lt"/>
              <a:ea typeface="+mn-ea"/>
              <a:cs typeface="+mn-cs"/>
            </a:rPr>
            <a:t>年度以降は、東日本大震災への対応において、除染や健康管理事業等の放射能対策事業に積極的に取組んだことと、国、県と協議を重ね財源を確保することに努めたことや、震災復興特別交付税の国の財政措置がなされたこと等により一般会計の割合が大きくなっていたが、</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年度では、除染事業に関係する除染対策交付金等県支出金が大幅に減少したため、一般会計の割合が</a:t>
          </a:r>
          <a:r>
            <a:rPr kumimoji="1" lang="en-US" altLang="ja-JP" sz="1300">
              <a:solidFill>
                <a:sysClr val="windowText" lastClr="000000"/>
              </a:solidFill>
              <a:effectLst/>
              <a:latin typeface="+mn-lt"/>
              <a:ea typeface="+mn-ea"/>
              <a:cs typeface="+mn-cs"/>
            </a:rPr>
            <a:t>4.5%</a:t>
          </a:r>
          <a:r>
            <a:rPr kumimoji="1" lang="ja-JP" altLang="ja-JP" sz="1300">
              <a:solidFill>
                <a:sysClr val="windowText" lastClr="000000"/>
              </a:solidFill>
              <a:effectLst/>
              <a:latin typeface="+mn-lt"/>
              <a:ea typeface="+mn-ea"/>
              <a:cs typeface="+mn-cs"/>
            </a:rPr>
            <a:t>減少した。</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年度は、一般会計では</a:t>
          </a:r>
          <a:r>
            <a:rPr kumimoji="1" lang="ja-JP" altLang="en-US" sz="1300">
              <a:solidFill>
                <a:sysClr val="windowText" lastClr="000000"/>
              </a:solidFill>
              <a:effectLst/>
              <a:latin typeface="+mn-lt"/>
              <a:ea typeface="+mn-ea"/>
              <a:cs typeface="+mn-cs"/>
            </a:rPr>
            <a:t>農地等除染対策事業等の</a:t>
          </a:r>
          <a:r>
            <a:rPr kumimoji="1" lang="ja-JP" altLang="ja-JP" sz="1300">
              <a:solidFill>
                <a:sysClr val="windowText" lastClr="000000"/>
              </a:solidFill>
              <a:effectLst/>
              <a:latin typeface="+mn-lt"/>
              <a:ea typeface="+mn-ea"/>
              <a:cs typeface="+mn-cs"/>
            </a:rPr>
            <a:t>放射能対策事業を</a:t>
          </a:r>
          <a:r>
            <a:rPr kumimoji="1" lang="ja-JP" altLang="en-US" sz="1300">
              <a:solidFill>
                <a:sysClr val="windowText" lastClr="000000"/>
              </a:solidFill>
              <a:effectLst/>
              <a:latin typeface="+mn-lt"/>
              <a:ea typeface="+mn-ea"/>
              <a:cs typeface="+mn-cs"/>
            </a:rPr>
            <a:t>継続的に</a:t>
          </a:r>
          <a:r>
            <a:rPr kumimoji="1" lang="ja-JP" altLang="ja-JP" sz="1300">
              <a:solidFill>
                <a:sysClr val="windowText" lastClr="000000"/>
              </a:solidFill>
              <a:effectLst/>
              <a:latin typeface="+mn-lt"/>
              <a:ea typeface="+mn-ea"/>
              <a:cs typeface="+mn-cs"/>
            </a:rPr>
            <a:t>実施したことにより</a:t>
          </a:r>
          <a:r>
            <a:rPr kumimoji="1" lang="ja-JP" altLang="en-US" sz="1300">
              <a:solidFill>
                <a:sysClr val="windowText" lastClr="000000"/>
              </a:solidFill>
              <a:effectLst/>
              <a:latin typeface="+mn-lt"/>
              <a:ea typeface="+mn-ea"/>
              <a:cs typeface="+mn-cs"/>
            </a:rPr>
            <a:t>昨年度と同水準で推移し</a:t>
          </a:r>
          <a:r>
            <a:rPr kumimoji="1" lang="ja-JP" altLang="ja-JP" sz="1300">
              <a:solidFill>
                <a:sysClr val="windowText" lastClr="000000"/>
              </a:solidFill>
              <a:effectLst/>
              <a:latin typeface="+mn-lt"/>
              <a:ea typeface="+mn-ea"/>
              <a:cs typeface="+mn-cs"/>
            </a:rPr>
            <a:t>、また、国民健康保険特別会計で</a:t>
          </a:r>
          <a:r>
            <a:rPr kumimoji="1" lang="en-US" altLang="ja-JP" sz="1300">
              <a:solidFill>
                <a:sysClr val="windowText" lastClr="000000"/>
              </a:solidFill>
              <a:effectLst/>
              <a:latin typeface="+mn-lt"/>
              <a:ea typeface="+mn-ea"/>
              <a:cs typeface="+mn-cs"/>
            </a:rPr>
            <a:t>1.01%</a:t>
          </a:r>
          <a:r>
            <a:rPr kumimoji="1" lang="ja-JP" altLang="ja-JP" sz="1300">
              <a:solidFill>
                <a:sysClr val="windowText" lastClr="000000"/>
              </a:solidFill>
              <a:effectLst/>
              <a:latin typeface="+mn-lt"/>
              <a:ea typeface="+mn-ea"/>
              <a:cs typeface="+mn-cs"/>
            </a:rPr>
            <a:t>、介護保険特別会計で</a:t>
          </a:r>
          <a:r>
            <a:rPr kumimoji="1" lang="en-US" altLang="ja-JP" sz="1300">
              <a:solidFill>
                <a:sysClr val="windowText" lastClr="000000"/>
              </a:solidFill>
              <a:effectLst/>
              <a:latin typeface="+mn-lt"/>
              <a:ea typeface="+mn-ea"/>
              <a:cs typeface="+mn-cs"/>
            </a:rPr>
            <a:t>0.49%</a:t>
          </a:r>
          <a:r>
            <a:rPr kumimoji="1" lang="ja-JP" altLang="ja-JP" sz="1300">
              <a:solidFill>
                <a:sysClr val="windowText" lastClr="000000"/>
              </a:solidFill>
              <a:effectLst/>
              <a:latin typeface="+mn-lt"/>
              <a:ea typeface="+mn-ea"/>
              <a:cs typeface="+mn-cs"/>
            </a:rPr>
            <a:t>それぞれ増加した。</a:t>
          </a:r>
          <a:endParaRPr lang="ja-JP" altLang="ja-JP" sz="13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34731756</v>
      </c>
      <c r="BO4" s="411"/>
      <c r="BP4" s="411"/>
      <c r="BQ4" s="411"/>
      <c r="BR4" s="411"/>
      <c r="BS4" s="411"/>
      <c r="BT4" s="411"/>
      <c r="BU4" s="412"/>
      <c r="BV4" s="410">
        <v>32764051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9.5</v>
      </c>
      <c r="CU4" s="588"/>
      <c r="CV4" s="588"/>
      <c r="CW4" s="588"/>
      <c r="CX4" s="588"/>
      <c r="CY4" s="588"/>
      <c r="CZ4" s="588"/>
      <c r="DA4" s="589"/>
      <c r="DB4" s="587">
        <v>9.5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33002941</v>
      </c>
      <c r="BO5" s="416"/>
      <c r="BP5" s="416"/>
      <c r="BQ5" s="416"/>
      <c r="BR5" s="416"/>
      <c r="BS5" s="416"/>
      <c r="BT5" s="416"/>
      <c r="BU5" s="417"/>
      <c r="BV5" s="415">
        <v>30677340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89.9</v>
      </c>
      <c r="CU5" s="386"/>
      <c r="CV5" s="386"/>
      <c r="CW5" s="386"/>
      <c r="CX5" s="386"/>
      <c r="CY5" s="386"/>
      <c r="CZ5" s="386"/>
      <c r="DA5" s="387"/>
      <c r="DB5" s="385">
        <v>86.3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1728815</v>
      </c>
      <c r="BO6" s="416"/>
      <c r="BP6" s="416"/>
      <c r="BQ6" s="416"/>
      <c r="BR6" s="416"/>
      <c r="BS6" s="416"/>
      <c r="BT6" s="416"/>
      <c r="BU6" s="417"/>
      <c r="BV6" s="415">
        <v>2086711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94.2</v>
      </c>
      <c r="CU6" s="562"/>
      <c r="CV6" s="562"/>
      <c r="CW6" s="562"/>
      <c r="CX6" s="562"/>
      <c r="CY6" s="562"/>
      <c r="CZ6" s="562"/>
      <c r="DA6" s="563"/>
      <c r="DB6" s="561">
        <v>91.4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37124</v>
      </c>
      <c r="BO7" s="416"/>
      <c r="BP7" s="416"/>
      <c r="BQ7" s="416"/>
      <c r="BR7" s="416"/>
      <c r="BS7" s="416"/>
      <c r="BT7" s="416"/>
      <c r="BU7" s="417"/>
      <c r="BV7" s="415">
        <v>367913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17801380</v>
      </c>
      <c r="CU7" s="416"/>
      <c r="CV7" s="416"/>
      <c r="CW7" s="416"/>
      <c r="CX7" s="416"/>
      <c r="CY7" s="416"/>
      <c r="CZ7" s="416"/>
      <c r="DA7" s="417"/>
      <c r="DB7" s="415">
        <v>18108839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1691691</v>
      </c>
      <c r="BO8" s="416"/>
      <c r="BP8" s="416"/>
      <c r="BQ8" s="416"/>
      <c r="BR8" s="416"/>
      <c r="BS8" s="416"/>
      <c r="BT8" s="416"/>
      <c r="BU8" s="417"/>
      <c r="BV8" s="415">
        <v>1718798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v>
      </c>
      <c r="CU8" s="525"/>
      <c r="CV8" s="525"/>
      <c r="CW8" s="525"/>
      <c r="CX8" s="525"/>
      <c r="CY8" s="525"/>
      <c r="CZ8" s="525"/>
      <c r="DA8" s="526"/>
      <c r="DB8" s="524">
        <v>0.4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62400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-27107</v>
      </c>
      <c r="BO9" s="416"/>
      <c r="BP9" s="416"/>
      <c r="BQ9" s="416"/>
      <c r="BR9" s="416"/>
      <c r="BS9" s="416"/>
      <c r="BT9" s="416"/>
      <c r="BU9" s="417"/>
      <c r="BV9" s="415">
        <v>-37248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16.899999999999999</v>
      </c>
      <c r="CU9" s="386"/>
      <c r="CV9" s="386"/>
      <c r="CW9" s="386"/>
      <c r="CX9" s="386"/>
      <c r="CY9" s="386"/>
      <c r="CZ9" s="386"/>
      <c r="DA9" s="387"/>
      <c r="DB9" s="385">
        <v>14.9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66027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20173</v>
      </c>
      <c r="BO10" s="416"/>
      <c r="BP10" s="416"/>
      <c r="BQ10" s="416"/>
      <c r="BR10" s="416"/>
      <c r="BS10" s="416"/>
      <c r="BT10" s="416"/>
      <c r="BU10" s="417"/>
      <c r="BV10" s="415">
        <v>123461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183614</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62299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61897</v>
      </c>
      <c r="S13" s="517"/>
      <c r="T13" s="517"/>
      <c r="U13" s="517"/>
      <c r="V13" s="518"/>
      <c r="W13" s="504" t="s">
        <v>123</v>
      </c>
      <c r="X13" s="428"/>
      <c r="Y13" s="428"/>
      <c r="Z13" s="428"/>
      <c r="AA13" s="428"/>
      <c r="AB13" s="429"/>
      <c r="AC13" s="391">
        <v>4022</v>
      </c>
      <c r="AD13" s="392"/>
      <c r="AE13" s="392"/>
      <c r="AF13" s="392"/>
      <c r="AG13" s="393"/>
      <c r="AH13" s="391">
        <v>4303</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176680</v>
      </c>
      <c r="BO13" s="416"/>
      <c r="BP13" s="416"/>
      <c r="BQ13" s="416"/>
      <c r="BR13" s="416"/>
      <c r="BS13" s="416"/>
      <c r="BT13" s="416"/>
      <c r="BU13" s="417"/>
      <c r="BV13" s="415">
        <v>86213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6.5</v>
      </c>
      <c r="CU13" s="386"/>
      <c r="CV13" s="386"/>
      <c r="CW13" s="386"/>
      <c r="CX13" s="386"/>
      <c r="CY13" s="386"/>
      <c r="CZ13" s="386"/>
      <c r="DA13" s="387"/>
      <c r="DB13" s="385">
        <v>6.8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63015</v>
      </c>
      <c r="S14" s="517"/>
      <c r="T14" s="517"/>
      <c r="U14" s="517"/>
      <c r="V14" s="518"/>
      <c r="W14" s="519"/>
      <c r="X14" s="431"/>
      <c r="Y14" s="431"/>
      <c r="Z14" s="431"/>
      <c r="AA14" s="431"/>
      <c r="AB14" s="432"/>
      <c r="AC14" s="509">
        <v>13</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32.9</v>
      </c>
      <c r="CU14" s="488"/>
      <c r="CV14" s="488"/>
      <c r="CW14" s="488"/>
      <c r="CX14" s="488"/>
      <c r="CY14" s="488"/>
      <c r="CZ14" s="488"/>
      <c r="DA14" s="489"/>
      <c r="DB14" s="520">
        <v>31.8</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62664</v>
      </c>
      <c r="S15" s="517"/>
      <c r="T15" s="517"/>
      <c r="U15" s="517"/>
      <c r="V15" s="518"/>
      <c r="W15" s="504" t="s">
        <v>130</v>
      </c>
      <c r="X15" s="428"/>
      <c r="Y15" s="428"/>
      <c r="Z15" s="428"/>
      <c r="AA15" s="428"/>
      <c r="AB15" s="429"/>
      <c r="AC15" s="391">
        <v>9715</v>
      </c>
      <c r="AD15" s="392"/>
      <c r="AE15" s="392"/>
      <c r="AF15" s="392"/>
      <c r="AG15" s="393"/>
      <c r="AH15" s="391">
        <v>9789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5669474</v>
      </c>
      <c r="BO15" s="411"/>
      <c r="BP15" s="411"/>
      <c r="BQ15" s="411"/>
      <c r="BR15" s="411"/>
      <c r="BS15" s="411"/>
      <c r="BT15" s="411"/>
      <c r="BU15" s="412"/>
      <c r="BV15" s="410">
        <v>5628787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31.4</v>
      </c>
      <c r="AD16" s="510"/>
      <c r="AE16" s="510"/>
      <c r="AF16" s="510"/>
      <c r="AG16" s="511"/>
      <c r="AH16" s="509">
        <v>31.9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14281692</v>
      </c>
      <c r="BO16" s="416"/>
      <c r="BP16" s="416"/>
      <c r="BQ16" s="416"/>
      <c r="BR16" s="416"/>
      <c r="BS16" s="416"/>
      <c r="BT16" s="416"/>
      <c r="BU16" s="417"/>
      <c r="BV16" s="415">
        <v>13812124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17185</v>
      </c>
      <c r="AD17" s="392"/>
      <c r="AE17" s="392"/>
      <c r="AF17" s="392"/>
      <c r="AG17" s="393"/>
      <c r="AH17" s="391">
        <v>16606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7082394</v>
      </c>
      <c r="BO17" s="416"/>
      <c r="BP17" s="416"/>
      <c r="BQ17" s="416"/>
      <c r="BR17" s="416"/>
      <c r="BS17" s="416"/>
      <c r="BT17" s="416"/>
      <c r="BU17" s="417"/>
      <c r="BV17" s="415">
        <v>7044010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265.12</v>
      </c>
      <c r="M18" s="480"/>
      <c r="N18" s="480"/>
      <c r="O18" s="480"/>
      <c r="P18" s="480"/>
      <c r="Q18" s="480"/>
      <c r="R18" s="481"/>
      <c r="S18" s="481"/>
      <c r="T18" s="481"/>
      <c r="U18" s="481"/>
      <c r="V18" s="482"/>
      <c r="W18" s="496"/>
      <c r="X18" s="497"/>
      <c r="Y18" s="497"/>
      <c r="Z18" s="497"/>
      <c r="AA18" s="497"/>
      <c r="AB18" s="505"/>
      <c r="AC18" s="379">
        <v>55.6</v>
      </c>
      <c r="AD18" s="380"/>
      <c r="AE18" s="380"/>
      <c r="AF18" s="380"/>
      <c r="AG18" s="483"/>
      <c r="AH18" s="379">
        <v>54.1</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15963293</v>
      </c>
      <c r="BO18" s="416"/>
      <c r="BP18" s="416"/>
      <c r="BQ18" s="416"/>
      <c r="BR18" s="416"/>
      <c r="BS18" s="416"/>
      <c r="BT18" s="416"/>
      <c r="BU18" s="417"/>
      <c r="BV18" s="415">
        <v>15715543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235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20945822</v>
      </c>
      <c r="BO19" s="416"/>
      <c r="BP19" s="416"/>
      <c r="BQ19" s="416"/>
      <c r="BR19" s="416"/>
      <c r="BS19" s="416"/>
      <c r="BT19" s="416"/>
      <c r="BU19" s="417"/>
      <c r="BV19" s="415">
        <v>22226927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21624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36658610</v>
      </c>
      <c r="BO23" s="416"/>
      <c r="BP23" s="416"/>
      <c r="BQ23" s="416"/>
      <c r="BR23" s="416"/>
      <c r="BS23" s="416"/>
      <c r="BT23" s="416"/>
      <c r="BU23" s="417"/>
      <c r="BV23" s="415">
        <v>35841930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9810</v>
      </c>
      <c r="R24" s="392"/>
      <c r="S24" s="392"/>
      <c r="T24" s="392"/>
      <c r="U24" s="392"/>
      <c r="V24" s="393"/>
      <c r="W24" s="457"/>
      <c r="X24" s="448"/>
      <c r="Y24" s="449"/>
      <c r="Z24" s="388" t="s">
        <v>154</v>
      </c>
      <c r="AA24" s="389"/>
      <c r="AB24" s="389"/>
      <c r="AC24" s="389"/>
      <c r="AD24" s="389"/>
      <c r="AE24" s="389"/>
      <c r="AF24" s="389"/>
      <c r="AG24" s="390"/>
      <c r="AH24" s="391">
        <v>459</v>
      </c>
      <c r="AI24" s="392"/>
      <c r="AJ24" s="392"/>
      <c r="AK24" s="392"/>
      <c r="AL24" s="393"/>
      <c r="AM24" s="391">
        <v>1397655</v>
      </c>
      <c r="AN24" s="392"/>
      <c r="AO24" s="392"/>
      <c r="AP24" s="392"/>
      <c r="AQ24" s="392"/>
      <c r="AR24" s="393"/>
      <c r="AS24" s="391">
        <v>3045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18633226</v>
      </c>
      <c r="BO24" s="416"/>
      <c r="BP24" s="416"/>
      <c r="BQ24" s="416"/>
      <c r="BR24" s="416"/>
      <c r="BS24" s="416"/>
      <c r="BT24" s="416"/>
      <c r="BU24" s="417"/>
      <c r="BV24" s="415">
        <v>18812477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7770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2669879</v>
      </c>
      <c r="BO25" s="411"/>
      <c r="BP25" s="411"/>
      <c r="BQ25" s="411"/>
      <c r="BR25" s="411"/>
      <c r="BS25" s="411"/>
      <c r="BT25" s="411"/>
      <c r="BU25" s="412"/>
      <c r="BV25" s="410">
        <v>479946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7290</v>
      </c>
      <c r="R26" s="392"/>
      <c r="S26" s="392"/>
      <c r="T26" s="392"/>
      <c r="U26" s="392"/>
      <c r="V26" s="393"/>
      <c r="W26" s="457"/>
      <c r="X26" s="448"/>
      <c r="Y26" s="449"/>
      <c r="Z26" s="388" t="s">
        <v>160</v>
      </c>
      <c r="AA26" s="470"/>
      <c r="AB26" s="470"/>
      <c r="AC26" s="470"/>
      <c r="AD26" s="470"/>
      <c r="AE26" s="470"/>
      <c r="AF26" s="470"/>
      <c r="AG26" s="471"/>
      <c r="AH26" s="391">
        <v>15</v>
      </c>
      <c r="AI26" s="392"/>
      <c r="AJ26" s="392"/>
      <c r="AK26" s="392"/>
      <c r="AL26" s="393"/>
      <c r="AM26" s="391">
        <v>51450</v>
      </c>
      <c r="AN26" s="392"/>
      <c r="AO26" s="392"/>
      <c r="AP26" s="392"/>
      <c r="AQ26" s="392"/>
      <c r="AR26" s="393"/>
      <c r="AS26" s="391">
        <v>3430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4630</v>
      </c>
      <c r="R27" s="392"/>
      <c r="S27" s="392"/>
      <c r="T27" s="392"/>
      <c r="U27" s="392"/>
      <c r="V27" s="393"/>
      <c r="W27" s="457"/>
      <c r="X27" s="448"/>
      <c r="Y27" s="449"/>
      <c r="Z27" s="388" t="s">
        <v>163</v>
      </c>
      <c r="AA27" s="389"/>
      <c r="AB27" s="389"/>
      <c r="AC27" s="389"/>
      <c r="AD27" s="389"/>
      <c r="AE27" s="389"/>
      <c r="AF27" s="389"/>
      <c r="AG27" s="390"/>
      <c r="AH27" s="391">
        <v>22</v>
      </c>
      <c r="AI27" s="392"/>
      <c r="AJ27" s="392"/>
      <c r="AK27" s="392"/>
      <c r="AL27" s="393"/>
      <c r="AM27" s="391">
        <v>77400</v>
      </c>
      <c r="AN27" s="392"/>
      <c r="AO27" s="392"/>
      <c r="AP27" s="392"/>
      <c r="AQ27" s="392"/>
      <c r="AR27" s="393"/>
      <c r="AS27" s="391">
        <v>3518</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4060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4383880</v>
      </c>
      <c r="BO28" s="411"/>
      <c r="BP28" s="411"/>
      <c r="BQ28" s="411"/>
      <c r="BR28" s="411"/>
      <c r="BS28" s="411"/>
      <c r="BT28" s="411"/>
      <c r="BU28" s="412"/>
      <c r="BV28" s="410">
        <v>4363707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24</v>
      </c>
      <c r="M29" s="392"/>
      <c r="N29" s="392"/>
      <c r="O29" s="392"/>
      <c r="P29" s="393"/>
      <c r="Q29" s="391">
        <v>3850</v>
      </c>
      <c r="R29" s="392"/>
      <c r="S29" s="392"/>
      <c r="T29" s="392"/>
      <c r="U29" s="392"/>
      <c r="V29" s="393"/>
      <c r="W29" s="458"/>
      <c r="X29" s="459"/>
      <c r="Y29" s="460"/>
      <c r="Z29" s="388" t="s">
        <v>170</v>
      </c>
      <c r="AA29" s="389"/>
      <c r="AB29" s="389"/>
      <c r="AC29" s="389"/>
      <c r="AD29" s="389"/>
      <c r="AE29" s="389"/>
      <c r="AF29" s="389"/>
      <c r="AG29" s="390"/>
      <c r="AH29" s="391">
        <v>481</v>
      </c>
      <c r="AI29" s="392"/>
      <c r="AJ29" s="392"/>
      <c r="AK29" s="392"/>
      <c r="AL29" s="393"/>
      <c r="AM29" s="391">
        <v>1475055</v>
      </c>
      <c r="AN29" s="392"/>
      <c r="AO29" s="392"/>
      <c r="AP29" s="392"/>
      <c r="AQ29" s="392"/>
      <c r="AR29" s="393"/>
      <c r="AS29" s="391">
        <v>3067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1540042</v>
      </c>
      <c r="BO29" s="416"/>
      <c r="BP29" s="416"/>
      <c r="BQ29" s="416"/>
      <c r="BR29" s="416"/>
      <c r="BS29" s="416"/>
      <c r="BT29" s="416"/>
      <c r="BU29" s="417"/>
      <c r="BV29" s="415">
        <v>1259604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9504589</v>
      </c>
      <c r="BO30" s="419"/>
      <c r="BP30" s="419"/>
      <c r="BQ30" s="419"/>
      <c r="BR30" s="419"/>
      <c r="BS30" s="419"/>
      <c r="BT30" s="419"/>
      <c r="BU30" s="420"/>
      <c r="BV30" s="418">
        <v>9380809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伊達地方消防組合　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福島土地開発公社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粟野地区農業集落排水処理事業特別会計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伊達地方衛生処理組合　一般会計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保原振興公社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工業団地特別会計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伊達地方衛生処理組合　し尿処理事業特別会計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つきだて振興公社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9</v>
      </c>
      <c r="BF37" s="375"/>
      <c r="BG37" s="374" t="str">
        <f>IF('各会計、関係団体の財政状況及び健全化判断比率'!B35="","",'各会計、関係団体の財政状況及び健全化判断比率'!B35)</f>
        <v>月舘宅地造成事業特別会計</v>
      </c>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伊達地方衛生処理組合　ごみ処理事業特別会計</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伊達市農林業振興公社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福島地方水道用水供給企業団　水道用水供給事業会計</v>
      </c>
      <c r="BZ38" s="374"/>
      <c r="CA38" s="374"/>
      <c r="CB38" s="374"/>
      <c r="CC38" s="374"/>
      <c r="CD38" s="374"/>
      <c r="CE38" s="374"/>
      <c r="CF38" s="374"/>
      <c r="CG38" s="374"/>
      <c r="CH38" s="374"/>
      <c r="CI38" s="374"/>
      <c r="CJ38" s="374"/>
      <c r="CK38" s="374"/>
      <c r="CL38" s="374"/>
      <c r="CM38" s="374"/>
      <c r="CN38" s="167"/>
      <c r="CO38" s="375">
        <f t="shared" si="3"/>
        <v>24</v>
      </c>
      <c r="CP38" s="375"/>
      <c r="CQ38" s="374" t="str">
        <f>IF('各会計、関係団体の財政状況及び健全化判断比率'!BS11="","",'各会計、関係団体の財政状況及び健全化判断比率'!BS11)</f>
        <v>伊達市スポーツ振興公社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公立藤田病院組合　病院事業会計</v>
      </c>
      <c r="BZ39" s="374"/>
      <c r="CA39" s="374"/>
      <c r="CB39" s="374"/>
      <c r="CC39" s="374"/>
      <c r="CD39" s="374"/>
      <c r="CE39" s="374"/>
      <c r="CF39" s="374"/>
      <c r="CG39" s="374"/>
      <c r="CH39" s="374"/>
      <c r="CI39" s="374"/>
      <c r="CJ39" s="374"/>
      <c r="CK39" s="374"/>
      <c r="CL39" s="374"/>
      <c r="CM39" s="374"/>
      <c r="CN39" s="167"/>
      <c r="CO39" s="375">
        <f t="shared" si="3"/>
        <v>25</v>
      </c>
      <c r="CP39" s="375"/>
      <c r="CQ39" s="374" t="str">
        <f>IF('各会計、関係団体の財政状況及び健全化判断比率'!BS12="","",'各会計、関係団体の財政状況及び健全化判断比率'!BS12)</f>
        <v>りょうぜん振興公社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福島県市町村総合事務組合　一般会計</v>
      </c>
      <c r="BZ40" s="374"/>
      <c r="CA40" s="374"/>
      <c r="CB40" s="374"/>
      <c r="CC40" s="374"/>
      <c r="CD40" s="374"/>
      <c r="CE40" s="374"/>
      <c r="CF40" s="374"/>
      <c r="CG40" s="374"/>
      <c r="CH40" s="374"/>
      <c r="CI40" s="374"/>
      <c r="CJ40" s="374"/>
      <c r="CK40" s="374"/>
      <c r="CL40" s="374"/>
      <c r="CM40" s="374"/>
      <c r="CN40" s="167"/>
      <c r="CO40" s="375">
        <f t="shared" si="3"/>
        <v>26</v>
      </c>
      <c r="CP40" s="375"/>
      <c r="CQ40" s="374" t="str">
        <f>IF('各会計、関係団体の財政状況及び健全化判断比率'!BS13="","",'各会計、関係団体の財政状況及び健全化判断比率'!BS13)</f>
        <v>まちづくり伊達</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福島県市町村総合事務組合　消防補償等特別会計</v>
      </c>
      <c r="BZ41" s="374"/>
      <c r="CA41" s="374"/>
      <c r="CB41" s="374"/>
      <c r="CC41" s="374"/>
      <c r="CD41" s="374"/>
      <c r="CE41" s="374"/>
      <c r="CF41" s="374"/>
      <c r="CG41" s="374"/>
      <c r="CH41" s="374"/>
      <c r="CI41" s="374"/>
      <c r="CJ41" s="374"/>
      <c r="CK41" s="374"/>
      <c r="CL41" s="374"/>
      <c r="CM41" s="374"/>
      <c r="CN41" s="167"/>
      <c r="CO41" s="375">
        <f t="shared" si="3"/>
        <v>27</v>
      </c>
      <c r="CP41" s="375"/>
      <c r="CQ41" s="374" t="str">
        <f>IF('各会計、関係団体の財政状況及び健全化判断比率'!BS14="","",'各会計、関係団体の財政状況及び健全化判断比率'!BS14)</f>
        <v>伊達市観光物産交流協会</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福島県市町村総合事務組合　消防賞じゅつ金特別会計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福島県市町村総合事務組合　非常勤特別職員公務災害補償特別会計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6" t="s">
        <v>526</v>
      </c>
      <c r="D34" s="1186"/>
      <c r="E34" s="1187"/>
      <c r="F34" s="32">
        <v>12.14</v>
      </c>
      <c r="G34" s="33">
        <v>13.02</v>
      </c>
      <c r="H34" s="33">
        <v>8.52</v>
      </c>
      <c r="I34" s="33">
        <v>9.49</v>
      </c>
      <c r="J34" s="34">
        <v>9.5</v>
      </c>
      <c r="K34" s="22"/>
      <c r="L34" s="22"/>
      <c r="M34" s="22"/>
      <c r="N34" s="22"/>
      <c r="O34" s="22"/>
      <c r="P34" s="22"/>
    </row>
    <row r="35" spans="1:16" ht="39" customHeight="1">
      <c r="A35" s="22"/>
      <c r="B35" s="35"/>
      <c r="C35" s="1180" t="s">
        <v>527</v>
      </c>
      <c r="D35" s="1181"/>
      <c r="E35" s="1182"/>
      <c r="F35" s="36">
        <v>4</v>
      </c>
      <c r="G35" s="37">
        <v>4.07</v>
      </c>
      <c r="H35" s="37">
        <v>4.25</v>
      </c>
      <c r="I35" s="37">
        <v>4.17</v>
      </c>
      <c r="J35" s="38">
        <v>4.12</v>
      </c>
      <c r="K35" s="22"/>
      <c r="L35" s="22"/>
      <c r="M35" s="22"/>
      <c r="N35" s="22"/>
      <c r="O35" s="22"/>
      <c r="P35" s="22"/>
    </row>
    <row r="36" spans="1:16" ht="39" customHeight="1">
      <c r="A36" s="22"/>
      <c r="B36" s="35"/>
      <c r="C36" s="1180" t="s">
        <v>528</v>
      </c>
      <c r="D36" s="1181"/>
      <c r="E36" s="1182"/>
      <c r="F36" s="36">
        <v>1.33</v>
      </c>
      <c r="G36" s="37">
        <v>1.55</v>
      </c>
      <c r="H36" s="37">
        <v>1.76</v>
      </c>
      <c r="I36" s="37">
        <v>2.5099999999999998</v>
      </c>
      <c r="J36" s="38">
        <v>3.52</v>
      </c>
      <c r="K36" s="22"/>
      <c r="L36" s="22"/>
      <c r="M36" s="22"/>
      <c r="N36" s="22"/>
      <c r="O36" s="22"/>
      <c r="P36" s="22"/>
    </row>
    <row r="37" spans="1:16" ht="39" customHeight="1">
      <c r="A37" s="22"/>
      <c r="B37" s="35"/>
      <c r="C37" s="1180" t="s">
        <v>529</v>
      </c>
      <c r="D37" s="1181"/>
      <c r="E37" s="1182"/>
      <c r="F37" s="36">
        <v>1.25</v>
      </c>
      <c r="G37" s="37">
        <v>0.64</v>
      </c>
      <c r="H37" s="37">
        <v>0</v>
      </c>
      <c r="I37" s="37">
        <v>0.54</v>
      </c>
      <c r="J37" s="38">
        <v>1.03</v>
      </c>
      <c r="K37" s="22"/>
      <c r="L37" s="22"/>
      <c r="M37" s="22"/>
      <c r="N37" s="22"/>
      <c r="O37" s="22"/>
      <c r="P37" s="22"/>
    </row>
    <row r="38" spans="1:16" ht="39" customHeight="1">
      <c r="A38" s="22"/>
      <c r="B38" s="35"/>
      <c r="C38" s="1180" t="s">
        <v>530</v>
      </c>
      <c r="D38" s="1181"/>
      <c r="E38" s="1182"/>
      <c r="F38" s="36">
        <v>0.2</v>
      </c>
      <c r="G38" s="37">
        <v>0.2</v>
      </c>
      <c r="H38" s="37">
        <v>0.12</v>
      </c>
      <c r="I38" s="37">
        <v>0.22</v>
      </c>
      <c r="J38" s="38">
        <v>0.21</v>
      </c>
      <c r="K38" s="22"/>
      <c r="L38" s="22"/>
      <c r="M38" s="22"/>
      <c r="N38" s="22"/>
      <c r="O38" s="22"/>
      <c r="P38" s="22"/>
    </row>
    <row r="39" spans="1:16" ht="39" customHeight="1">
      <c r="A39" s="22"/>
      <c r="B39" s="35"/>
      <c r="C39" s="1180" t="s">
        <v>531</v>
      </c>
      <c r="D39" s="1181"/>
      <c r="E39" s="1182"/>
      <c r="F39" s="36">
        <v>0</v>
      </c>
      <c r="G39" s="37">
        <v>0.05</v>
      </c>
      <c r="H39" s="37">
        <v>0.11</v>
      </c>
      <c r="I39" s="37">
        <v>0.09</v>
      </c>
      <c r="J39" s="38">
        <v>0.1</v>
      </c>
      <c r="K39" s="22"/>
      <c r="L39" s="22"/>
      <c r="M39" s="22"/>
      <c r="N39" s="22"/>
      <c r="O39" s="22"/>
      <c r="P39" s="22"/>
    </row>
    <row r="40" spans="1:16" ht="39" customHeight="1">
      <c r="A40" s="22"/>
      <c r="B40" s="35"/>
      <c r="C40" s="1180" t="s">
        <v>532</v>
      </c>
      <c r="D40" s="1181"/>
      <c r="E40" s="1182"/>
      <c r="F40" s="36">
        <v>0.12</v>
      </c>
      <c r="G40" s="37">
        <v>0.11</v>
      </c>
      <c r="H40" s="37">
        <v>0.11</v>
      </c>
      <c r="I40" s="37">
        <v>0.11</v>
      </c>
      <c r="J40" s="38">
        <v>0.06</v>
      </c>
      <c r="K40" s="22"/>
      <c r="L40" s="22"/>
      <c r="M40" s="22"/>
      <c r="N40" s="22"/>
      <c r="O40" s="22"/>
      <c r="P40" s="22"/>
    </row>
    <row r="41" spans="1:16" ht="39" customHeight="1">
      <c r="A41" s="22"/>
      <c r="B41" s="35"/>
      <c r="C41" s="1180" t="s">
        <v>533</v>
      </c>
      <c r="D41" s="1181"/>
      <c r="E41" s="1182"/>
      <c r="F41" s="36">
        <v>0.02</v>
      </c>
      <c r="G41" s="37">
        <v>0.02</v>
      </c>
      <c r="H41" s="37">
        <v>0.01</v>
      </c>
      <c r="I41" s="37">
        <v>0.01</v>
      </c>
      <c r="J41" s="38">
        <v>0.02</v>
      </c>
      <c r="K41" s="22"/>
      <c r="L41" s="22"/>
      <c r="M41" s="22"/>
      <c r="N41" s="22"/>
      <c r="O41" s="22"/>
      <c r="P41" s="22"/>
    </row>
    <row r="42" spans="1:16" ht="39" customHeight="1">
      <c r="A42" s="22"/>
      <c r="B42" s="39"/>
      <c r="C42" s="1180" t="s">
        <v>534</v>
      </c>
      <c r="D42" s="1181"/>
      <c r="E42" s="1182"/>
      <c r="F42" s="36" t="s">
        <v>480</v>
      </c>
      <c r="G42" s="37" t="s">
        <v>480</v>
      </c>
      <c r="H42" s="37" t="s">
        <v>480</v>
      </c>
      <c r="I42" s="37" t="s">
        <v>480</v>
      </c>
      <c r="J42" s="38" t="s">
        <v>480</v>
      </c>
      <c r="K42" s="22"/>
      <c r="L42" s="22"/>
      <c r="M42" s="22"/>
      <c r="N42" s="22"/>
      <c r="O42" s="22"/>
      <c r="P42" s="22"/>
    </row>
    <row r="43" spans="1:16" ht="39" customHeight="1" thickBot="1">
      <c r="A43" s="22"/>
      <c r="B43" s="40"/>
      <c r="C43" s="1183" t="s">
        <v>535</v>
      </c>
      <c r="D43" s="1184"/>
      <c r="E43" s="1185"/>
      <c r="F43" s="41">
        <v>0</v>
      </c>
      <c r="G43" s="42">
        <v>0</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6" t="s">
        <v>11</v>
      </c>
      <c r="C45" s="1197"/>
      <c r="D45" s="58"/>
      <c r="E45" s="1202" t="s">
        <v>12</v>
      </c>
      <c r="F45" s="1202"/>
      <c r="G45" s="1202"/>
      <c r="H45" s="1202"/>
      <c r="I45" s="1202"/>
      <c r="J45" s="1203"/>
      <c r="K45" s="59">
        <v>3271</v>
      </c>
      <c r="L45" s="60">
        <v>3302</v>
      </c>
      <c r="M45" s="60">
        <v>3214</v>
      </c>
      <c r="N45" s="60">
        <v>3197</v>
      </c>
      <c r="O45" s="61">
        <v>3228</v>
      </c>
      <c r="P45" s="48"/>
      <c r="Q45" s="48"/>
      <c r="R45" s="48"/>
      <c r="S45" s="48"/>
      <c r="T45" s="48"/>
      <c r="U45" s="48"/>
    </row>
    <row r="46" spans="1:21" ht="30.75" customHeight="1">
      <c r="A46" s="48"/>
      <c r="B46" s="1198"/>
      <c r="C46" s="1199"/>
      <c r="D46" s="62"/>
      <c r="E46" s="1190" t="s">
        <v>13</v>
      </c>
      <c r="F46" s="1190"/>
      <c r="G46" s="1190"/>
      <c r="H46" s="1190"/>
      <c r="I46" s="1190"/>
      <c r="J46" s="1191"/>
      <c r="K46" s="63" t="s">
        <v>480</v>
      </c>
      <c r="L46" s="64" t="s">
        <v>480</v>
      </c>
      <c r="M46" s="64" t="s">
        <v>480</v>
      </c>
      <c r="N46" s="64" t="s">
        <v>480</v>
      </c>
      <c r="O46" s="65" t="s">
        <v>480</v>
      </c>
      <c r="P46" s="48"/>
      <c r="Q46" s="48"/>
      <c r="R46" s="48"/>
      <c r="S46" s="48"/>
      <c r="T46" s="48"/>
      <c r="U46" s="48"/>
    </row>
    <row r="47" spans="1:21" ht="30.75" customHeight="1">
      <c r="A47" s="48"/>
      <c r="B47" s="1198"/>
      <c r="C47" s="1199"/>
      <c r="D47" s="62"/>
      <c r="E47" s="1190" t="s">
        <v>14</v>
      </c>
      <c r="F47" s="1190"/>
      <c r="G47" s="1190"/>
      <c r="H47" s="1190"/>
      <c r="I47" s="1190"/>
      <c r="J47" s="1191"/>
      <c r="K47" s="63">
        <v>33</v>
      </c>
      <c r="L47" s="64">
        <v>40</v>
      </c>
      <c r="M47" s="64">
        <v>47</v>
      </c>
      <c r="N47" s="64">
        <v>53</v>
      </c>
      <c r="O47" s="65">
        <v>60</v>
      </c>
      <c r="P47" s="48"/>
      <c r="Q47" s="48"/>
      <c r="R47" s="48"/>
      <c r="S47" s="48"/>
      <c r="T47" s="48"/>
      <c r="U47" s="48"/>
    </row>
    <row r="48" spans="1:21" ht="30.75" customHeight="1">
      <c r="A48" s="48"/>
      <c r="B48" s="1198"/>
      <c r="C48" s="1199"/>
      <c r="D48" s="62"/>
      <c r="E48" s="1190" t="s">
        <v>15</v>
      </c>
      <c r="F48" s="1190"/>
      <c r="G48" s="1190"/>
      <c r="H48" s="1190"/>
      <c r="I48" s="1190"/>
      <c r="J48" s="1191"/>
      <c r="K48" s="63">
        <v>413</v>
      </c>
      <c r="L48" s="64">
        <v>371</v>
      </c>
      <c r="M48" s="64">
        <v>400</v>
      </c>
      <c r="N48" s="64">
        <v>441</v>
      </c>
      <c r="O48" s="65">
        <v>420</v>
      </c>
      <c r="P48" s="48"/>
      <c r="Q48" s="48"/>
      <c r="R48" s="48"/>
      <c r="S48" s="48"/>
      <c r="T48" s="48"/>
      <c r="U48" s="48"/>
    </row>
    <row r="49" spans="1:21" ht="30.75" customHeight="1">
      <c r="A49" s="48"/>
      <c r="B49" s="1198"/>
      <c r="C49" s="1199"/>
      <c r="D49" s="62"/>
      <c r="E49" s="1190" t="s">
        <v>16</v>
      </c>
      <c r="F49" s="1190"/>
      <c r="G49" s="1190"/>
      <c r="H49" s="1190"/>
      <c r="I49" s="1190"/>
      <c r="J49" s="1191"/>
      <c r="K49" s="63">
        <v>176</v>
      </c>
      <c r="L49" s="64">
        <v>131</v>
      </c>
      <c r="M49" s="64">
        <v>140</v>
      </c>
      <c r="N49" s="64">
        <v>180</v>
      </c>
      <c r="O49" s="65">
        <v>238</v>
      </c>
      <c r="P49" s="48"/>
      <c r="Q49" s="48"/>
      <c r="R49" s="48"/>
      <c r="S49" s="48"/>
      <c r="T49" s="48"/>
      <c r="U49" s="48"/>
    </row>
    <row r="50" spans="1:21" ht="30.75" customHeight="1">
      <c r="A50" s="48"/>
      <c r="B50" s="1198"/>
      <c r="C50" s="1199"/>
      <c r="D50" s="62"/>
      <c r="E50" s="1190" t="s">
        <v>17</v>
      </c>
      <c r="F50" s="1190"/>
      <c r="G50" s="1190"/>
      <c r="H50" s="1190"/>
      <c r="I50" s="1190"/>
      <c r="J50" s="1191"/>
      <c r="K50" s="63">
        <v>53</v>
      </c>
      <c r="L50" s="64">
        <v>50</v>
      </c>
      <c r="M50" s="64">
        <v>47</v>
      </c>
      <c r="N50" s="64">
        <v>14</v>
      </c>
      <c r="O50" s="65">
        <v>13</v>
      </c>
      <c r="P50" s="48"/>
      <c r="Q50" s="48"/>
      <c r="R50" s="48"/>
      <c r="S50" s="48"/>
      <c r="T50" s="48"/>
      <c r="U50" s="48"/>
    </row>
    <row r="51" spans="1:21" ht="30.75" customHeight="1">
      <c r="A51" s="48"/>
      <c r="B51" s="1200"/>
      <c r="C51" s="1201"/>
      <c r="D51" s="66"/>
      <c r="E51" s="1190" t="s">
        <v>18</v>
      </c>
      <c r="F51" s="1190"/>
      <c r="G51" s="1190"/>
      <c r="H51" s="1190"/>
      <c r="I51" s="1190"/>
      <c r="J51" s="1191"/>
      <c r="K51" s="63" t="s">
        <v>480</v>
      </c>
      <c r="L51" s="64" t="s">
        <v>480</v>
      </c>
      <c r="M51" s="64" t="s">
        <v>480</v>
      </c>
      <c r="N51" s="64" t="s">
        <v>480</v>
      </c>
      <c r="O51" s="65" t="s">
        <v>480</v>
      </c>
      <c r="P51" s="48"/>
      <c r="Q51" s="48"/>
      <c r="R51" s="48"/>
      <c r="S51" s="48"/>
      <c r="T51" s="48"/>
      <c r="U51" s="48"/>
    </row>
    <row r="52" spans="1:21" ht="30.75" customHeight="1">
      <c r="A52" s="48"/>
      <c r="B52" s="1188" t="s">
        <v>19</v>
      </c>
      <c r="C52" s="1189"/>
      <c r="D52" s="66"/>
      <c r="E52" s="1190" t="s">
        <v>20</v>
      </c>
      <c r="F52" s="1190"/>
      <c r="G52" s="1190"/>
      <c r="H52" s="1190"/>
      <c r="I52" s="1190"/>
      <c r="J52" s="1191"/>
      <c r="K52" s="63">
        <v>2632</v>
      </c>
      <c r="L52" s="64">
        <v>2769</v>
      </c>
      <c r="M52" s="64">
        <v>2879</v>
      </c>
      <c r="N52" s="64">
        <v>2860</v>
      </c>
      <c r="O52" s="65">
        <v>2998</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1314</v>
      </c>
      <c r="L53" s="69">
        <v>1125</v>
      </c>
      <c r="M53" s="69">
        <v>969</v>
      </c>
      <c r="N53" s="69">
        <v>1025</v>
      </c>
      <c r="O53" s="70">
        <v>961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6" t="s">
        <v>24</v>
      </c>
      <c r="C41" s="1217"/>
      <c r="D41" s="81"/>
      <c r="E41" s="1218" t="s">
        <v>25</v>
      </c>
      <c r="F41" s="1218"/>
      <c r="G41" s="1218"/>
      <c r="H41" s="1219"/>
      <c r="I41" s="82">
        <v>35515</v>
      </c>
      <c r="J41" s="83">
        <v>35707</v>
      </c>
      <c r="K41" s="83">
        <v>36922</v>
      </c>
      <c r="L41" s="83">
        <v>36264</v>
      </c>
      <c r="M41" s="84">
        <v>37274</v>
      </c>
    </row>
    <row r="42" spans="2:13" ht="27.75" customHeight="1">
      <c r="B42" s="1206"/>
      <c r="C42" s="1207"/>
      <c r="D42" s="85"/>
      <c r="E42" s="1210" t="s">
        <v>26</v>
      </c>
      <c r="F42" s="1210"/>
      <c r="G42" s="1210"/>
      <c r="H42" s="1211"/>
      <c r="I42" s="86">
        <v>143</v>
      </c>
      <c r="J42" s="87">
        <v>97</v>
      </c>
      <c r="K42" s="87">
        <v>52</v>
      </c>
      <c r="L42" s="87">
        <v>87</v>
      </c>
      <c r="M42" s="88">
        <v>74</v>
      </c>
    </row>
    <row r="43" spans="2:13" ht="27.75" customHeight="1">
      <c r="B43" s="1206"/>
      <c r="C43" s="1207"/>
      <c r="D43" s="85"/>
      <c r="E43" s="1210" t="s">
        <v>27</v>
      </c>
      <c r="F43" s="1210"/>
      <c r="G43" s="1210"/>
      <c r="H43" s="1211"/>
      <c r="I43" s="86">
        <v>6030</v>
      </c>
      <c r="J43" s="87">
        <v>5164</v>
      </c>
      <c r="K43" s="87">
        <v>5645</v>
      </c>
      <c r="L43" s="87">
        <v>6037</v>
      </c>
      <c r="M43" s="88">
        <v>6824</v>
      </c>
    </row>
    <row r="44" spans="2:13" ht="27.75" customHeight="1">
      <c r="B44" s="1206"/>
      <c r="C44" s="1207"/>
      <c r="D44" s="85"/>
      <c r="E44" s="1210" t="s">
        <v>28</v>
      </c>
      <c r="F44" s="1210"/>
      <c r="G44" s="1210"/>
      <c r="H44" s="1211"/>
      <c r="I44" s="86">
        <v>1486</v>
      </c>
      <c r="J44" s="87">
        <v>1474</v>
      </c>
      <c r="K44" s="87">
        <v>1866</v>
      </c>
      <c r="L44" s="87">
        <v>2232</v>
      </c>
      <c r="M44" s="88">
        <v>2137</v>
      </c>
    </row>
    <row r="45" spans="2:13" ht="27.75" customHeight="1">
      <c r="B45" s="1206"/>
      <c r="C45" s="1207"/>
      <c r="D45" s="85"/>
      <c r="E45" s="1210" t="s">
        <v>29</v>
      </c>
      <c r="F45" s="1210"/>
      <c r="G45" s="1210"/>
      <c r="H45" s="1211"/>
      <c r="I45" s="86">
        <v>6081</v>
      </c>
      <c r="J45" s="87">
        <v>5720</v>
      </c>
      <c r="K45" s="87">
        <v>5161</v>
      </c>
      <c r="L45" s="87">
        <v>4747</v>
      </c>
      <c r="M45" s="88">
        <v>4415</v>
      </c>
    </row>
    <row r="46" spans="2:13" ht="27.75" customHeight="1">
      <c r="B46" s="1206"/>
      <c r="C46" s="1207"/>
      <c r="D46" s="89"/>
      <c r="E46" s="1210" t="s">
        <v>30</v>
      </c>
      <c r="F46" s="1210"/>
      <c r="G46" s="1210"/>
      <c r="H46" s="1211"/>
      <c r="I46" s="86" t="s">
        <v>480</v>
      </c>
      <c r="J46" s="87" t="s">
        <v>480</v>
      </c>
      <c r="K46" s="87" t="s">
        <v>480</v>
      </c>
      <c r="L46" s="87" t="s">
        <v>480</v>
      </c>
      <c r="M46" s="88" t="s">
        <v>480</v>
      </c>
    </row>
    <row r="47" spans="2:13" ht="27.75" customHeight="1">
      <c r="B47" s="1206"/>
      <c r="C47" s="1207"/>
      <c r="D47" s="90"/>
      <c r="E47" s="1220" t="s">
        <v>31</v>
      </c>
      <c r="F47" s="1221"/>
      <c r="G47" s="1221"/>
      <c r="H47" s="1222"/>
      <c r="I47" s="86" t="s">
        <v>480</v>
      </c>
      <c r="J47" s="87" t="s">
        <v>480</v>
      </c>
      <c r="K47" s="87" t="s">
        <v>480</v>
      </c>
      <c r="L47" s="87" t="s">
        <v>480</v>
      </c>
      <c r="M47" s="88" t="s">
        <v>480</v>
      </c>
    </row>
    <row r="48" spans="2:13" ht="27.75" customHeight="1">
      <c r="B48" s="1206"/>
      <c r="C48" s="1207"/>
      <c r="D48" s="85"/>
      <c r="E48" s="1210" t="s">
        <v>32</v>
      </c>
      <c r="F48" s="1210"/>
      <c r="G48" s="1210"/>
      <c r="H48" s="1211"/>
      <c r="I48" s="86" t="s">
        <v>480</v>
      </c>
      <c r="J48" s="87" t="s">
        <v>480</v>
      </c>
      <c r="K48" s="87" t="s">
        <v>480</v>
      </c>
      <c r="L48" s="87" t="s">
        <v>480</v>
      </c>
      <c r="M48" s="88" t="s">
        <v>480</v>
      </c>
    </row>
    <row r="49" spans="2:13" ht="27.75" customHeight="1">
      <c r="B49" s="1208"/>
      <c r="C49" s="1209"/>
      <c r="D49" s="85"/>
      <c r="E49" s="1210" t="s">
        <v>33</v>
      </c>
      <c r="F49" s="1210"/>
      <c r="G49" s="1210"/>
      <c r="H49" s="1211"/>
      <c r="I49" s="86" t="s">
        <v>480</v>
      </c>
      <c r="J49" s="87" t="s">
        <v>480</v>
      </c>
      <c r="K49" s="87" t="s">
        <v>480</v>
      </c>
      <c r="L49" s="87" t="s">
        <v>480</v>
      </c>
      <c r="M49" s="88" t="s">
        <v>480</v>
      </c>
    </row>
    <row r="50" spans="2:13" ht="27.75" customHeight="1">
      <c r="B50" s="1204" t="s">
        <v>34</v>
      </c>
      <c r="C50" s="1205"/>
      <c r="D50" s="91"/>
      <c r="E50" s="1210" t="s">
        <v>35</v>
      </c>
      <c r="F50" s="1210"/>
      <c r="G50" s="1210"/>
      <c r="H50" s="1211"/>
      <c r="I50" s="86">
        <v>9256</v>
      </c>
      <c r="J50" s="87">
        <v>10188</v>
      </c>
      <c r="K50" s="87">
        <v>11396</v>
      </c>
      <c r="L50" s="87">
        <v>11855</v>
      </c>
      <c r="M50" s="88">
        <v>12335</v>
      </c>
    </row>
    <row r="51" spans="2:13" ht="27.75" customHeight="1">
      <c r="B51" s="1206"/>
      <c r="C51" s="1207"/>
      <c r="D51" s="85"/>
      <c r="E51" s="1210" t="s">
        <v>36</v>
      </c>
      <c r="F51" s="1210"/>
      <c r="G51" s="1210"/>
      <c r="H51" s="1211"/>
      <c r="I51" s="86">
        <v>410</v>
      </c>
      <c r="J51" s="87">
        <v>330</v>
      </c>
      <c r="K51" s="87">
        <v>344</v>
      </c>
      <c r="L51" s="87">
        <v>282</v>
      </c>
      <c r="M51" s="88">
        <v>250</v>
      </c>
    </row>
    <row r="52" spans="2:13" ht="27.75" customHeight="1">
      <c r="B52" s="1208"/>
      <c r="C52" s="1209"/>
      <c r="D52" s="85"/>
      <c r="E52" s="1210" t="s">
        <v>37</v>
      </c>
      <c r="F52" s="1210"/>
      <c r="G52" s="1210"/>
      <c r="H52" s="1211"/>
      <c r="I52" s="86">
        <v>30654</v>
      </c>
      <c r="J52" s="87">
        <v>31402</v>
      </c>
      <c r="K52" s="87">
        <v>32605</v>
      </c>
      <c r="L52" s="87">
        <v>32349</v>
      </c>
      <c r="M52" s="88">
        <v>33239</v>
      </c>
    </row>
    <row r="53" spans="2:13" ht="27.75" customHeight="1" thickBot="1">
      <c r="B53" s="1212" t="s">
        <v>21</v>
      </c>
      <c r="C53" s="1213"/>
      <c r="D53" s="92"/>
      <c r="E53" s="1214" t="s">
        <v>38</v>
      </c>
      <c r="F53" s="1214"/>
      <c r="G53" s="1214"/>
      <c r="H53" s="1215"/>
      <c r="I53" s="93">
        <v>8935</v>
      </c>
      <c r="J53" s="94">
        <v>6244</v>
      </c>
      <c r="K53" s="94">
        <v>5300</v>
      </c>
      <c r="L53" s="94">
        <v>4881</v>
      </c>
      <c r="M53" s="95">
        <v>4900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353" t="s">
        <v>564</v>
      </c>
      <c r="I42" s="354"/>
      <c r="J42" s="354"/>
      <c r="K42" s="354"/>
      <c r="L42" s="246"/>
      <c r="M42" s="246"/>
      <c r="N42" s="246"/>
      <c r="O42" s="246"/>
    </row>
    <row r="43" spans="2:17">
      <c r="B43" s="250"/>
      <c r="C43" s="246"/>
      <c r="D43" s="246"/>
      <c r="E43" s="246"/>
      <c r="F43" s="246"/>
      <c r="G43" s="1223"/>
      <c r="H43" s="1224"/>
      <c r="I43" s="1224"/>
      <c r="J43" s="1224"/>
      <c r="K43" s="1224"/>
      <c r="L43" s="1224"/>
      <c r="M43" s="1224"/>
      <c r="N43" s="1224"/>
      <c r="O43" s="1225"/>
    </row>
    <row r="44" spans="2:17">
      <c r="B44" s="250"/>
      <c r="C44" s="246"/>
      <c r="D44" s="246"/>
      <c r="E44" s="246"/>
      <c r="F44" s="246"/>
      <c r="G44" s="1226"/>
      <c r="H44" s="1227"/>
      <c r="I44" s="1227"/>
      <c r="J44" s="1227"/>
      <c r="K44" s="1227"/>
      <c r="L44" s="1227"/>
      <c r="M44" s="1227"/>
      <c r="N44" s="1227"/>
      <c r="O44" s="1228"/>
    </row>
    <row r="45" spans="2:17">
      <c r="B45" s="250"/>
      <c r="C45" s="246"/>
      <c r="D45" s="246"/>
      <c r="E45" s="246"/>
      <c r="F45" s="246"/>
      <c r="G45" s="1226"/>
      <c r="H45" s="1227"/>
      <c r="I45" s="1227"/>
      <c r="J45" s="1227"/>
      <c r="K45" s="1227"/>
      <c r="L45" s="1227"/>
      <c r="M45" s="1227"/>
      <c r="N45" s="1227"/>
      <c r="O45" s="1228"/>
    </row>
    <row r="46" spans="2:17">
      <c r="B46" s="250"/>
      <c r="C46" s="246"/>
      <c r="D46" s="246"/>
      <c r="E46" s="246"/>
      <c r="F46" s="246"/>
      <c r="G46" s="1226"/>
      <c r="H46" s="1227"/>
      <c r="I46" s="1227"/>
      <c r="J46" s="1227"/>
      <c r="K46" s="1227"/>
      <c r="L46" s="1227"/>
      <c r="M46" s="1227"/>
      <c r="N46" s="1227"/>
      <c r="O46" s="1228"/>
    </row>
    <row r="47" spans="2:17">
      <c r="B47" s="250"/>
      <c r="C47" s="246"/>
      <c r="D47" s="246"/>
      <c r="E47" s="246"/>
      <c r="F47" s="246"/>
      <c r="G47" s="1229"/>
      <c r="H47" s="1230"/>
      <c r="I47" s="1230"/>
      <c r="J47" s="1230"/>
      <c r="K47" s="1230"/>
      <c r="L47" s="1230"/>
      <c r="M47" s="1230"/>
      <c r="N47" s="1230"/>
      <c r="O47" s="1231"/>
    </row>
    <row r="48" spans="2:17">
      <c r="B48" s="250"/>
      <c r="C48" s="246"/>
      <c r="D48" s="246"/>
      <c r="E48" s="246"/>
      <c r="F48" s="246"/>
      <c r="G48" s="246"/>
      <c r="H48" s="355"/>
      <c r="I48" s="355"/>
      <c r="J48" s="355"/>
    </row>
    <row r="49" spans="1:17">
      <c r="B49" s="250"/>
      <c r="C49" s="246"/>
      <c r="D49" s="246"/>
      <c r="E49" s="246"/>
      <c r="F49" s="246"/>
      <c r="G49" s="245" t="s">
        <v>565</v>
      </c>
    </row>
    <row r="50" spans="1:17">
      <c r="B50" s="250"/>
      <c r="C50" s="246"/>
      <c r="D50" s="246"/>
      <c r="E50" s="246"/>
      <c r="F50" s="246"/>
      <c r="G50" s="1232"/>
      <c r="H50" s="1233"/>
      <c r="I50" s="1233"/>
      <c r="J50" s="1234"/>
      <c r="K50" s="356" t="s">
        <v>520</v>
      </c>
      <c r="L50" s="356" t="s">
        <v>521</v>
      </c>
      <c r="M50" s="356" t="s">
        <v>522</v>
      </c>
      <c r="N50" s="356" t="s">
        <v>523</v>
      </c>
      <c r="O50" s="356" t="s">
        <v>524</v>
      </c>
    </row>
    <row r="51" spans="1:17">
      <c r="B51" s="250"/>
      <c r="C51" s="246"/>
      <c r="D51" s="246"/>
      <c r="E51" s="246"/>
      <c r="F51" s="246"/>
      <c r="G51" s="1235" t="s">
        <v>566</v>
      </c>
      <c r="H51" s="1236"/>
      <c r="I51" s="1241" t="s">
        <v>567</v>
      </c>
      <c r="J51" s="1241"/>
      <c r="K51" s="1243"/>
      <c r="L51" s="1243"/>
      <c r="M51" s="1243"/>
      <c r="N51" s="1243"/>
      <c r="O51" s="1243"/>
    </row>
    <row r="52" spans="1:17">
      <c r="B52" s="250"/>
      <c r="C52" s="246"/>
      <c r="D52" s="246"/>
      <c r="E52" s="246"/>
      <c r="F52" s="246"/>
      <c r="G52" s="1237"/>
      <c r="H52" s="1238"/>
      <c r="I52" s="1242"/>
      <c r="J52" s="1242"/>
      <c r="K52" s="1244"/>
      <c r="L52" s="1244"/>
      <c r="M52" s="1244"/>
      <c r="N52" s="1244"/>
      <c r="O52" s="1244"/>
    </row>
    <row r="53" spans="1:17">
      <c r="A53" s="357"/>
      <c r="B53" s="250"/>
      <c r="C53" s="246"/>
      <c r="D53" s="246"/>
      <c r="E53" s="246"/>
      <c r="F53" s="246"/>
      <c r="G53" s="1237"/>
      <c r="H53" s="1238"/>
      <c r="I53" s="1245" t="s">
        <v>572</v>
      </c>
      <c r="J53" s="1245"/>
      <c r="K53" s="1252"/>
      <c r="L53" s="1252"/>
      <c r="M53" s="1252"/>
      <c r="N53" s="1252"/>
      <c r="O53" s="1252"/>
    </row>
    <row r="54" spans="1:17">
      <c r="A54" s="357"/>
      <c r="B54" s="250"/>
      <c r="C54" s="246"/>
      <c r="D54" s="246"/>
      <c r="E54" s="246"/>
      <c r="F54" s="246"/>
      <c r="G54" s="1239"/>
      <c r="H54" s="1240"/>
      <c r="I54" s="1245"/>
      <c r="J54" s="1245"/>
      <c r="K54" s="1253"/>
      <c r="L54" s="1253"/>
      <c r="M54" s="1253"/>
      <c r="N54" s="1253"/>
      <c r="O54" s="1253"/>
    </row>
    <row r="55" spans="1:17">
      <c r="A55" s="357"/>
      <c r="B55" s="250"/>
      <c r="C55" s="246"/>
      <c r="D55" s="246"/>
      <c r="E55" s="246"/>
      <c r="F55" s="246"/>
      <c r="G55" s="1246" t="s">
        <v>568</v>
      </c>
      <c r="H55" s="1247"/>
      <c r="I55" s="1245" t="s">
        <v>567</v>
      </c>
      <c r="J55" s="1245"/>
      <c r="K55" s="1243"/>
      <c r="L55" s="1243"/>
      <c r="M55" s="1243"/>
      <c r="N55" s="1243"/>
      <c r="O55" s="1243"/>
    </row>
    <row r="56" spans="1:17">
      <c r="A56" s="357"/>
      <c r="B56" s="250"/>
      <c r="C56" s="246"/>
      <c r="D56" s="246"/>
      <c r="E56" s="246"/>
      <c r="F56" s="246"/>
      <c r="G56" s="1248"/>
      <c r="H56" s="1249"/>
      <c r="I56" s="1245"/>
      <c r="J56" s="1245"/>
      <c r="K56" s="1244"/>
      <c r="L56" s="1244"/>
      <c r="M56" s="1244"/>
      <c r="N56" s="1244"/>
      <c r="O56" s="1244"/>
    </row>
    <row r="57" spans="1:17" s="357" customFormat="1">
      <c r="B57" s="358"/>
      <c r="C57" s="354"/>
      <c r="D57" s="354"/>
      <c r="E57" s="354"/>
      <c r="F57" s="354"/>
      <c r="G57" s="1248"/>
      <c r="H57" s="1249"/>
      <c r="I57" s="1254" t="s">
        <v>572</v>
      </c>
      <c r="J57" s="1254"/>
      <c r="K57" s="1252"/>
      <c r="L57" s="1252"/>
      <c r="M57" s="1252"/>
      <c r="N57" s="1252"/>
      <c r="O57" s="1252"/>
      <c r="P57" s="359"/>
      <c r="Q57" s="358"/>
    </row>
    <row r="58" spans="1:17" s="357" customFormat="1">
      <c r="A58" s="245"/>
      <c r="B58" s="358"/>
      <c r="C58" s="354"/>
      <c r="D58" s="354"/>
      <c r="E58" s="354"/>
      <c r="F58" s="354"/>
      <c r="G58" s="1250"/>
      <c r="H58" s="1251"/>
      <c r="I58" s="1254"/>
      <c r="J58" s="1254"/>
      <c r="K58" s="1253"/>
      <c r="L58" s="1253"/>
      <c r="M58" s="1253"/>
      <c r="N58" s="1253"/>
      <c r="O58" s="1253"/>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564</v>
      </c>
      <c r="I64" s="354"/>
      <c r="J64" s="354"/>
      <c r="K64" s="354"/>
      <c r="L64" s="246"/>
      <c r="M64" s="246"/>
      <c r="N64" s="246"/>
      <c r="O64" s="246"/>
    </row>
    <row r="65" spans="2:30">
      <c r="B65" s="250"/>
      <c r="C65" s="246"/>
      <c r="D65" s="246"/>
      <c r="E65" s="246"/>
      <c r="F65" s="246"/>
      <c r="G65" s="1223" t="s">
        <v>573</v>
      </c>
      <c r="H65" s="1224"/>
      <c r="I65" s="1224"/>
      <c r="J65" s="1224"/>
      <c r="K65" s="1224"/>
      <c r="L65" s="1224"/>
      <c r="M65" s="1224"/>
      <c r="N65" s="1224"/>
      <c r="O65" s="1225"/>
    </row>
    <row r="66" spans="2:30">
      <c r="B66" s="250"/>
      <c r="C66" s="246"/>
      <c r="D66" s="246"/>
      <c r="E66" s="246"/>
      <c r="F66" s="246"/>
      <c r="G66" s="1226"/>
      <c r="H66" s="1227"/>
      <c r="I66" s="1227"/>
      <c r="J66" s="1227"/>
      <c r="K66" s="1227"/>
      <c r="L66" s="1227"/>
      <c r="M66" s="1227"/>
      <c r="N66" s="1227"/>
      <c r="O66" s="1228"/>
    </row>
    <row r="67" spans="2:30">
      <c r="B67" s="250"/>
      <c r="C67" s="246"/>
      <c r="D67" s="246"/>
      <c r="E67" s="246"/>
      <c r="F67" s="246"/>
      <c r="G67" s="1226"/>
      <c r="H67" s="1227"/>
      <c r="I67" s="1227"/>
      <c r="J67" s="1227"/>
      <c r="K67" s="1227"/>
      <c r="L67" s="1227"/>
      <c r="M67" s="1227"/>
      <c r="N67" s="1227"/>
      <c r="O67" s="1228"/>
    </row>
    <row r="68" spans="2:30">
      <c r="B68" s="250"/>
      <c r="C68" s="246"/>
      <c r="D68" s="246"/>
      <c r="E68" s="246"/>
      <c r="F68" s="246"/>
      <c r="G68" s="1226"/>
      <c r="H68" s="1227"/>
      <c r="I68" s="1227"/>
      <c r="J68" s="1227"/>
      <c r="K68" s="1227"/>
      <c r="L68" s="1227"/>
      <c r="M68" s="1227"/>
      <c r="N68" s="1227"/>
      <c r="O68" s="1228"/>
    </row>
    <row r="69" spans="2:30">
      <c r="B69" s="250"/>
      <c r="C69" s="246"/>
      <c r="D69" s="246"/>
      <c r="E69" s="246"/>
      <c r="F69" s="246"/>
      <c r="G69" s="1229"/>
      <c r="H69" s="1230"/>
      <c r="I69" s="1230"/>
      <c r="J69" s="1230"/>
      <c r="K69" s="1230"/>
      <c r="L69" s="1230"/>
      <c r="M69" s="1230"/>
      <c r="N69" s="1230"/>
      <c r="O69" s="123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32"/>
      <c r="H72" s="1233"/>
      <c r="I72" s="1233"/>
      <c r="J72" s="1234"/>
      <c r="K72" s="356" t="s">
        <v>520</v>
      </c>
      <c r="L72" s="356" t="s">
        <v>521</v>
      </c>
      <c r="M72" s="356" t="s">
        <v>522</v>
      </c>
      <c r="N72" s="356" t="s">
        <v>523</v>
      </c>
      <c r="O72" s="356" t="s">
        <v>524</v>
      </c>
    </row>
    <row r="73" spans="2:30">
      <c r="B73" s="250"/>
      <c r="C73" s="246"/>
      <c r="D73" s="246"/>
      <c r="E73" s="246"/>
      <c r="F73" s="246"/>
      <c r="G73" s="1235" t="s">
        <v>566</v>
      </c>
      <c r="H73" s="1236"/>
      <c r="I73" s="1241" t="s">
        <v>567</v>
      </c>
      <c r="J73" s="1241"/>
      <c r="K73" s="1255">
        <v>58.3</v>
      </c>
      <c r="L73" s="1255">
        <v>40.6</v>
      </c>
      <c r="M73" s="1244">
        <v>35.4</v>
      </c>
      <c r="N73" s="1244">
        <v>31.8</v>
      </c>
      <c r="O73" s="1244">
        <v>32.9</v>
      </c>
      <c r="S73" s="245">
        <v>9.9</v>
      </c>
    </row>
    <row r="74" spans="2:30">
      <c r="B74" s="250"/>
      <c r="C74" s="246"/>
      <c r="D74" s="246"/>
      <c r="E74" s="246"/>
      <c r="F74" s="246"/>
      <c r="G74" s="1237"/>
      <c r="H74" s="1238"/>
      <c r="I74" s="1242"/>
      <c r="J74" s="1242"/>
      <c r="K74" s="1255"/>
      <c r="L74" s="1255"/>
      <c r="M74" s="1244"/>
      <c r="N74" s="1244"/>
      <c r="O74" s="1244"/>
    </row>
    <row r="75" spans="2:30">
      <c r="B75" s="250"/>
      <c r="C75" s="246"/>
      <c r="D75" s="246"/>
      <c r="E75" s="246"/>
      <c r="F75" s="246"/>
      <c r="G75" s="1237"/>
      <c r="H75" s="1238"/>
      <c r="I75" s="1245" t="s">
        <v>571</v>
      </c>
      <c r="J75" s="1245"/>
      <c r="K75" s="1256">
        <v>9.8000000000000007</v>
      </c>
      <c r="L75" s="1256">
        <v>8.3000000000000007</v>
      </c>
      <c r="M75" s="1256">
        <v>7.4</v>
      </c>
      <c r="N75" s="1256">
        <v>6.8</v>
      </c>
      <c r="O75" s="1256">
        <v>6.5</v>
      </c>
      <c r="U75" s="245">
        <v>81.2</v>
      </c>
      <c r="W75" s="245">
        <v>87.2</v>
      </c>
      <c r="Y75" s="245">
        <v>99.8</v>
      </c>
      <c r="AA75" s="245">
        <v>109.5</v>
      </c>
      <c r="AC75" s="245">
        <v>115.2</v>
      </c>
    </row>
    <row r="76" spans="2:30">
      <c r="B76" s="250"/>
      <c r="C76" s="246"/>
      <c r="D76" s="246"/>
      <c r="E76" s="246"/>
      <c r="F76" s="246"/>
      <c r="G76" s="1239"/>
      <c r="H76" s="1240"/>
      <c r="I76" s="1245"/>
      <c r="J76" s="1245"/>
      <c r="K76" s="1253"/>
      <c r="L76" s="1253"/>
      <c r="M76" s="1253"/>
      <c r="N76" s="1253"/>
      <c r="O76" s="1253"/>
    </row>
    <row r="77" spans="2:30">
      <c r="B77" s="250"/>
      <c r="C77" s="246"/>
      <c r="D77" s="246"/>
      <c r="E77" s="246"/>
      <c r="F77" s="246"/>
      <c r="G77" s="1246" t="s">
        <v>568</v>
      </c>
      <c r="H77" s="1247"/>
      <c r="I77" s="1245" t="s">
        <v>567</v>
      </c>
      <c r="J77" s="1245"/>
      <c r="K77" s="1255">
        <v>52.6</v>
      </c>
      <c r="L77" s="1255">
        <v>41.3</v>
      </c>
      <c r="M77" s="1244">
        <v>33</v>
      </c>
      <c r="N77" s="1244">
        <v>35.700000000000003</v>
      </c>
      <c r="O77" s="1244">
        <v>33.9</v>
      </c>
      <c r="R77" s="245">
        <v>12.3</v>
      </c>
      <c r="T77" s="245">
        <v>11.1</v>
      </c>
    </row>
    <row r="78" spans="2:30">
      <c r="B78" s="250"/>
      <c r="C78" s="246"/>
      <c r="D78" s="246"/>
      <c r="E78" s="246"/>
      <c r="F78" s="246"/>
      <c r="G78" s="1248"/>
      <c r="H78" s="1249"/>
      <c r="I78" s="1245"/>
      <c r="J78" s="1245"/>
      <c r="K78" s="1255"/>
      <c r="L78" s="1255"/>
      <c r="M78" s="1244"/>
      <c r="N78" s="1244"/>
      <c r="O78" s="1244"/>
    </row>
    <row r="79" spans="2:30">
      <c r="B79" s="250"/>
      <c r="C79" s="246"/>
      <c r="D79" s="246"/>
      <c r="E79" s="246"/>
      <c r="F79" s="246"/>
      <c r="G79" s="1248"/>
      <c r="H79" s="1249"/>
      <c r="I79" s="1257" t="s">
        <v>571</v>
      </c>
      <c r="J79" s="1254"/>
      <c r="K79" s="1258">
        <v>10.4</v>
      </c>
      <c r="L79" s="1258">
        <v>9.6</v>
      </c>
      <c r="M79" s="1258">
        <v>8.5</v>
      </c>
      <c r="N79" s="1258">
        <v>8</v>
      </c>
      <c r="O79" s="1258">
        <v>7.4</v>
      </c>
      <c r="V79" s="245">
        <v>53.5</v>
      </c>
      <c r="X79" s="245">
        <v>48.2</v>
      </c>
      <c r="Z79" s="245">
        <v>34.200000000000003</v>
      </c>
      <c r="AB79" s="245">
        <v>30.3</v>
      </c>
      <c r="AD79" s="245">
        <v>28.9</v>
      </c>
    </row>
    <row r="80" spans="2:30">
      <c r="B80" s="250"/>
      <c r="C80" s="246"/>
      <c r="D80" s="246"/>
      <c r="E80" s="246"/>
      <c r="F80" s="246"/>
      <c r="G80" s="1250"/>
      <c r="H80" s="1251"/>
      <c r="I80" s="1254"/>
      <c r="J80" s="1254"/>
      <c r="K80" s="1258"/>
      <c r="L80" s="1258"/>
      <c r="M80" s="1258"/>
      <c r="N80" s="1258"/>
      <c r="O80" s="1258"/>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45981</v>
      </c>
      <c r="E3" s="118"/>
      <c r="F3" s="119">
        <v>52678</v>
      </c>
      <c r="G3" s="120"/>
      <c r="H3" s="121"/>
    </row>
    <row r="4" spans="1:8">
      <c r="A4" s="122"/>
      <c r="B4" s="123"/>
      <c r="C4" s="124"/>
      <c r="D4" s="125">
        <v>25338</v>
      </c>
      <c r="E4" s="126"/>
      <c r="F4" s="127">
        <v>30185</v>
      </c>
      <c r="G4" s="128"/>
      <c r="H4" s="129"/>
    </row>
    <row r="5" spans="1:8">
      <c r="A5" s="110" t="s">
        <v>514</v>
      </c>
      <c r="B5" s="115"/>
      <c r="C5" s="116"/>
      <c r="D5" s="117">
        <v>70976</v>
      </c>
      <c r="E5" s="118"/>
      <c r="F5" s="119">
        <v>69560</v>
      </c>
      <c r="G5" s="120"/>
      <c r="H5" s="121"/>
    </row>
    <row r="6" spans="1:8">
      <c r="A6" s="122"/>
      <c r="B6" s="123"/>
      <c r="C6" s="124"/>
      <c r="D6" s="125">
        <v>33456</v>
      </c>
      <c r="E6" s="126"/>
      <c r="F6" s="127">
        <v>35305</v>
      </c>
      <c r="G6" s="128"/>
      <c r="H6" s="129"/>
    </row>
    <row r="7" spans="1:8">
      <c r="A7" s="110" t="s">
        <v>515</v>
      </c>
      <c r="B7" s="115"/>
      <c r="C7" s="116"/>
      <c r="D7" s="117">
        <v>107267</v>
      </c>
      <c r="E7" s="118"/>
      <c r="F7" s="119">
        <v>65988</v>
      </c>
      <c r="G7" s="120"/>
      <c r="H7" s="121"/>
    </row>
    <row r="8" spans="1:8">
      <c r="A8" s="122"/>
      <c r="B8" s="123"/>
      <c r="C8" s="124"/>
      <c r="D8" s="125">
        <v>28041</v>
      </c>
      <c r="E8" s="126"/>
      <c r="F8" s="127">
        <v>36473</v>
      </c>
      <c r="G8" s="128"/>
      <c r="H8" s="129"/>
    </row>
    <row r="9" spans="1:8">
      <c r="A9" s="110" t="s">
        <v>516</v>
      </c>
      <c r="B9" s="115"/>
      <c r="C9" s="116"/>
      <c r="D9" s="117">
        <v>60553</v>
      </c>
      <c r="E9" s="118"/>
      <c r="F9" s="119">
        <v>77507</v>
      </c>
      <c r="G9" s="120"/>
      <c r="H9" s="121"/>
    </row>
    <row r="10" spans="1:8">
      <c r="A10" s="122"/>
      <c r="B10" s="123"/>
      <c r="C10" s="124"/>
      <c r="D10" s="125">
        <v>26430</v>
      </c>
      <c r="E10" s="126"/>
      <c r="F10" s="127">
        <v>42788</v>
      </c>
      <c r="G10" s="128"/>
      <c r="H10" s="129"/>
    </row>
    <row r="11" spans="1:8">
      <c r="A11" s="110" t="s">
        <v>517</v>
      </c>
      <c r="B11" s="115"/>
      <c r="C11" s="116"/>
      <c r="D11" s="117">
        <v>94921</v>
      </c>
      <c r="E11" s="118"/>
      <c r="F11" s="119">
        <v>86564</v>
      </c>
      <c r="G11" s="120"/>
      <c r="H11" s="121"/>
    </row>
    <row r="12" spans="1:8">
      <c r="A12" s="122"/>
      <c r="B12" s="123"/>
      <c r="C12" s="130"/>
      <c r="D12" s="125">
        <v>34964</v>
      </c>
      <c r="E12" s="126"/>
      <c r="F12" s="127">
        <v>44869</v>
      </c>
      <c r="G12" s="128"/>
      <c r="H12" s="129"/>
    </row>
    <row r="13" spans="1:8">
      <c r="A13" s="110"/>
      <c r="B13" s="115"/>
      <c r="C13" s="131"/>
      <c r="D13" s="132">
        <v>75940</v>
      </c>
      <c r="E13" s="133"/>
      <c r="F13" s="134">
        <v>70459</v>
      </c>
      <c r="G13" s="135"/>
      <c r="H13" s="121"/>
    </row>
    <row r="14" spans="1:8">
      <c r="A14" s="122"/>
      <c r="B14" s="123"/>
      <c r="C14" s="124"/>
      <c r="D14" s="125">
        <v>29646</v>
      </c>
      <c r="E14" s="126"/>
      <c r="F14" s="127">
        <v>37924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12.14</v>
      </c>
      <c r="C19" s="136">
        <f>ROUND(VALUE(SUBSTITUTE(実質収支比率等に係る経年分析!G$48,"▲","-")),2)</f>
        <v>13.02</v>
      </c>
      <c r="D19" s="136">
        <f>ROUND(VALUE(SUBSTITUTE(実質収支比率等に係る経年分析!H$48,"▲","-")),2)</f>
        <v>9.91</v>
      </c>
      <c r="E19" s="136">
        <f>ROUND(VALUE(SUBSTITUTE(実質収支比率等に係る経年分析!I$48,"▲","-")),2)</f>
        <v>9.49</v>
      </c>
      <c r="F19" s="136">
        <f>ROUND(VALUE(SUBSTITUTE(実質収支比率等に係る経年分析!J$48,"▲","-")),2)</f>
        <v>9.5</v>
      </c>
    </row>
    <row r="20" spans="1:11">
      <c r="A20" s="136" t="s">
        <v>43</v>
      </c>
      <c r="B20" s="136">
        <f>ROUND(VALUE(SUBSTITUTE(実質収支比率等に係る経年分析!F$47,"▲","-")),2)</f>
        <v>23.23</v>
      </c>
      <c r="C20" s="136">
        <f>ROUND(VALUE(SUBSTITUTE(実質収支比率等に係る経年分析!G$47,"▲","-")),2)</f>
        <v>23.49</v>
      </c>
      <c r="D20" s="136">
        <f>ROUND(VALUE(SUBSTITUTE(実質収支比率等に係る経年分析!H$47,"▲","-")),2)</f>
        <v>23.92</v>
      </c>
      <c r="E20" s="136">
        <f>ROUND(VALUE(SUBSTITUTE(実質収支比率等に係る経年分析!I$47,"▲","-")),2)</f>
        <v>24.1</v>
      </c>
      <c r="F20" s="136">
        <f>ROUND(VALUE(SUBSTITUTE(実質収支比率等に係る経年分析!J$47,"▲","-")),2)</f>
        <v>24.63</v>
      </c>
    </row>
    <row r="21" spans="1:11">
      <c r="A21" s="136" t="s">
        <v>44</v>
      </c>
      <c r="B21" s="136">
        <f>IF(ISNUMBER(VALUE(SUBSTITUTE(実質収支比率等に係る経年分析!F$49,"▲","-"))),ROUND(VALUE(SUBSTITUTE(実質収支比率等に係る経年分析!F$49,"▲","-")),2),NA())</f>
        <v>5.63</v>
      </c>
      <c r="C21" s="136">
        <f>IF(ISNUMBER(VALUE(SUBSTITUTE(実質収支比率等に係る経年分析!G$49,"▲","-"))),ROUND(VALUE(SUBSTITUTE(実質収支比率等に係る経年分析!G$49,"▲","-")),2),NA())</f>
        <v>4.07</v>
      </c>
      <c r="D21" s="136">
        <f>IF(ISNUMBER(VALUE(SUBSTITUTE(実質収支比率等に係る経年分析!H$49,"▲","-"))),ROUND(VALUE(SUBSTITUTE(実質収支比率等に係る経年分析!H$49,"▲","-")),2),NA())</f>
        <v>-2.74</v>
      </c>
      <c r="E21" s="136">
        <f>IF(ISNUMBER(VALUE(SUBSTITUTE(実質収支比率等に係る経年分析!I$49,"▲","-"))),ROUND(VALUE(SUBSTITUTE(実質収支比率等に係る経年分析!I$49,"▲","-")),2),NA())</f>
        <v>0.48</v>
      </c>
      <c r="F21" s="136">
        <f>IF(ISNUMBER(VALUE(SUBSTITUTE(実質収支比率等に係る経年分析!J$49,"▲","-"))),ROUND(VALUE(SUBSTITUTE(実質収支比率等に係る経年分析!J$49,"▲","-")),2),NA())</f>
        <v>0.99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粟野地区農業集落排水処理事業特別会計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工業団地特別会計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c r="A31" s="137" t="str">
        <f>IF(連結実質赤字比率に係る赤字・黒字の構成分析!C$39="",NA(),連結実質赤字比率に係る赤字・黒字の構成分析!C$39)</f>
        <v>月舘宅地造成事業特別会計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1.03</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2.5099999999999998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3.52</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12.14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9.49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2632</v>
      </c>
      <c r="E42" s="138"/>
      <c r="F42" s="138"/>
      <c r="G42" s="138">
        <f>'実質公債費比率（分子）の構造'!L$52</f>
        <v>2769</v>
      </c>
      <c r="H42" s="138"/>
      <c r="I42" s="138"/>
      <c r="J42" s="138">
        <f>'実質公債費比率（分子）の構造'!M$52</f>
        <v>2879</v>
      </c>
      <c r="K42" s="138"/>
      <c r="L42" s="138"/>
      <c r="M42" s="138">
        <f>'実質公債費比率（分子）の構造'!N$52</f>
        <v>2860</v>
      </c>
      <c r="N42" s="138"/>
      <c r="O42" s="138"/>
      <c r="P42" s="138">
        <f>'実質公債費比率（分子）の構造'!O$52</f>
        <v>2998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53</v>
      </c>
      <c r="C44" s="138"/>
      <c r="D44" s="138"/>
      <c r="E44" s="138">
        <f>'実質公債費比率（分子）の構造'!L$50</f>
        <v>50</v>
      </c>
      <c r="F44" s="138"/>
      <c r="G44" s="138"/>
      <c r="H44" s="138">
        <f>'実質公債費比率（分子）の構造'!M$50</f>
        <v>47</v>
      </c>
      <c r="I44" s="138"/>
      <c r="J44" s="138"/>
      <c r="K44" s="138">
        <f>'実質公債費比率（分子）の構造'!N$50</f>
        <v>14</v>
      </c>
      <c r="L44" s="138"/>
      <c r="M44" s="138"/>
      <c r="N44" s="138">
        <f>'実質公債費比率（分子）の構造'!O$50</f>
        <v>13</v>
      </c>
      <c r="O44" s="138"/>
      <c r="P44" s="138"/>
    </row>
    <row r="45" spans="1:16">
      <c r="A45" s="138" t="s">
        <v>54</v>
      </c>
      <c r="B45" s="138">
        <f>'実質公債費比率（分子）の構造'!K$49</f>
        <v>176</v>
      </c>
      <c r="C45" s="138"/>
      <c r="D45" s="138"/>
      <c r="E45" s="138">
        <f>'実質公債費比率（分子）の構造'!L$49</f>
        <v>131</v>
      </c>
      <c r="F45" s="138"/>
      <c r="G45" s="138"/>
      <c r="H45" s="138">
        <f>'実質公債費比率（分子）の構造'!M$49</f>
        <v>140</v>
      </c>
      <c r="I45" s="138"/>
      <c r="J45" s="138"/>
      <c r="K45" s="138">
        <f>'実質公債費比率（分子）の構造'!N$49</f>
        <v>180</v>
      </c>
      <c r="L45" s="138"/>
      <c r="M45" s="138"/>
      <c r="N45" s="138">
        <f>'実質公債費比率（分子）の構造'!O$49</f>
        <v>238</v>
      </c>
      <c r="O45" s="138"/>
      <c r="P45" s="138"/>
    </row>
    <row r="46" spans="1:16">
      <c r="A46" s="138" t="s">
        <v>55</v>
      </c>
      <c r="B46" s="138">
        <f>'実質公債費比率（分子）の構造'!K$48</f>
        <v>413</v>
      </c>
      <c r="C46" s="138"/>
      <c r="D46" s="138"/>
      <c r="E46" s="138">
        <f>'実質公債費比率（分子）の構造'!L$48</f>
        <v>371</v>
      </c>
      <c r="F46" s="138"/>
      <c r="G46" s="138"/>
      <c r="H46" s="138">
        <f>'実質公債費比率（分子）の構造'!M$48</f>
        <v>400</v>
      </c>
      <c r="I46" s="138"/>
      <c r="J46" s="138"/>
      <c r="K46" s="138">
        <f>'実質公債費比率（分子）の構造'!N$48</f>
        <v>441</v>
      </c>
      <c r="L46" s="138"/>
      <c r="M46" s="138"/>
      <c r="N46" s="138">
        <f>'実質公債費比率（分子）の構造'!O$48</f>
        <v>420</v>
      </c>
      <c r="O46" s="138"/>
      <c r="P46" s="138"/>
    </row>
    <row r="47" spans="1:16">
      <c r="A47" s="138" t="s">
        <v>56</v>
      </c>
      <c r="B47" s="138">
        <f>'実質公債費比率（分子）の構造'!K$47</f>
        <v>33</v>
      </c>
      <c r="C47" s="138"/>
      <c r="D47" s="138"/>
      <c r="E47" s="138">
        <f>'実質公債費比率（分子）の構造'!L$47</f>
        <v>40</v>
      </c>
      <c r="F47" s="138"/>
      <c r="G47" s="138"/>
      <c r="H47" s="138">
        <f>'実質公債費比率（分子）の構造'!M$47</f>
        <v>47</v>
      </c>
      <c r="I47" s="138"/>
      <c r="J47" s="138"/>
      <c r="K47" s="138">
        <f>'実質公債費比率（分子）の構造'!N$47</f>
        <v>53</v>
      </c>
      <c r="L47" s="138"/>
      <c r="M47" s="138"/>
      <c r="N47" s="138">
        <f>'実質公債費比率（分子）の構造'!O$47</f>
        <v>60</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3271</v>
      </c>
      <c r="C49" s="138"/>
      <c r="D49" s="138"/>
      <c r="E49" s="138">
        <f>'実質公債費比率（分子）の構造'!L$45</f>
        <v>3302</v>
      </c>
      <c r="F49" s="138"/>
      <c r="G49" s="138"/>
      <c r="H49" s="138">
        <f>'実質公債費比率（分子）の構造'!M$45</f>
        <v>3214</v>
      </c>
      <c r="I49" s="138"/>
      <c r="J49" s="138"/>
      <c r="K49" s="138">
        <f>'実質公債費比率（分子）の構造'!N$45</f>
        <v>3197</v>
      </c>
      <c r="L49" s="138"/>
      <c r="M49" s="138"/>
      <c r="N49" s="138">
        <f>'実質公債費比率（分子）の構造'!O$45</f>
        <v>3228</v>
      </c>
      <c r="O49" s="138"/>
      <c r="P49" s="138"/>
    </row>
    <row r="50" spans="1:16">
      <c r="A50" s="138" t="s">
        <v>59</v>
      </c>
      <c r="B50" s="138" t="e">
        <f>NA()</f>
        <v>#N/A</v>
      </c>
      <c r="C50" s="138">
        <f>IF(ISNUMBER('実質公債費比率（分子）の構造'!K$53),'実質公債費比率（分子）の構造'!K$53,NA())</f>
        <v>1314</v>
      </c>
      <c r="D50" s="138" t="e">
        <f>NA()</f>
        <v>#N/A</v>
      </c>
      <c r="E50" s="138" t="e">
        <f>NA()</f>
        <v>#N/A</v>
      </c>
      <c r="F50" s="138">
        <f>IF(ISNUMBER('実質公債費比率（分子）の構造'!L$53),'実質公債費比率（分子）の構造'!L$53,NA())</f>
        <v>1125</v>
      </c>
      <c r="G50" s="138" t="e">
        <f>NA()</f>
        <v>#N/A</v>
      </c>
      <c r="H50" s="138" t="e">
        <f>NA()</f>
        <v>#N/A</v>
      </c>
      <c r="I50" s="138">
        <f>IF(ISNUMBER('実質公債費比率（分子）の構造'!M$53),'実質公債費比率（分子）の構造'!M$53,NA())</f>
        <v>969</v>
      </c>
      <c r="J50" s="138" t="e">
        <f>NA()</f>
        <v>#N/A</v>
      </c>
      <c r="K50" s="138" t="e">
        <f>NA()</f>
        <v>#N/A</v>
      </c>
      <c r="L50" s="138">
        <f>IF(ISNUMBER('実質公債費比率（分子）の構造'!N$53),'実質公債費比率（分子）の構造'!N$53,NA())</f>
        <v>1025</v>
      </c>
      <c r="M50" s="138" t="e">
        <f>NA()</f>
        <v>#N/A</v>
      </c>
      <c r="N50" s="138" t="e">
        <f>NA()</f>
        <v>#N/A</v>
      </c>
      <c r="O50" s="138">
        <f>IF(ISNUMBER('実質公債費比率（分子）の構造'!O$53),'実質公債費比率（分子）の構造'!O$53,NA())</f>
        <v>961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30654</v>
      </c>
      <c r="E56" s="137"/>
      <c r="F56" s="137"/>
      <c r="G56" s="137">
        <f>'将来負担比率（分子）の構造'!J$52</f>
        <v>31402</v>
      </c>
      <c r="H56" s="137"/>
      <c r="I56" s="137"/>
      <c r="J56" s="137">
        <f>'将来負担比率（分子）の構造'!K$52</f>
        <v>32605</v>
      </c>
      <c r="K56" s="137"/>
      <c r="L56" s="137"/>
      <c r="M56" s="137">
        <f>'将来負担比率（分子）の構造'!L$52</f>
        <v>32349</v>
      </c>
      <c r="N56" s="137"/>
      <c r="O56" s="137"/>
      <c r="P56" s="137">
        <f>'将来負担比率（分子）の構造'!M$52</f>
        <v>33239</v>
      </c>
    </row>
    <row r="57" spans="1:16">
      <c r="A57" s="137" t="s">
        <v>36</v>
      </c>
      <c r="B57" s="137"/>
      <c r="C57" s="137"/>
      <c r="D57" s="137">
        <f>'将来負担比率（分子）の構造'!I$51</f>
        <v>410</v>
      </c>
      <c r="E57" s="137"/>
      <c r="F57" s="137"/>
      <c r="G57" s="137">
        <f>'将来負担比率（分子）の構造'!J$51</f>
        <v>330</v>
      </c>
      <c r="H57" s="137"/>
      <c r="I57" s="137"/>
      <c r="J57" s="137">
        <f>'将来負担比率（分子）の構造'!K$51</f>
        <v>344</v>
      </c>
      <c r="K57" s="137"/>
      <c r="L57" s="137"/>
      <c r="M57" s="137">
        <f>'将来負担比率（分子）の構造'!L$51</f>
        <v>282</v>
      </c>
      <c r="N57" s="137"/>
      <c r="O57" s="137"/>
      <c r="P57" s="137">
        <f>'将来負担比率（分子）の構造'!M$51</f>
        <v>250</v>
      </c>
    </row>
    <row r="58" spans="1:16">
      <c r="A58" s="137" t="s">
        <v>35</v>
      </c>
      <c r="B58" s="137"/>
      <c r="C58" s="137"/>
      <c r="D58" s="137">
        <f>'将来負担比率（分子）の構造'!I$50</f>
        <v>9256</v>
      </c>
      <c r="E58" s="137"/>
      <c r="F58" s="137"/>
      <c r="G58" s="137">
        <f>'将来負担比率（分子）の構造'!J$50</f>
        <v>10188</v>
      </c>
      <c r="H58" s="137"/>
      <c r="I58" s="137"/>
      <c r="J58" s="137">
        <f>'将来負担比率（分子）の構造'!K$50</f>
        <v>11396</v>
      </c>
      <c r="K58" s="137"/>
      <c r="L58" s="137"/>
      <c r="M58" s="137">
        <f>'将来負担比率（分子）の構造'!L$50</f>
        <v>11855</v>
      </c>
      <c r="N58" s="137"/>
      <c r="O58" s="137"/>
      <c r="P58" s="137">
        <f>'将来負担比率（分子）の構造'!M$50</f>
        <v>12335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6081</v>
      </c>
      <c r="C62" s="137"/>
      <c r="D62" s="137"/>
      <c r="E62" s="137">
        <f>'将来負担比率（分子）の構造'!J$45</f>
        <v>5720</v>
      </c>
      <c r="F62" s="137"/>
      <c r="G62" s="137"/>
      <c r="H62" s="137">
        <f>'将来負担比率（分子）の構造'!K$45</f>
        <v>5161</v>
      </c>
      <c r="I62" s="137"/>
      <c r="J62" s="137"/>
      <c r="K62" s="137">
        <f>'将来負担比率（分子）の構造'!L$45</f>
        <v>4747</v>
      </c>
      <c r="L62" s="137"/>
      <c r="M62" s="137"/>
      <c r="N62" s="137">
        <f>'将来負担比率（分子）の構造'!M$45</f>
        <v>4415</v>
      </c>
      <c r="O62" s="137"/>
      <c r="P62" s="137"/>
    </row>
    <row r="63" spans="1:16">
      <c r="A63" s="137" t="s">
        <v>28</v>
      </c>
      <c r="B63" s="137">
        <f>'将来負担比率（分子）の構造'!I$44</f>
        <v>1486</v>
      </c>
      <c r="C63" s="137"/>
      <c r="D63" s="137"/>
      <c r="E63" s="137">
        <f>'将来負担比率（分子）の構造'!J$44</f>
        <v>1474</v>
      </c>
      <c r="F63" s="137"/>
      <c r="G63" s="137"/>
      <c r="H63" s="137">
        <f>'将来負担比率（分子）の構造'!K$44</f>
        <v>1866</v>
      </c>
      <c r="I63" s="137"/>
      <c r="J63" s="137"/>
      <c r="K63" s="137">
        <f>'将来負担比率（分子）の構造'!L$44</f>
        <v>2232</v>
      </c>
      <c r="L63" s="137"/>
      <c r="M63" s="137"/>
      <c r="N63" s="137">
        <f>'将来負担比率（分子）の構造'!M$44</f>
        <v>2137</v>
      </c>
      <c r="O63" s="137"/>
      <c r="P63" s="137"/>
    </row>
    <row r="64" spans="1:16">
      <c r="A64" s="137" t="s">
        <v>27</v>
      </c>
      <c r="B64" s="137">
        <f>'将来負担比率（分子）の構造'!I$43</f>
        <v>6030</v>
      </c>
      <c r="C64" s="137"/>
      <c r="D64" s="137"/>
      <c r="E64" s="137">
        <f>'将来負担比率（分子）の構造'!J$43</f>
        <v>5164</v>
      </c>
      <c r="F64" s="137"/>
      <c r="G64" s="137"/>
      <c r="H64" s="137">
        <f>'将来負担比率（分子）の構造'!K$43</f>
        <v>5645</v>
      </c>
      <c r="I64" s="137"/>
      <c r="J64" s="137"/>
      <c r="K64" s="137">
        <f>'将来負担比率（分子）の構造'!L$43</f>
        <v>6037</v>
      </c>
      <c r="L64" s="137"/>
      <c r="M64" s="137"/>
      <c r="N64" s="137">
        <f>'将来負担比率（分子）の構造'!M$43</f>
        <v>6824</v>
      </c>
      <c r="O64" s="137"/>
      <c r="P64" s="137"/>
    </row>
    <row r="65" spans="1:16">
      <c r="A65" s="137" t="s">
        <v>26</v>
      </c>
      <c r="B65" s="137">
        <f>'将来負担比率（分子）の構造'!I$42</f>
        <v>143</v>
      </c>
      <c r="C65" s="137"/>
      <c r="D65" s="137"/>
      <c r="E65" s="137">
        <f>'将来負担比率（分子）の構造'!J$42</f>
        <v>97</v>
      </c>
      <c r="F65" s="137"/>
      <c r="G65" s="137"/>
      <c r="H65" s="137">
        <f>'将来負担比率（分子）の構造'!K$42</f>
        <v>52</v>
      </c>
      <c r="I65" s="137"/>
      <c r="J65" s="137"/>
      <c r="K65" s="137">
        <f>'将来負担比率（分子）の構造'!L$42</f>
        <v>87</v>
      </c>
      <c r="L65" s="137"/>
      <c r="M65" s="137"/>
      <c r="N65" s="137">
        <f>'将来負担比率（分子）の構造'!M$42</f>
        <v>74</v>
      </c>
      <c r="O65" s="137"/>
      <c r="P65" s="137"/>
    </row>
    <row r="66" spans="1:16">
      <c r="A66" s="137" t="s">
        <v>25</v>
      </c>
      <c r="B66" s="137">
        <f>'将来負担比率（分子）の構造'!I$41</f>
        <v>35515</v>
      </c>
      <c r="C66" s="137"/>
      <c r="D66" s="137"/>
      <c r="E66" s="137">
        <f>'将来負担比率（分子）の構造'!J$41</f>
        <v>35707</v>
      </c>
      <c r="F66" s="137"/>
      <c r="G66" s="137"/>
      <c r="H66" s="137">
        <f>'将来負担比率（分子）の構造'!K$41</f>
        <v>36922</v>
      </c>
      <c r="I66" s="137"/>
      <c r="J66" s="137"/>
      <c r="K66" s="137">
        <f>'将来負担比率（分子）の構造'!L$41</f>
        <v>36264</v>
      </c>
      <c r="L66" s="137"/>
      <c r="M66" s="137"/>
      <c r="N66" s="137">
        <f>'将来負担比率（分子）の構造'!M$41</f>
        <v>37274</v>
      </c>
      <c r="O66" s="137"/>
      <c r="P66" s="137"/>
    </row>
    <row r="67" spans="1:16">
      <c r="A67" s="137" t="s">
        <v>63</v>
      </c>
      <c r="B67" s="137" t="e">
        <f>NA()</f>
        <v>#N/A</v>
      </c>
      <c r="C67" s="137">
        <f>IF(ISNUMBER('将来負担比率（分子）の構造'!I$53), IF('将来負担比率（分子）の構造'!I$53 &lt; 0, 0, '将来負担比率（分子）の構造'!I$53), NA())</f>
        <v>8935</v>
      </c>
      <c r="D67" s="137" t="e">
        <f>NA()</f>
        <v>#N/A</v>
      </c>
      <c r="E67" s="137" t="e">
        <f>NA()</f>
        <v>#N/A</v>
      </c>
      <c r="F67" s="137">
        <f>IF(ISNUMBER('将来負担比率（分子）の構造'!J$53), IF('将来負担比率（分子）の構造'!J$53 &lt; 0, 0, '将来負担比率（分子）の構造'!J$53), NA())</f>
        <v>6244</v>
      </c>
      <c r="G67" s="137" t="e">
        <f>NA()</f>
        <v>#N/A</v>
      </c>
      <c r="H67" s="137" t="e">
        <f>NA()</f>
        <v>#N/A</v>
      </c>
      <c r="I67" s="137">
        <f>IF(ISNUMBER('将来負担比率（分子）の構造'!K$53), IF('将来負担比率（分子）の構造'!K$53 &lt; 0, 0, '将来負担比率（分子）の構造'!K$53), NA())</f>
        <v>5300</v>
      </c>
      <c r="J67" s="137" t="e">
        <f>NA()</f>
        <v>#N/A</v>
      </c>
      <c r="K67" s="137" t="e">
        <f>NA()</f>
        <v>#N/A</v>
      </c>
      <c r="L67" s="137">
        <f>IF(ISNUMBER('将来負担比率（分子）の構造'!L$53), IF('将来負担比率（分子）の構造'!L$53 &lt; 0, 0, '将来負担比率（分子）の構造'!L$53), NA())</f>
        <v>4881</v>
      </c>
      <c r="M67" s="137" t="e">
        <f>NA()</f>
        <v>#N/A</v>
      </c>
      <c r="N67" s="137" t="e">
        <f>NA()</f>
        <v>#N/A</v>
      </c>
      <c r="O67" s="137">
        <f>IF(ISNUMBER('将来負担比率（分子）の構造'!M$53), IF('将来負担比率（分子）の構造'!M$53 &lt; 0, 0, '将来負担比率（分子）の構造'!M$53), NA())</f>
        <v>4900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5555063</v>
      </c>
      <c r="S5" s="671"/>
      <c r="T5" s="671"/>
      <c r="U5" s="671"/>
      <c r="V5" s="671"/>
      <c r="W5" s="671"/>
      <c r="X5" s="671"/>
      <c r="Y5" s="718"/>
      <c r="Z5" s="731">
        <v>16</v>
      </c>
      <c r="AA5" s="731"/>
      <c r="AB5" s="731"/>
      <c r="AC5" s="731"/>
      <c r="AD5" s="732">
        <v>5555063</v>
      </c>
      <c r="AE5" s="732"/>
      <c r="AF5" s="732"/>
      <c r="AG5" s="732"/>
      <c r="AH5" s="732"/>
      <c r="AI5" s="732"/>
      <c r="AJ5" s="732"/>
      <c r="AK5" s="732"/>
      <c r="AL5" s="719">
        <v>32.799999999999997</v>
      </c>
      <c r="AM5" s="688"/>
      <c r="AN5" s="688"/>
      <c r="AO5" s="720"/>
      <c r="AP5" s="707" t="s">
        <v>209</v>
      </c>
      <c r="AQ5" s="708"/>
      <c r="AR5" s="708"/>
      <c r="AS5" s="708"/>
      <c r="AT5" s="708"/>
      <c r="AU5" s="708"/>
      <c r="AV5" s="708"/>
      <c r="AW5" s="708"/>
      <c r="AX5" s="708"/>
      <c r="AY5" s="708"/>
      <c r="AZ5" s="708"/>
      <c r="BA5" s="708"/>
      <c r="BB5" s="708"/>
      <c r="BC5" s="708"/>
      <c r="BD5" s="708"/>
      <c r="BE5" s="708"/>
      <c r="BF5" s="709"/>
      <c r="BG5" s="620">
        <v>5552972</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340677</v>
      </c>
      <c r="S6" s="621"/>
      <c r="T6" s="621"/>
      <c r="U6" s="621"/>
      <c r="V6" s="621"/>
      <c r="W6" s="621"/>
      <c r="X6" s="621"/>
      <c r="Y6" s="622"/>
      <c r="Z6" s="673">
        <v>1</v>
      </c>
      <c r="AA6" s="673"/>
      <c r="AB6" s="673"/>
      <c r="AC6" s="673"/>
      <c r="AD6" s="674">
        <v>340677</v>
      </c>
      <c r="AE6" s="674"/>
      <c r="AF6" s="674"/>
      <c r="AG6" s="674"/>
      <c r="AH6" s="674"/>
      <c r="AI6" s="674"/>
      <c r="AJ6" s="674"/>
      <c r="AK6" s="674"/>
      <c r="AL6" s="643">
        <v>2</v>
      </c>
      <c r="AM6" s="675"/>
      <c r="AN6" s="675"/>
      <c r="AO6" s="676"/>
      <c r="AP6" s="617" t="s">
        <v>215</v>
      </c>
      <c r="AQ6" s="618"/>
      <c r="AR6" s="618"/>
      <c r="AS6" s="618"/>
      <c r="AT6" s="618"/>
      <c r="AU6" s="618"/>
      <c r="AV6" s="618"/>
      <c r="AW6" s="618"/>
      <c r="AX6" s="618"/>
      <c r="AY6" s="618"/>
      <c r="AZ6" s="618"/>
      <c r="BA6" s="618"/>
      <c r="BB6" s="618"/>
      <c r="BC6" s="618"/>
      <c r="BD6" s="618"/>
      <c r="BE6" s="618"/>
      <c r="BF6" s="619"/>
      <c r="BG6" s="620">
        <v>5552972</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267935</v>
      </c>
      <c r="CS6" s="621"/>
      <c r="CT6" s="621"/>
      <c r="CU6" s="621"/>
      <c r="CV6" s="621"/>
      <c r="CW6" s="621"/>
      <c r="CX6" s="621"/>
      <c r="CY6" s="622"/>
      <c r="CZ6" s="673">
        <v>0.8</v>
      </c>
      <c r="DA6" s="673"/>
      <c r="DB6" s="673"/>
      <c r="DC6" s="673"/>
      <c r="DD6" s="626" t="s">
        <v>210</v>
      </c>
      <c r="DE6" s="621"/>
      <c r="DF6" s="621"/>
      <c r="DG6" s="621"/>
      <c r="DH6" s="621"/>
      <c r="DI6" s="621"/>
      <c r="DJ6" s="621"/>
      <c r="DK6" s="621"/>
      <c r="DL6" s="621"/>
      <c r="DM6" s="621"/>
      <c r="DN6" s="621"/>
      <c r="DO6" s="621"/>
      <c r="DP6" s="622"/>
      <c r="DQ6" s="626">
        <v>267935</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6498</v>
      </c>
      <c r="S7" s="621"/>
      <c r="T7" s="621"/>
      <c r="U7" s="621"/>
      <c r="V7" s="621"/>
      <c r="W7" s="621"/>
      <c r="X7" s="621"/>
      <c r="Y7" s="622"/>
      <c r="Z7" s="673">
        <v>0</v>
      </c>
      <c r="AA7" s="673"/>
      <c r="AB7" s="673"/>
      <c r="AC7" s="673"/>
      <c r="AD7" s="674">
        <v>6498</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2705346</v>
      </c>
      <c r="BH7" s="621"/>
      <c r="BI7" s="621"/>
      <c r="BJ7" s="621"/>
      <c r="BK7" s="621"/>
      <c r="BL7" s="621"/>
      <c r="BM7" s="621"/>
      <c r="BN7" s="622"/>
      <c r="BO7" s="673">
        <v>48.7</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4441696</v>
      </c>
      <c r="CS7" s="621"/>
      <c r="CT7" s="621"/>
      <c r="CU7" s="621"/>
      <c r="CV7" s="621"/>
      <c r="CW7" s="621"/>
      <c r="CX7" s="621"/>
      <c r="CY7" s="622"/>
      <c r="CZ7" s="673">
        <v>13.5</v>
      </c>
      <c r="DA7" s="673"/>
      <c r="DB7" s="673"/>
      <c r="DC7" s="673"/>
      <c r="DD7" s="626">
        <v>334457</v>
      </c>
      <c r="DE7" s="621"/>
      <c r="DF7" s="621"/>
      <c r="DG7" s="621"/>
      <c r="DH7" s="621"/>
      <c r="DI7" s="621"/>
      <c r="DJ7" s="621"/>
      <c r="DK7" s="621"/>
      <c r="DL7" s="621"/>
      <c r="DM7" s="621"/>
      <c r="DN7" s="621"/>
      <c r="DO7" s="621"/>
      <c r="DP7" s="622"/>
      <c r="DQ7" s="626">
        <v>3623804</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18035</v>
      </c>
      <c r="S8" s="621"/>
      <c r="T8" s="621"/>
      <c r="U8" s="621"/>
      <c r="V8" s="621"/>
      <c r="W8" s="621"/>
      <c r="X8" s="621"/>
      <c r="Y8" s="622"/>
      <c r="Z8" s="673">
        <v>0.1</v>
      </c>
      <c r="AA8" s="673"/>
      <c r="AB8" s="673"/>
      <c r="AC8" s="673"/>
      <c r="AD8" s="674">
        <v>18035</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106682</v>
      </c>
      <c r="BH8" s="621"/>
      <c r="BI8" s="621"/>
      <c r="BJ8" s="621"/>
      <c r="BK8" s="621"/>
      <c r="BL8" s="621"/>
      <c r="BM8" s="621"/>
      <c r="BN8" s="622"/>
      <c r="BO8" s="673">
        <v>1.9</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10313932</v>
      </c>
      <c r="CS8" s="621"/>
      <c r="CT8" s="621"/>
      <c r="CU8" s="621"/>
      <c r="CV8" s="621"/>
      <c r="CW8" s="621"/>
      <c r="CX8" s="621"/>
      <c r="CY8" s="622"/>
      <c r="CZ8" s="673">
        <v>31.3</v>
      </c>
      <c r="DA8" s="673"/>
      <c r="DB8" s="673"/>
      <c r="DC8" s="673"/>
      <c r="DD8" s="626">
        <v>1308874</v>
      </c>
      <c r="DE8" s="621"/>
      <c r="DF8" s="621"/>
      <c r="DG8" s="621"/>
      <c r="DH8" s="621"/>
      <c r="DI8" s="621"/>
      <c r="DJ8" s="621"/>
      <c r="DK8" s="621"/>
      <c r="DL8" s="621"/>
      <c r="DM8" s="621"/>
      <c r="DN8" s="621"/>
      <c r="DO8" s="621"/>
      <c r="DP8" s="622"/>
      <c r="DQ8" s="626">
        <v>4384883</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9538</v>
      </c>
      <c r="S9" s="621"/>
      <c r="T9" s="621"/>
      <c r="U9" s="621"/>
      <c r="V9" s="621"/>
      <c r="W9" s="621"/>
      <c r="X9" s="621"/>
      <c r="Y9" s="622"/>
      <c r="Z9" s="673">
        <v>0</v>
      </c>
      <c r="AA9" s="673"/>
      <c r="AB9" s="673"/>
      <c r="AC9" s="673"/>
      <c r="AD9" s="674">
        <v>9538</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2306938</v>
      </c>
      <c r="BH9" s="621"/>
      <c r="BI9" s="621"/>
      <c r="BJ9" s="621"/>
      <c r="BK9" s="621"/>
      <c r="BL9" s="621"/>
      <c r="BM9" s="621"/>
      <c r="BN9" s="622"/>
      <c r="BO9" s="673">
        <v>41.5</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2155330</v>
      </c>
      <c r="CS9" s="621"/>
      <c r="CT9" s="621"/>
      <c r="CU9" s="621"/>
      <c r="CV9" s="621"/>
      <c r="CW9" s="621"/>
      <c r="CX9" s="621"/>
      <c r="CY9" s="622"/>
      <c r="CZ9" s="673">
        <v>6.5</v>
      </c>
      <c r="DA9" s="673"/>
      <c r="DB9" s="673"/>
      <c r="DC9" s="673"/>
      <c r="DD9" s="626">
        <v>42516</v>
      </c>
      <c r="DE9" s="621"/>
      <c r="DF9" s="621"/>
      <c r="DG9" s="621"/>
      <c r="DH9" s="621"/>
      <c r="DI9" s="621"/>
      <c r="DJ9" s="621"/>
      <c r="DK9" s="621"/>
      <c r="DL9" s="621"/>
      <c r="DM9" s="621"/>
      <c r="DN9" s="621"/>
      <c r="DO9" s="621"/>
      <c r="DP9" s="622"/>
      <c r="DQ9" s="626">
        <v>1859302</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986478</v>
      </c>
      <c r="S10" s="621"/>
      <c r="T10" s="621"/>
      <c r="U10" s="621"/>
      <c r="V10" s="621"/>
      <c r="W10" s="621"/>
      <c r="X10" s="621"/>
      <c r="Y10" s="622"/>
      <c r="Z10" s="673">
        <v>2.8</v>
      </c>
      <c r="AA10" s="673"/>
      <c r="AB10" s="673"/>
      <c r="AC10" s="673"/>
      <c r="AD10" s="674">
        <v>986478</v>
      </c>
      <c r="AE10" s="674"/>
      <c r="AF10" s="674"/>
      <c r="AG10" s="674"/>
      <c r="AH10" s="674"/>
      <c r="AI10" s="674"/>
      <c r="AJ10" s="674"/>
      <c r="AK10" s="674"/>
      <c r="AL10" s="643">
        <v>5.8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125310</v>
      </c>
      <c r="BH10" s="621"/>
      <c r="BI10" s="621"/>
      <c r="BJ10" s="621"/>
      <c r="BK10" s="621"/>
      <c r="BL10" s="621"/>
      <c r="BM10" s="621"/>
      <c r="BN10" s="622"/>
      <c r="BO10" s="673">
        <v>2.2999999999999998</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214877</v>
      </c>
      <c r="CS10" s="621"/>
      <c r="CT10" s="621"/>
      <c r="CU10" s="621"/>
      <c r="CV10" s="621"/>
      <c r="CW10" s="621"/>
      <c r="CX10" s="621"/>
      <c r="CY10" s="622"/>
      <c r="CZ10" s="673">
        <v>0.7</v>
      </c>
      <c r="DA10" s="673"/>
      <c r="DB10" s="673"/>
      <c r="DC10" s="673"/>
      <c r="DD10" s="626" t="s">
        <v>111</v>
      </c>
      <c r="DE10" s="621"/>
      <c r="DF10" s="621"/>
      <c r="DG10" s="621"/>
      <c r="DH10" s="621"/>
      <c r="DI10" s="621"/>
      <c r="DJ10" s="621"/>
      <c r="DK10" s="621"/>
      <c r="DL10" s="621"/>
      <c r="DM10" s="621"/>
      <c r="DN10" s="621"/>
      <c r="DO10" s="621"/>
      <c r="DP10" s="622"/>
      <c r="DQ10" s="626">
        <v>214796</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28972</v>
      </c>
      <c r="S11" s="621"/>
      <c r="T11" s="621"/>
      <c r="U11" s="621"/>
      <c r="V11" s="621"/>
      <c r="W11" s="621"/>
      <c r="X11" s="621"/>
      <c r="Y11" s="622"/>
      <c r="Z11" s="673">
        <v>0.1</v>
      </c>
      <c r="AA11" s="673"/>
      <c r="AB11" s="673"/>
      <c r="AC11" s="673"/>
      <c r="AD11" s="674">
        <v>22515</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166416</v>
      </c>
      <c r="BH11" s="621"/>
      <c r="BI11" s="621"/>
      <c r="BJ11" s="621"/>
      <c r="BK11" s="621"/>
      <c r="BL11" s="621"/>
      <c r="BM11" s="621"/>
      <c r="BN11" s="622"/>
      <c r="BO11" s="673">
        <v>3</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903059</v>
      </c>
      <c r="CS11" s="621"/>
      <c r="CT11" s="621"/>
      <c r="CU11" s="621"/>
      <c r="CV11" s="621"/>
      <c r="CW11" s="621"/>
      <c r="CX11" s="621"/>
      <c r="CY11" s="622"/>
      <c r="CZ11" s="673">
        <v>2.7</v>
      </c>
      <c r="DA11" s="673"/>
      <c r="DB11" s="673"/>
      <c r="DC11" s="673"/>
      <c r="DD11" s="626">
        <v>282342</v>
      </c>
      <c r="DE11" s="621"/>
      <c r="DF11" s="621"/>
      <c r="DG11" s="621"/>
      <c r="DH11" s="621"/>
      <c r="DI11" s="621"/>
      <c r="DJ11" s="621"/>
      <c r="DK11" s="621"/>
      <c r="DL11" s="621"/>
      <c r="DM11" s="621"/>
      <c r="DN11" s="621"/>
      <c r="DO11" s="621"/>
      <c r="DP11" s="622"/>
      <c r="DQ11" s="626">
        <v>449471</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2262188</v>
      </c>
      <c r="BH12" s="621"/>
      <c r="BI12" s="621"/>
      <c r="BJ12" s="621"/>
      <c r="BK12" s="621"/>
      <c r="BL12" s="621"/>
      <c r="BM12" s="621"/>
      <c r="BN12" s="622"/>
      <c r="BO12" s="673">
        <v>40.700000000000003</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578102</v>
      </c>
      <c r="CS12" s="621"/>
      <c r="CT12" s="621"/>
      <c r="CU12" s="621"/>
      <c r="CV12" s="621"/>
      <c r="CW12" s="621"/>
      <c r="CX12" s="621"/>
      <c r="CY12" s="622"/>
      <c r="CZ12" s="673">
        <v>1.8</v>
      </c>
      <c r="DA12" s="673"/>
      <c r="DB12" s="673"/>
      <c r="DC12" s="673"/>
      <c r="DD12" s="626">
        <v>101993</v>
      </c>
      <c r="DE12" s="621"/>
      <c r="DF12" s="621"/>
      <c r="DG12" s="621"/>
      <c r="DH12" s="621"/>
      <c r="DI12" s="621"/>
      <c r="DJ12" s="621"/>
      <c r="DK12" s="621"/>
      <c r="DL12" s="621"/>
      <c r="DM12" s="621"/>
      <c r="DN12" s="621"/>
      <c r="DO12" s="621"/>
      <c r="DP12" s="622"/>
      <c r="DQ12" s="626">
        <v>244317</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57537</v>
      </c>
      <c r="S13" s="621"/>
      <c r="T13" s="621"/>
      <c r="U13" s="621"/>
      <c r="V13" s="621"/>
      <c r="W13" s="621"/>
      <c r="X13" s="621"/>
      <c r="Y13" s="622"/>
      <c r="Z13" s="673">
        <v>0.2</v>
      </c>
      <c r="AA13" s="673"/>
      <c r="AB13" s="673"/>
      <c r="AC13" s="673"/>
      <c r="AD13" s="674">
        <v>57537</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2261141</v>
      </c>
      <c r="BH13" s="621"/>
      <c r="BI13" s="621"/>
      <c r="BJ13" s="621"/>
      <c r="BK13" s="621"/>
      <c r="BL13" s="621"/>
      <c r="BM13" s="621"/>
      <c r="BN13" s="622"/>
      <c r="BO13" s="673">
        <v>40.700000000000003</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2414000</v>
      </c>
      <c r="CS13" s="621"/>
      <c r="CT13" s="621"/>
      <c r="CU13" s="621"/>
      <c r="CV13" s="621"/>
      <c r="CW13" s="621"/>
      <c r="CX13" s="621"/>
      <c r="CY13" s="622"/>
      <c r="CZ13" s="673">
        <v>7.3</v>
      </c>
      <c r="DA13" s="673"/>
      <c r="DB13" s="673"/>
      <c r="DC13" s="673"/>
      <c r="DD13" s="626">
        <v>1586433</v>
      </c>
      <c r="DE13" s="621"/>
      <c r="DF13" s="621"/>
      <c r="DG13" s="621"/>
      <c r="DH13" s="621"/>
      <c r="DI13" s="621"/>
      <c r="DJ13" s="621"/>
      <c r="DK13" s="621"/>
      <c r="DL13" s="621"/>
      <c r="DM13" s="621"/>
      <c r="DN13" s="621"/>
      <c r="DO13" s="621"/>
      <c r="DP13" s="622"/>
      <c r="DQ13" s="626">
        <v>953009</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211954</v>
      </c>
      <c r="BH14" s="621"/>
      <c r="BI14" s="621"/>
      <c r="BJ14" s="621"/>
      <c r="BK14" s="621"/>
      <c r="BL14" s="621"/>
      <c r="BM14" s="621"/>
      <c r="BN14" s="622"/>
      <c r="BO14" s="673">
        <v>3.8</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1772672</v>
      </c>
      <c r="CS14" s="621"/>
      <c r="CT14" s="621"/>
      <c r="CU14" s="621"/>
      <c r="CV14" s="621"/>
      <c r="CW14" s="621"/>
      <c r="CX14" s="621"/>
      <c r="CY14" s="622"/>
      <c r="CZ14" s="673">
        <v>5.4</v>
      </c>
      <c r="DA14" s="673"/>
      <c r="DB14" s="673"/>
      <c r="DC14" s="673"/>
      <c r="DD14" s="626">
        <v>536307</v>
      </c>
      <c r="DE14" s="621"/>
      <c r="DF14" s="621"/>
      <c r="DG14" s="621"/>
      <c r="DH14" s="621"/>
      <c r="DI14" s="621"/>
      <c r="DJ14" s="621"/>
      <c r="DK14" s="621"/>
      <c r="DL14" s="621"/>
      <c r="DM14" s="621"/>
      <c r="DN14" s="621"/>
      <c r="DO14" s="621"/>
      <c r="DP14" s="622"/>
      <c r="DQ14" s="626">
        <v>1197872</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25297</v>
      </c>
      <c r="S15" s="621"/>
      <c r="T15" s="621"/>
      <c r="U15" s="621"/>
      <c r="V15" s="621"/>
      <c r="W15" s="621"/>
      <c r="X15" s="621"/>
      <c r="Y15" s="622"/>
      <c r="Z15" s="673">
        <v>0.1</v>
      </c>
      <c r="AA15" s="673"/>
      <c r="AB15" s="673"/>
      <c r="AC15" s="673"/>
      <c r="AD15" s="674">
        <v>25297</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373484</v>
      </c>
      <c r="BH15" s="621"/>
      <c r="BI15" s="621"/>
      <c r="BJ15" s="621"/>
      <c r="BK15" s="621"/>
      <c r="BL15" s="621"/>
      <c r="BM15" s="621"/>
      <c r="BN15" s="622"/>
      <c r="BO15" s="673">
        <v>6.7</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4662755</v>
      </c>
      <c r="CS15" s="621"/>
      <c r="CT15" s="621"/>
      <c r="CU15" s="621"/>
      <c r="CV15" s="621"/>
      <c r="CW15" s="621"/>
      <c r="CX15" s="621"/>
      <c r="CY15" s="622"/>
      <c r="CZ15" s="673">
        <v>14.1</v>
      </c>
      <c r="DA15" s="673"/>
      <c r="DB15" s="673"/>
      <c r="DC15" s="673"/>
      <c r="DD15" s="626">
        <v>1720590</v>
      </c>
      <c r="DE15" s="621"/>
      <c r="DF15" s="621"/>
      <c r="DG15" s="621"/>
      <c r="DH15" s="621"/>
      <c r="DI15" s="621"/>
      <c r="DJ15" s="621"/>
      <c r="DK15" s="621"/>
      <c r="DL15" s="621"/>
      <c r="DM15" s="621"/>
      <c r="DN15" s="621"/>
      <c r="DO15" s="621"/>
      <c r="DP15" s="622"/>
      <c r="DQ15" s="626">
        <v>2424804</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10902907</v>
      </c>
      <c r="S16" s="621"/>
      <c r="T16" s="621"/>
      <c r="U16" s="621"/>
      <c r="V16" s="621"/>
      <c r="W16" s="621"/>
      <c r="X16" s="621"/>
      <c r="Y16" s="622"/>
      <c r="Z16" s="673">
        <v>31.4</v>
      </c>
      <c r="AA16" s="673"/>
      <c r="AB16" s="673"/>
      <c r="AC16" s="673"/>
      <c r="AD16" s="674">
        <v>9904853</v>
      </c>
      <c r="AE16" s="674"/>
      <c r="AF16" s="674"/>
      <c r="AG16" s="674"/>
      <c r="AH16" s="674"/>
      <c r="AI16" s="674"/>
      <c r="AJ16" s="674"/>
      <c r="AK16" s="674"/>
      <c r="AL16" s="643">
        <v>58.5</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1674621</v>
      </c>
      <c r="CS16" s="621"/>
      <c r="CT16" s="621"/>
      <c r="CU16" s="621"/>
      <c r="CV16" s="621"/>
      <c r="CW16" s="621"/>
      <c r="CX16" s="621"/>
      <c r="CY16" s="622"/>
      <c r="CZ16" s="673">
        <v>5.0999999999999996</v>
      </c>
      <c r="DA16" s="673"/>
      <c r="DB16" s="673"/>
      <c r="DC16" s="673"/>
      <c r="DD16" s="626" t="s">
        <v>111</v>
      </c>
      <c r="DE16" s="621"/>
      <c r="DF16" s="621"/>
      <c r="DG16" s="621"/>
      <c r="DH16" s="621"/>
      <c r="DI16" s="621"/>
      <c r="DJ16" s="621"/>
      <c r="DK16" s="621"/>
      <c r="DL16" s="621"/>
      <c r="DM16" s="621"/>
      <c r="DN16" s="621"/>
      <c r="DO16" s="621"/>
      <c r="DP16" s="622"/>
      <c r="DQ16" s="626">
        <v>66683</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9904853</v>
      </c>
      <c r="S17" s="621"/>
      <c r="T17" s="621"/>
      <c r="U17" s="621"/>
      <c r="V17" s="621"/>
      <c r="W17" s="621"/>
      <c r="X17" s="621"/>
      <c r="Y17" s="622"/>
      <c r="Z17" s="673">
        <v>28.5</v>
      </c>
      <c r="AA17" s="673"/>
      <c r="AB17" s="673"/>
      <c r="AC17" s="673"/>
      <c r="AD17" s="674">
        <v>9904853</v>
      </c>
      <c r="AE17" s="674"/>
      <c r="AF17" s="674"/>
      <c r="AG17" s="674"/>
      <c r="AH17" s="674"/>
      <c r="AI17" s="674"/>
      <c r="AJ17" s="674"/>
      <c r="AK17" s="674"/>
      <c r="AL17" s="643">
        <v>58.5</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3603962</v>
      </c>
      <c r="CS17" s="621"/>
      <c r="CT17" s="621"/>
      <c r="CU17" s="621"/>
      <c r="CV17" s="621"/>
      <c r="CW17" s="621"/>
      <c r="CX17" s="621"/>
      <c r="CY17" s="622"/>
      <c r="CZ17" s="673">
        <v>10.9</v>
      </c>
      <c r="DA17" s="673"/>
      <c r="DB17" s="673"/>
      <c r="DC17" s="673"/>
      <c r="DD17" s="626" t="s">
        <v>111</v>
      </c>
      <c r="DE17" s="621"/>
      <c r="DF17" s="621"/>
      <c r="DG17" s="621"/>
      <c r="DH17" s="621"/>
      <c r="DI17" s="621"/>
      <c r="DJ17" s="621"/>
      <c r="DK17" s="621"/>
      <c r="DL17" s="621"/>
      <c r="DM17" s="621"/>
      <c r="DN17" s="621"/>
      <c r="DO17" s="621"/>
      <c r="DP17" s="622"/>
      <c r="DQ17" s="626">
        <v>3530131</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795388</v>
      </c>
      <c r="S18" s="621"/>
      <c r="T18" s="621"/>
      <c r="U18" s="621"/>
      <c r="V18" s="621"/>
      <c r="W18" s="621"/>
      <c r="X18" s="621"/>
      <c r="Y18" s="622"/>
      <c r="Z18" s="673">
        <v>2.2999999999999998</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202666</v>
      </c>
      <c r="S19" s="621"/>
      <c r="T19" s="621"/>
      <c r="U19" s="621"/>
      <c r="V19" s="621"/>
      <c r="W19" s="621"/>
      <c r="X19" s="621"/>
      <c r="Y19" s="622"/>
      <c r="Z19" s="673">
        <v>0.6</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2091</v>
      </c>
      <c r="BH19" s="621"/>
      <c r="BI19" s="621"/>
      <c r="BJ19" s="621"/>
      <c r="BK19" s="621"/>
      <c r="BL19" s="621"/>
      <c r="BM19" s="621"/>
      <c r="BN19" s="622"/>
      <c r="BO19" s="673">
        <v>0</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17931002</v>
      </c>
      <c r="S20" s="621"/>
      <c r="T20" s="621"/>
      <c r="U20" s="621"/>
      <c r="V20" s="621"/>
      <c r="W20" s="621"/>
      <c r="X20" s="621"/>
      <c r="Y20" s="622"/>
      <c r="Z20" s="673">
        <v>51.6</v>
      </c>
      <c r="AA20" s="673"/>
      <c r="AB20" s="673"/>
      <c r="AC20" s="673"/>
      <c r="AD20" s="674">
        <v>16926491</v>
      </c>
      <c r="AE20" s="674"/>
      <c r="AF20" s="674"/>
      <c r="AG20" s="674"/>
      <c r="AH20" s="674"/>
      <c r="AI20" s="674"/>
      <c r="AJ20" s="674"/>
      <c r="AK20" s="674"/>
      <c r="AL20" s="643">
        <v>99.9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2091</v>
      </c>
      <c r="BH20" s="621"/>
      <c r="BI20" s="621"/>
      <c r="BJ20" s="621"/>
      <c r="BK20" s="621"/>
      <c r="BL20" s="621"/>
      <c r="BM20" s="621"/>
      <c r="BN20" s="622"/>
      <c r="BO20" s="673">
        <v>0</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33002941</v>
      </c>
      <c r="CS20" s="621"/>
      <c r="CT20" s="621"/>
      <c r="CU20" s="621"/>
      <c r="CV20" s="621"/>
      <c r="CW20" s="621"/>
      <c r="CX20" s="621"/>
      <c r="CY20" s="622"/>
      <c r="CZ20" s="673">
        <v>100</v>
      </c>
      <c r="DA20" s="673"/>
      <c r="DB20" s="673"/>
      <c r="DC20" s="673"/>
      <c r="DD20" s="626">
        <v>5913512</v>
      </c>
      <c r="DE20" s="621"/>
      <c r="DF20" s="621"/>
      <c r="DG20" s="621"/>
      <c r="DH20" s="621"/>
      <c r="DI20" s="621"/>
      <c r="DJ20" s="621"/>
      <c r="DK20" s="621"/>
      <c r="DL20" s="621"/>
      <c r="DM20" s="621"/>
      <c r="DN20" s="621"/>
      <c r="DO20" s="621"/>
      <c r="DP20" s="622"/>
      <c r="DQ20" s="626">
        <v>19217007</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7037</v>
      </c>
      <c r="S21" s="621"/>
      <c r="T21" s="621"/>
      <c r="U21" s="621"/>
      <c r="V21" s="621"/>
      <c r="W21" s="621"/>
      <c r="X21" s="621"/>
      <c r="Y21" s="622"/>
      <c r="Z21" s="673">
        <v>0</v>
      </c>
      <c r="AA21" s="673"/>
      <c r="AB21" s="673"/>
      <c r="AC21" s="673"/>
      <c r="AD21" s="674">
        <v>7037</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2091</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110214</v>
      </c>
      <c r="S22" s="621"/>
      <c r="T22" s="621"/>
      <c r="U22" s="621"/>
      <c r="V22" s="621"/>
      <c r="W22" s="621"/>
      <c r="X22" s="621"/>
      <c r="Y22" s="622"/>
      <c r="Z22" s="673">
        <v>0.3</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305061</v>
      </c>
      <c r="S23" s="621"/>
      <c r="T23" s="621"/>
      <c r="U23" s="621"/>
      <c r="V23" s="621"/>
      <c r="W23" s="621"/>
      <c r="X23" s="621"/>
      <c r="Y23" s="622"/>
      <c r="Z23" s="673">
        <v>0.9</v>
      </c>
      <c r="AA23" s="673"/>
      <c r="AB23" s="673"/>
      <c r="AC23" s="673"/>
      <c r="AD23" s="674">
        <v>6769</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39580</v>
      </c>
      <c r="S24" s="621"/>
      <c r="T24" s="621"/>
      <c r="U24" s="621"/>
      <c r="V24" s="621"/>
      <c r="W24" s="621"/>
      <c r="X24" s="621"/>
      <c r="Y24" s="622"/>
      <c r="Z24" s="673">
        <v>0.1</v>
      </c>
      <c r="AA24" s="673"/>
      <c r="AB24" s="673"/>
      <c r="AC24" s="673"/>
      <c r="AD24" s="674">
        <v>1795</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12118471</v>
      </c>
      <c r="CS24" s="671"/>
      <c r="CT24" s="671"/>
      <c r="CU24" s="671"/>
      <c r="CV24" s="671"/>
      <c r="CW24" s="671"/>
      <c r="CX24" s="671"/>
      <c r="CY24" s="718"/>
      <c r="CZ24" s="722">
        <v>36.700000000000003</v>
      </c>
      <c r="DA24" s="723"/>
      <c r="DB24" s="723"/>
      <c r="DC24" s="724"/>
      <c r="DD24" s="717">
        <v>8860203</v>
      </c>
      <c r="DE24" s="671"/>
      <c r="DF24" s="671"/>
      <c r="DG24" s="671"/>
      <c r="DH24" s="671"/>
      <c r="DI24" s="671"/>
      <c r="DJ24" s="671"/>
      <c r="DK24" s="718"/>
      <c r="DL24" s="717">
        <v>8512279</v>
      </c>
      <c r="DM24" s="671"/>
      <c r="DN24" s="671"/>
      <c r="DO24" s="671"/>
      <c r="DP24" s="671"/>
      <c r="DQ24" s="671"/>
      <c r="DR24" s="671"/>
      <c r="DS24" s="671"/>
      <c r="DT24" s="671"/>
      <c r="DU24" s="671"/>
      <c r="DV24" s="718"/>
      <c r="DW24" s="719">
        <v>47.9</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4201882</v>
      </c>
      <c r="S25" s="621"/>
      <c r="T25" s="621"/>
      <c r="U25" s="621"/>
      <c r="V25" s="621"/>
      <c r="W25" s="621"/>
      <c r="X25" s="621"/>
      <c r="Y25" s="622"/>
      <c r="Z25" s="673">
        <v>12.1</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4187794</v>
      </c>
      <c r="CS25" s="639"/>
      <c r="CT25" s="639"/>
      <c r="CU25" s="639"/>
      <c r="CV25" s="639"/>
      <c r="CW25" s="639"/>
      <c r="CX25" s="639"/>
      <c r="CY25" s="640"/>
      <c r="CZ25" s="623">
        <v>12.7</v>
      </c>
      <c r="DA25" s="641"/>
      <c r="DB25" s="641"/>
      <c r="DC25" s="642"/>
      <c r="DD25" s="626">
        <v>4039340</v>
      </c>
      <c r="DE25" s="639"/>
      <c r="DF25" s="639"/>
      <c r="DG25" s="639"/>
      <c r="DH25" s="639"/>
      <c r="DI25" s="639"/>
      <c r="DJ25" s="639"/>
      <c r="DK25" s="640"/>
      <c r="DL25" s="626">
        <v>3982337</v>
      </c>
      <c r="DM25" s="639"/>
      <c r="DN25" s="639"/>
      <c r="DO25" s="639"/>
      <c r="DP25" s="639"/>
      <c r="DQ25" s="639"/>
      <c r="DR25" s="639"/>
      <c r="DS25" s="639"/>
      <c r="DT25" s="639"/>
      <c r="DU25" s="639"/>
      <c r="DV25" s="640"/>
      <c r="DW25" s="643">
        <v>22.4</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2666003</v>
      </c>
      <c r="CS26" s="621"/>
      <c r="CT26" s="621"/>
      <c r="CU26" s="621"/>
      <c r="CV26" s="621"/>
      <c r="CW26" s="621"/>
      <c r="CX26" s="621"/>
      <c r="CY26" s="622"/>
      <c r="CZ26" s="623">
        <v>8.1</v>
      </c>
      <c r="DA26" s="641"/>
      <c r="DB26" s="641"/>
      <c r="DC26" s="642"/>
      <c r="DD26" s="626">
        <v>2545481</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4499789</v>
      </c>
      <c r="S27" s="621"/>
      <c r="T27" s="621"/>
      <c r="U27" s="621"/>
      <c r="V27" s="621"/>
      <c r="W27" s="621"/>
      <c r="X27" s="621"/>
      <c r="Y27" s="622"/>
      <c r="Z27" s="673">
        <v>13</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5555063</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4326836</v>
      </c>
      <c r="CS27" s="639"/>
      <c r="CT27" s="639"/>
      <c r="CU27" s="639"/>
      <c r="CV27" s="639"/>
      <c r="CW27" s="639"/>
      <c r="CX27" s="639"/>
      <c r="CY27" s="640"/>
      <c r="CZ27" s="623">
        <v>13.1</v>
      </c>
      <c r="DA27" s="641"/>
      <c r="DB27" s="641"/>
      <c r="DC27" s="642"/>
      <c r="DD27" s="626">
        <v>1290853</v>
      </c>
      <c r="DE27" s="639"/>
      <c r="DF27" s="639"/>
      <c r="DG27" s="639"/>
      <c r="DH27" s="639"/>
      <c r="DI27" s="639"/>
      <c r="DJ27" s="639"/>
      <c r="DK27" s="640"/>
      <c r="DL27" s="626">
        <v>1188789</v>
      </c>
      <c r="DM27" s="639"/>
      <c r="DN27" s="639"/>
      <c r="DO27" s="639"/>
      <c r="DP27" s="639"/>
      <c r="DQ27" s="639"/>
      <c r="DR27" s="639"/>
      <c r="DS27" s="639"/>
      <c r="DT27" s="639"/>
      <c r="DU27" s="639"/>
      <c r="DV27" s="640"/>
      <c r="DW27" s="643">
        <v>6.7</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92501</v>
      </c>
      <c r="S28" s="621"/>
      <c r="T28" s="621"/>
      <c r="U28" s="621"/>
      <c r="V28" s="621"/>
      <c r="W28" s="621"/>
      <c r="X28" s="621"/>
      <c r="Y28" s="622"/>
      <c r="Z28" s="673">
        <v>0.3</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3603841</v>
      </c>
      <c r="CS28" s="621"/>
      <c r="CT28" s="621"/>
      <c r="CU28" s="621"/>
      <c r="CV28" s="621"/>
      <c r="CW28" s="621"/>
      <c r="CX28" s="621"/>
      <c r="CY28" s="622"/>
      <c r="CZ28" s="623">
        <v>10.9</v>
      </c>
      <c r="DA28" s="641"/>
      <c r="DB28" s="641"/>
      <c r="DC28" s="642"/>
      <c r="DD28" s="626">
        <v>3530010</v>
      </c>
      <c r="DE28" s="621"/>
      <c r="DF28" s="621"/>
      <c r="DG28" s="621"/>
      <c r="DH28" s="621"/>
      <c r="DI28" s="621"/>
      <c r="DJ28" s="621"/>
      <c r="DK28" s="622"/>
      <c r="DL28" s="626">
        <v>3341153</v>
      </c>
      <c r="DM28" s="621"/>
      <c r="DN28" s="621"/>
      <c r="DO28" s="621"/>
      <c r="DP28" s="621"/>
      <c r="DQ28" s="621"/>
      <c r="DR28" s="621"/>
      <c r="DS28" s="621"/>
      <c r="DT28" s="621"/>
      <c r="DU28" s="621"/>
      <c r="DV28" s="622"/>
      <c r="DW28" s="643">
        <v>18.8</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10875</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3603841</v>
      </c>
      <c r="CS29" s="639"/>
      <c r="CT29" s="639"/>
      <c r="CU29" s="639"/>
      <c r="CV29" s="639"/>
      <c r="CW29" s="639"/>
      <c r="CX29" s="639"/>
      <c r="CY29" s="640"/>
      <c r="CZ29" s="623">
        <v>10.9</v>
      </c>
      <c r="DA29" s="641"/>
      <c r="DB29" s="641"/>
      <c r="DC29" s="642"/>
      <c r="DD29" s="626">
        <v>3530010</v>
      </c>
      <c r="DE29" s="639"/>
      <c r="DF29" s="639"/>
      <c r="DG29" s="639"/>
      <c r="DH29" s="639"/>
      <c r="DI29" s="639"/>
      <c r="DJ29" s="639"/>
      <c r="DK29" s="640"/>
      <c r="DL29" s="626">
        <v>3341153</v>
      </c>
      <c r="DM29" s="639"/>
      <c r="DN29" s="639"/>
      <c r="DO29" s="639"/>
      <c r="DP29" s="639"/>
      <c r="DQ29" s="639"/>
      <c r="DR29" s="639"/>
      <c r="DS29" s="639"/>
      <c r="DT29" s="639"/>
      <c r="DU29" s="639"/>
      <c r="DV29" s="640"/>
      <c r="DW29" s="643">
        <v>18.8</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713911</v>
      </c>
      <c r="S30" s="621"/>
      <c r="T30" s="621"/>
      <c r="U30" s="621"/>
      <c r="V30" s="621"/>
      <c r="W30" s="621"/>
      <c r="X30" s="621"/>
      <c r="Y30" s="622"/>
      <c r="Z30" s="673">
        <v>2.1</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98.7</v>
      </c>
      <c r="BH30" s="687"/>
      <c r="BI30" s="687"/>
      <c r="BJ30" s="687"/>
      <c r="BK30" s="687"/>
      <c r="BL30" s="687"/>
      <c r="BM30" s="688">
        <v>92.6</v>
      </c>
      <c r="BN30" s="687"/>
      <c r="BO30" s="687"/>
      <c r="BP30" s="687"/>
      <c r="BQ30" s="689"/>
      <c r="BR30" s="686">
        <v>98.3</v>
      </c>
      <c r="BS30" s="687"/>
      <c r="BT30" s="687"/>
      <c r="BU30" s="687"/>
      <c r="BV30" s="687"/>
      <c r="BW30" s="687"/>
      <c r="BX30" s="688">
        <v>91.7</v>
      </c>
      <c r="BY30" s="687"/>
      <c r="BZ30" s="687"/>
      <c r="CA30" s="687"/>
      <c r="CB30" s="689"/>
      <c r="CD30" s="692"/>
      <c r="CE30" s="693"/>
      <c r="CF30" s="657" t="s">
        <v>292</v>
      </c>
      <c r="CG30" s="654"/>
      <c r="CH30" s="654"/>
      <c r="CI30" s="654"/>
      <c r="CJ30" s="654"/>
      <c r="CK30" s="654"/>
      <c r="CL30" s="654"/>
      <c r="CM30" s="654"/>
      <c r="CN30" s="654"/>
      <c r="CO30" s="654"/>
      <c r="CP30" s="654"/>
      <c r="CQ30" s="655"/>
      <c r="CR30" s="620">
        <v>3242020</v>
      </c>
      <c r="CS30" s="621"/>
      <c r="CT30" s="621"/>
      <c r="CU30" s="621"/>
      <c r="CV30" s="621"/>
      <c r="CW30" s="621"/>
      <c r="CX30" s="621"/>
      <c r="CY30" s="622"/>
      <c r="CZ30" s="623">
        <v>9.8000000000000007</v>
      </c>
      <c r="DA30" s="641"/>
      <c r="DB30" s="641"/>
      <c r="DC30" s="642"/>
      <c r="DD30" s="626">
        <v>3168189</v>
      </c>
      <c r="DE30" s="621"/>
      <c r="DF30" s="621"/>
      <c r="DG30" s="621"/>
      <c r="DH30" s="621"/>
      <c r="DI30" s="621"/>
      <c r="DJ30" s="621"/>
      <c r="DK30" s="622"/>
      <c r="DL30" s="626">
        <v>2979332</v>
      </c>
      <c r="DM30" s="621"/>
      <c r="DN30" s="621"/>
      <c r="DO30" s="621"/>
      <c r="DP30" s="621"/>
      <c r="DQ30" s="621"/>
      <c r="DR30" s="621"/>
      <c r="DS30" s="621"/>
      <c r="DT30" s="621"/>
      <c r="DU30" s="621"/>
      <c r="DV30" s="622"/>
      <c r="DW30" s="643">
        <v>16.8</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2086711</v>
      </c>
      <c r="S31" s="621"/>
      <c r="T31" s="621"/>
      <c r="U31" s="621"/>
      <c r="V31" s="621"/>
      <c r="W31" s="621"/>
      <c r="X31" s="621"/>
      <c r="Y31" s="622"/>
      <c r="Z31" s="673">
        <v>6</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98.7</v>
      </c>
      <c r="BH31" s="639"/>
      <c r="BI31" s="639"/>
      <c r="BJ31" s="639"/>
      <c r="BK31" s="639"/>
      <c r="BL31" s="639"/>
      <c r="BM31" s="675">
        <v>95.1</v>
      </c>
      <c r="BN31" s="685"/>
      <c r="BO31" s="685"/>
      <c r="BP31" s="685"/>
      <c r="BQ31" s="649"/>
      <c r="BR31" s="684">
        <v>98.2</v>
      </c>
      <c r="BS31" s="639"/>
      <c r="BT31" s="639"/>
      <c r="BU31" s="639"/>
      <c r="BV31" s="639"/>
      <c r="BW31" s="639"/>
      <c r="BX31" s="675">
        <v>94.5</v>
      </c>
      <c r="BY31" s="685"/>
      <c r="BZ31" s="685"/>
      <c r="CA31" s="685"/>
      <c r="CB31" s="649"/>
      <c r="CD31" s="692"/>
      <c r="CE31" s="693"/>
      <c r="CF31" s="657" t="s">
        <v>296</v>
      </c>
      <c r="CG31" s="654"/>
      <c r="CH31" s="654"/>
      <c r="CI31" s="654"/>
      <c r="CJ31" s="654"/>
      <c r="CK31" s="654"/>
      <c r="CL31" s="654"/>
      <c r="CM31" s="654"/>
      <c r="CN31" s="654"/>
      <c r="CO31" s="654"/>
      <c r="CP31" s="654"/>
      <c r="CQ31" s="655"/>
      <c r="CR31" s="620">
        <v>361821</v>
      </c>
      <c r="CS31" s="639"/>
      <c r="CT31" s="639"/>
      <c r="CU31" s="639"/>
      <c r="CV31" s="639"/>
      <c r="CW31" s="639"/>
      <c r="CX31" s="639"/>
      <c r="CY31" s="640"/>
      <c r="CZ31" s="623">
        <v>1.1000000000000001</v>
      </c>
      <c r="DA31" s="641"/>
      <c r="DB31" s="641"/>
      <c r="DC31" s="642"/>
      <c r="DD31" s="626">
        <v>361821</v>
      </c>
      <c r="DE31" s="639"/>
      <c r="DF31" s="639"/>
      <c r="DG31" s="639"/>
      <c r="DH31" s="639"/>
      <c r="DI31" s="639"/>
      <c r="DJ31" s="639"/>
      <c r="DK31" s="640"/>
      <c r="DL31" s="626">
        <v>361821</v>
      </c>
      <c r="DM31" s="639"/>
      <c r="DN31" s="639"/>
      <c r="DO31" s="639"/>
      <c r="DP31" s="639"/>
      <c r="DQ31" s="639"/>
      <c r="DR31" s="639"/>
      <c r="DS31" s="639"/>
      <c r="DT31" s="639"/>
      <c r="DU31" s="639"/>
      <c r="DV31" s="640"/>
      <c r="DW31" s="643">
        <v>2</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674493</v>
      </c>
      <c r="S32" s="621"/>
      <c r="T32" s="621"/>
      <c r="U32" s="621"/>
      <c r="V32" s="621"/>
      <c r="W32" s="621"/>
      <c r="X32" s="621"/>
      <c r="Y32" s="622"/>
      <c r="Z32" s="673">
        <v>1.9</v>
      </c>
      <c r="AA32" s="673"/>
      <c r="AB32" s="673"/>
      <c r="AC32" s="673"/>
      <c r="AD32" s="674">
        <v>48</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98.6</v>
      </c>
      <c r="BH32" s="605"/>
      <c r="BI32" s="605"/>
      <c r="BJ32" s="605"/>
      <c r="BK32" s="605"/>
      <c r="BL32" s="605"/>
      <c r="BM32" s="668">
        <v>88.6</v>
      </c>
      <c r="BN32" s="605"/>
      <c r="BO32" s="605"/>
      <c r="BP32" s="605"/>
      <c r="BQ32" s="662"/>
      <c r="BR32" s="683">
        <v>98.1</v>
      </c>
      <c r="BS32" s="605"/>
      <c r="BT32" s="605"/>
      <c r="BU32" s="605"/>
      <c r="BV32" s="605"/>
      <c r="BW32" s="605"/>
      <c r="BX32" s="668">
        <v>87.3</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4058700</v>
      </c>
      <c r="S33" s="621"/>
      <c r="T33" s="621"/>
      <c r="U33" s="621"/>
      <c r="V33" s="621"/>
      <c r="W33" s="621"/>
      <c r="X33" s="621"/>
      <c r="Y33" s="622"/>
      <c r="Z33" s="673">
        <v>11.7</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13296337</v>
      </c>
      <c r="CS33" s="639"/>
      <c r="CT33" s="639"/>
      <c r="CU33" s="639"/>
      <c r="CV33" s="639"/>
      <c r="CW33" s="639"/>
      <c r="CX33" s="639"/>
      <c r="CY33" s="640"/>
      <c r="CZ33" s="623">
        <v>40.299999999999997</v>
      </c>
      <c r="DA33" s="641"/>
      <c r="DB33" s="641"/>
      <c r="DC33" s="642"/>
      <c r="DD33" s="626">
        <v>9710961</v>
      </c>
      <c r="DE33" s="639"/>
      <c r="DF33" s="639"/>
      <c r="DG33" s="639"/>
      <c r="DH33" s="639"/>
      <c r="DI33" s="639"/>
      <c r="DJ33" s="639"/>
      <c r="DK33" s="640"/>
      <c r="DL33" s="626">
        <v>7451014</v>
      </c>
      <c r="DM33" s="639"/>
      <c r="DN33" s="639"/>
      <c r="DO33" s="639"/>
      <c r="DP33" s="639"/>
      <c r="DQ33" s="639"/>
      <c r="DR33" s="639"/>
      <c r="DS33" s="639"/>
      <c r="DT33" s="639"/>
      <c r="DU33" s="639"/>
      <c r="DV33" s="640"/>
      <c r="DW33" s="643">
        <v>42</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6041622</v>
      </c>
      <c r="CS34" s="621"/>
      <c r="CT34" s="621"/>
      <c r="CU34" s="621"/>
      <c r="CV34" s="621"/>
      <c r="CW34" s="621"/>
      <c r="CX34" s="621"/>
      <c r="CY34" s="622"/>
      <c r="CZ34" s="623">
        <v>18.3</v>
      </c>
      <c r="DA34" s="641"/>
      <c r="DB34" s="641"/>
      <c r="DC34" s="642"/>
      <c r="DD34" s="626">
        <v>3663738</v>
      </c>
      <c r="DE34" s="621"/>
      <c r="DF34" s="621"/>
      <c r="DG34" s="621"/>
      <c r="DH34" s="621"/>
      <c r="DI34" s="621"/>
      <c r="DJ34" s="621"/>
      <c r="DK34" s="622"/>
      <c r="DL34" s="626">
        <v>3150619</v>
      </c>
      <c r="DM34" s="621"/>
      <c r="DN34" s="621"/>
      <c r="DO34" s="621"/>
      <c r="DP34" s="621"/>
      <c r="DQ34" s="621"/>
      <c r="DR34" s="621"/>
      <c r="DS34" s="621"/>
      <c r="DT34" s="621"/>
      <c r="DU34" s="621"/>
      <c r="DV34" s="622"/>
      <c r="DW34" s="643">
        <v>17.7</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814100</v>
      </c>
      <c r="S35" s="621"/>
      <c r="T35" s="621"/>
      <c r="U35" s="621"/>
      <c r="V35" s="621"/>
      <c r="W35" s="621"/>
      <c r="X35" s="621"/>
      <c r="Y35" s="622"/>
      <c r="Z35" s="673">
        <v>2.2999999999999998</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2559578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628130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186979</v>
      </c>
      <c r="CS35" s="639"/>
      <c r="CT35" s="639"/>
      <c r="CU35" s="639"/>
      <c r="CV35" s="639"/>
      <c r="CW35" s="639"/>
      <c r="CX35" s="639"/>
      <c r="CY35" s="640"/>
      <c r="CZ35" s="623">
        <v>0.6</v>
      </c>
      <c r="DA35" s="641"/>
      <c r="DB35" s="641"/>
      <c r="DC35" s="642"/>
      <c r="DD35" s="626">
        <v>139554</v>
      </c>
      <c r="DE35" s="639"/>
      <c r="DF35" s="639"/>
      <c r="DG35" s="639"/>
      <c r="DH35" s="639"/>
      <c r="DI35" s="639"/>
      <c r="DJ35" s="639"/>
      <c r="DK35" s="640"/>
      <c r="DL35" s="626">
        <v>139554</v>
      </c>
      <c r="DM35" s="639"/>
      <c r="DN35" s="639"/>
      <c r="DO35" s="639"/>
      <c r="DP35" s="639"/>
      <c r="DQ35" s="639"/>
      <c r="DR35" s="639"/>
      <c r="DS35" s="639"/>
      <c r="DT35" s="639"/>
      <c r="DU35" s="639"/>
      <c r="DV35" s="640"/>
      <c r="DW35" s="643">
        <v>0.8</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34731756</v>
      </c>
      <c r="S36" s="661"/>
      <c r="T36" s="661"/>
      <c r="U36" s="661"/>
      <c r="V36" s="661"/>
      <c r="W36" s="661"/>
      <c r="X36" s="661"/>
      <c r="Y36" s="664"/>
      <c r="Z36" s="665">
        <v>100</v>
      </c>
      <c r="AA36" s="665"/>
      <c r="AB36" s="665"/>
      <c r="AC36" s="665"/>
      <c r="AD36" s="666">
        <v>16942140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304683</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519133</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3264200</v>
      </c>
      <c r="CS36" s="621"/>
      <c r="CT36" s="621"/>
      <c r="CU36" s="621"/>
      <c r="CV36" s="621"/>
      <c r="CW36" s="621"/>
      <c r="CX36" s="621"/>
      <c r="CY36" s="622"/>
      <c r="CZ36" s="623">
        <v>9.9</v>
      </c>
      <c r="DA36" s="641"/>
      <c r="DB36" s="641"/>
      <c r="DC36" s="642"/>
      <c r="DD36" s="626">
        <v>2902657</v>
      </c>
      <c r="DE36" s="621"/>
      <c r="DF36" s="621"/>
      <c r="DG36" s="621"/>
      <c r="DH36" s="621"/>
      <c r="DI36" s="621"/>
      <c r="DJ36" s="621"/>
      <c r="DK36" s="622"/>
      <c r="DL36" s="626">
        <v>2374701</v>
      </c>
      <c r="DM36" s="621"/>
      <c r="DN36" s="621"/>
      <c r="DO36" s="621"/>
      <c r="DP36" s="621"/>
      <c r="DQ36" s="621"/>
      <c r="DR36" s="621"/>
      <c r="DS36" s="621"/>
      <c r="DT36" s="621"/>
      <c r="DU36" s="621"/>
      <c r="DV36" s="622"/>
      <c r="DW36" s="643">
        <v>13.4</v>
      </c>
      <c r="DX36" s="644"/>
      <c r="DY36" s="644"/>
      <c r="DZ36" s="644"/>
      <c r="EA36" s="644"/>
      <c r="EB36" s="644"/>
      <c r="EC36" s="645"/>
    </row>
    <row r="37" spans="2:133" ht="11.25" customHeight="1">
      <c r="AQ37" s="646" t="s">
        <v>314</v>
      </c>
      <c r="AR37" s="647"/>
      <c r="AS37" s="647"/>
      <c r="AT37" s="647"/>
      <c r="AU37" s="647"/>
      <c r="AV37" s="647"/>
      <c r="AW37" s="647"/>
      <c r="AX37" s="647"/>
      <c r="AY37" s="648"/>
      <c r="AZ37" s="620">
        <v>224964</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9158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1382491</v>
      </c>
      <c r="CS37" s="639"/>
      <c r="CT37" s="639"/>
      <c r="CU37" s="639"/>
      <c r="CV37" s="639"/>
      <c r="CW37" s="639"/>
      <c r="CX37" s="639"/>
      <c r="CY37" s="640"/>
      <c r="CZ37" s="623">
        <v>4.2</v>
      </c>
      <c r="DA37" s="641"/>
      <c r="DB37" s="641"/>
      <c r="DC37" s="642"/>
      <c r="DD37" s="626">
        <v>1382491</v>
      </c>
      <c r="DE37" s="639"/>
      <c r="DF37" s="639"/>
      <c r="DG37" s="639"/>
      <c r="DH37" s="639"/>
      <c r="DI37" s="639"/>
      <c r="DJ37" s="639"/>
      <c r="DK37" s="640"/>
      <c r="DL37" s="626">
        <v>1382491</v>
      </c>
      <c r="DM37" s="639"/>
      <c r="DN37" s="639"/>
      <c r="DO37" s="639"/>
      <c r="DP37" s="639"/>
      <c r="DQ37" s="639"/>
      <c r="DR37" s="639"/>
      <c r="DS37" s="639"/>
      <c r="DT37" s="639"/>
      <c r="DU37" s="639"/>
      <c r="DV37" s="640"/>
      <c r="DW37" s="643">
        <v>7.8</v>
      </c>
      <c r="DX37" s="644"/>
      <c r="DY37" s="644"/>
      <c r="DZ37" s="644"/>
      <c r="EA37" s="644"/>
      <c r="EB37" s="644"/>
      <c r="EC37" s="645"/>
    </row>
    <row r="38" spans="2:133" ht="11.25" customHeight="1">
      <c r="AQ38" s="646" t="s">
        <v>317</v>
      </c>
      <c r="AR38" s="647"/>
      <c r="AS38" s="647"/>
      <c r="AT38" s="647"/>
      <c r="AU38" s="647"/>
      <c r="AV38" s="647"/>
      <c r="AW38" s="647"/>
      <c r="AX38" s="647"/>
      <c r="AY38" s="648"/>
      <c r="AZ38" s="620">
        <v>15852</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15066</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2318762</v>
      </c>
      <c r="CS38" s="621"/>
      <c r="CT38" s="621"/>
      <c r="CU38" s="621"/>
      <c r="CV38" s="621"/>
      <c r="CW38" s="621"/>
      <c r="CX38" s="621"/>
      <c r="CY38" s="622"/>
      <c r="CZ38" s="623">
        <v>7</v>
      </c>
      <c r="DA38" s="641"/>
      <c r="DB38" s="641"/>
      <c r="DC38" s="642"/>
      <c r="DD38" s="626">
        <v>1862686</v>
      </c>
      <c r="DE38" s="621"/>
      <c r="DF38" s="621"/>
      <c r="DG38" s="621"/>
      <c r="DH38" s="621"/>
      <c r="DI38" s="621"/>
      <c r="DJ38" s="621"/>
      <c r="DK38" s="622"/>
      <c r="DL38" s="626">
        <v>1738898</v>
      </c>
      <c r="DM38" s="621"/>
      <c r="DN38" s="621"/>
      <c r="DO38" s="621"/>
      <c r="DP38" s="621"/>
      <c r="DQ38" s="621"/>
      <c r="DR38" s="621"/>
      <c r="DS38" s="621"/>
      <c r="DT38" s="621"/>
      <c r="DU38" s="621"/>
      <c r="DV38" s="622"/>
      <c r="DW38" s="643">
        <v>9.8000000000000007</v>
      </c>
      <c r="DX38" s="644"/>
      <c r="DY38" s="644"/>
      <c r="DZ38" s="644"/>
      <c r="EA38" s="644"/>
      <c r="EB38" s="644"/>
      <c r="EC38" s="645"/>
    </row>
    <row r="39" spans="2: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109</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1118747</v>
      </c>
      <c r="CS39" s="639"/>
      <c r="CT39" s="639"/>
      <c r="CU39" s="639"/>
      <c r="CV39" s="639"/>
      <c r="CW39" s="639"/>
      <c r="CX39" s="639"/>
      <c r="CY39" s="640"/>
      <c r="CZ39" s="623">
        <v>3.4</v>
      </c>
      <c r="DA39" s="641"/>
      <c r="DB39" s="641"/>
      <c r="DC39" s="642"/>
      <c r="DD39" s="626">
        <v>946899</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597546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120</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366027</v>
      </c>
      <c r="CS40" s="621"/>
      <c r="CT40" s="621"/>
      <c r="CU40" s="621"/>
      <c r="CV40" s="621"/>
      <c r="CW40" s="621"/>
      <c r="CX40" s="621"/>
      <c r="CY40" s="622"/>
      <c r="CZ40" s="623">
        <v>1.1000000000000001</v>
      </c>
      <c r="DA40" s="641"/>
      <c r="DB40" s="641"/>
      <c r="DC40" s="642"/>
      <c r="DD40" s="626">
        <v>195427</v>
      </c>
      <c r="DE40" s="621"/>
      <c r="DF40" s="621"/>
      <c r="DG40" s="621"/>
      <c r="DH40" s="621"/>
      <c r="DI40" s="621"/>
      <c r="DJ40" s="621"/>
      <c r="DK40" s="622"/>
      <c r="DL40" s="626">
        <v>47242</v>
      </c>
      <c r="DM40" s="621"/>
      <c r="DN40" s="621"/>
      <c r="DO40" s="621"/>
      <c r="DP40" s="621"/>
      <c r="DQ40" s="621"/>
      <c r="DR40" s="621"/>
      <c r="DS40" s="621"/>
      <c r="DT40" s="621"/>
      <c r="DU40" s="621"/>
      <c r="DV40" s="622"/>
      <c r="DW40" s="643">
        <v>0.3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1416533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314</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7588133</v>
      </c>
      <c r="CS42" s="621"/>
      <c r="CT42" s="621"/>
      <c r="CU42" s="621"/>
      <c r="CV42" s="621"/>
      <c r="CW42" s="621"/>
      <c r="CX42" s="621"/>
      <c r="CY42" s="622"/>
      <c r="CZ42" s="623">
        <v>23</v>
      </c>
      <c r="DA42" s="624"/>
      <c r="DB42" s="624"/>
      <c r="DC42" s="625"/>
      <c r="DD42" s="626">
        <v>645843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140980</v>
      </c>
      <c r="CS43" s="639"/>
      <c r="CT43" s="639"/>
      <c r="CU43" s="639"/>
      <c r="CV43" s="639"/>
      <c r="CW43" s="639"/>
      <c r="CX43" s="639"/>
      <c r="CY43" s="640"/>
      <c r="CZ43" s="623">
        <v>0.4</v>
      </c>
      <c r="DA43" s="641"/>
      <c r="DB43" s="641"/>
      <c r="DC43" s="642"/>
      <c r="DD43" s="626">
        <v>140980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5913512</v>
      </c>
      <c r="CS44" s="621"/>
      <c r="CT44" s="621"/>
      <c r="CU44" s="621"/>
      <c r="CV44" s="621"/>
      <c r="CW44" s="621"/>
      <c r="CX44" s="621"/>
      <c r="CY44" s="622"/>
      <c r="CZ44" s="623">
        <v>17.899999999999999</v>
      </c>
      <c r="DA44" s="624"/>
      <c r="DB44" s="624"/>
      <c r="DC44" s="625"/>
      <c r="DD44" s="626">
        <v>579160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3650359</v>
      </c>
      <c r="CS45" s="639"/>
      <c r="CT45" s="639"/>
      <c r="CU45" s="639"/>
      <c r="CV45" s="639"/>
      <c r="CW45" s="639"/>
      <c r="CX45" s="639"/>
      <c r="CY45" s="640"/>
      <c r="CZ45" s="623">
        <v>11.1</v>
      </c>
      <c r="DA45" s="641"/>
      <c r="DB45" s="641"/>
      <c r="DC45" s="642"/>
      <c r="DD45" s="626">
        <v>64852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2178201</v>
      </c>
      <c r="CS46" s="621"/>
      <c r="CT46" s="621"/>
      <c r="CU46" s="621"/>
      <c r="CV46" s="621"/>
      <c r="CW46" s="621"/>
      <c r="CX46" s="621"/>
      <c r="CY46" s="622"/>
      <c r="CZ46" s="623">
        <v>6.6</v>
      </c>
      <c r="DA46" s="624"/>
      <c r="DB46" s="624"/>
      <c r="DC46" s="625"/>
      <c r="DD46" s="626">
        <v>443356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1674621</v>
      </c>
      <c r="CS47" s="639"/>
      <c r="CT47" s="639"/>
      <c r="CU47" s="639"/>
      <c r="CV47" s="639"/>
      <c r="CW47" s="639"/>
      <c r="CX47" s="639"/>
      <c r="CY47" s="640"/>
      <c r="CZ47" s="623">
        <v>5.0999999999999996</v>
      </c>
      <c r="DA47" s="641"/>
      <c r="DB47" s="641"/>
      <c r="DC47" s="642"/>
      <c r="DD47" s="626">
        <v>66683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33002941</v>
      </c>
      <c r="CS49" s="605"/>
      <c r="CT49" s="605"/>
      <c r="CU49" s="605"/>
      <c r="CV49" s="605"/>
      <c r="CW49" s="605"/>
      <c r="CX49" s="605"/>
      <c r="CY49" s="606"/>
      <c r="CZ49" s="607">
        <v>100</v>
      </c>
      <c r="DA49" s="608"/>
      <c r="DB49" s="608"/>
      <c r="DC49" s="609"/>
      <c r="DD49" s="610">
        <v>19217007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1" t="s">
        <v>344</v>
      </c>
      <c r="DK2" s="1142"/>
      <c r="DL2" s="1142"/>
      <c r="DM2" s="1142"/>
      <c r="DN2" s="1142"/>
      <c r="DO2" s="1143"/>
      <c r="DP2" s="202"/>
      <c r="DQ2" s="1141" t="s">
        <v>345</v>
      </c>
      <c r="DR2" s="1142"/>
      <c r="DS2" s="1142"/>
      <c r="DT2" s="1142"/>
      <c r="DU2" s="1142"/>
      <c r="DV2" s="1142"/>
      <c r="DW2" s="1142"/>
      <c r="DX2" s="1142"/>
      <c r="DY2" s="1142"/>
      <c r="DZ2" s="1143"/>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4" t="s">
        <v>346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7" t="s">
        <v>348</v>
      </c>
      <c r="B5" s="1028"/>
      <c r="C5" s="1028"/>
      <c r="D5" s="1028"/>
      <c r="E5" s="1028"/>
      <c r="F5" s="1028"/>
      <c r="G5" s="1028"/>
      <c r="H5" s="1028"/>
      <c r="I5" s="1028"/>
      <c r="J5" s="1028"/>
      <c r="K5" s="1028"/>
      <c r="L5" s="1028"/>
      <c r="M5" s="1028"/>
      <c r="N5" s="1028"/>
      <c r="O5" s="1028"/>
      <c r="P5" s="1029"/>
      <c r="Q5" s="1033" t="s">
        <v>349</v>
      </c>
      <c r="R5" s="1034"/>
      <c r="S5" s="1034"/>
      <c r="T5" s="1034"/>
      <c r="U5" s="1035"/>
      <c r="V5" s="1033" t="s">
        <v>350</v>
      </c>
      <c r="W5" s="1034"/>
      <c r="X5" s="1034"/>
      <c r="Y5" s="1034"/>
      <c r="Z5" s="1035"/>
      <c r="AA5" s="1033" t="s">
        <v>351</v>
      </c>
      <c r="AB5" s="1034"/>
      <c r="AC5" s="1034"/>
      <c r="AD5" s="1034"/>
      <c r="AE5" s="1034"/>
      <c r="AF5" s="1144" t="s">
        <v>352</v>
      </c>
      <c r="AG5" s="1034"/>
      <c r="AH5" s="1034"/>
      <c r="AI5" s="1034"/>
      <c r="AJ5" s="1049"/>
      <c r="AK5" s="1034" t="s">
        <v>353</v>
      </c>
      <c r="AL5" s="1034"/>
      <c r="AM5" s="1034"/>
      <c r="AN5" s="1034"/>
      <c r="AO5" s="1035"/>
      <c r="AP5" s="1033" t="s">
        <v>354</v>
      </c>
      <c r="AQ5" s="1034"/>
      <c r="AR5" s="1034"/>
      <c r="AS5" s="1034"/>
      <c r="AT5" s="1035"/>
      <c r="AU5" s="1033" t="s">
        <v>355</v>
      </c>
      <c r="AV5" s="1034"/>
      <c r="AW5" s="1034"/>
      <c r="AX5" s="1034"/>
      <c r="AY5" s="1049"/>
      <c r="AZ5" s="209"/>
      <c r="BA5" s="209"/>
      <c r="BB5" s="209"/>
      <c r="BC5" s="209"/>
      <c r="BD5" s="209"/>
      <c r="BE5" s="210"/>
      <c r="BF5" s="210"/>
      <c r="BG5" s="210"/>
      <c r="BH5" s="210"/>
      <c r="BI5" s="210"/>
      <c r="BJ5" s="210"/>
      <c r="BK5" s="210"/>
      <c r="BL5" s="210"/>
      <c r="BM5" s="210"/>
      <c r="BN5" s="210"/>
      <c r="BO5" s="210"/>
      <c r="BP5" s="210"/>
      <c r="BQ5" s="1027" t="s">
        <v>356</v>
      </c>
      <c r="BR5" s="1028"/>
      <c r="BS5" s="1028"/>
      <c r="BT5" s="1028"/>
      <c r="BU5" s="1028"/>
      <c r="BV5" s="1028"/>
      <c r="BW5" s="1028"/>
      <c r="BX5" s="1028"/>
      <c r="BY5" s="1028"/>
      <c r="BZ5" s="1028"/>
      <c r="CA5" s="1028"/>
      <c r="CB5" s="1028"/>
      <c r="CC5" s="1028"/>
      <c r="CD5" s="1028"/>
      <c r="CE5" s="1028"/>
      <c r="CF5" s="1028"/>
      <c r="CG5" s="1029"/>
      <c r="CH5" s="1033" t="s">
        <v>357</v>
      </c>
      <c r="CI5" s="1034"/>
      <c r="CJ5" s="1034"/>
      <c r="CK5" s="1034"/>
      <c r="CL5" s="1035"/>
      <c r="CM5" s="1033" t="s">
        <v>358</v>
      </c>
      <c r="CN5" s="1034"/>
      <c r="CO5" s="1034"/>
      <c r="CP5" s="1034"/>
      <c r="CQ5" s="1035"/>
      <c r="CR5" s="1033" t="s">
        <v>359</v>
      </c>
      <c r="CS5" s="1034"/>
      <c r="CT5" s="1034"/>
      <c r="CU5" s="1034"/>
      <c r="CV5" s="1035"/>
      <c r="CW5" s="1033" t="s">
        <v>360</v>
      </c>
      <c r="CX5" s="1034"/>
      <c r="CY5" s="1034"/>
      <c r="CZ5" s="1034"/>
      <c r="DA5" s="1035"/>
      <c r="DB5" s="1033" t="s">
        <v>361</v>
      </c>
      <c r="DC5" s="1034"/>
      <c r="DD5" s="1034"/>
      <c r="DE5" s="1034"/>
      <c r="DF5" s="1035"/>
      <c r="DG5" s="1129" t="s">
        <v>362</v>
      </c>
      <c r="DH5" s="1130"/>
      <c r="DI5" s="1130"/>
      <c r="DJ5" s="1130"/>
      <c r="DK5" s="1131"/>
      <c r="DL5" s="1129" t="s">
        <v>363</v>
      </c>
      <c r="DM5" s="1130"/>
      <c r="DN5" s="1130"/>
      <c r="DO5" s="1130"/>
      <c r="DP5" s="1131"/>
      <c r="DQ5" s="1033" t="s">
        <v>364</v>
      </c>
      <c r="DR5" s="1034"/>
      <c r="DS5" s="1034"/>
      <c r="DT5" s="1034"/>
      <c r="DU5" s="1035"/>
      <c r="DV5" s="1033" t="s">
        <v>355</v>
      </c>
      <c r="DW5" s="1034"/>
      <c r="DX5" s="1034"/>
      <c r="DY5" s="1034"/>
      <c r="DZ5" s="1049"/>
      <c r="EA5" s="207"/>
    </row>
    <row r="6" spans="1:131" s="208"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5"/>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2"/>
      <c r="DH6" s="1133"/>
      <c r="DI6" s="1133"/>
      <c r="DJ6" s="1133"/>
      <c r="DK6" s="1134"/>
      <c r="DL6" s="1132"/>
      <c r="DM6" s="1133"/>
      <c r="DN6" s="1133"/>
      <c r="DO6" s="1133"/>
      <c r="DP6" s="1134"/>
      <c r="DQ6" s="1036"/>
      <c r="DR6" s="1037"/>
      <c r="DS6" s="1037"/>
      <c r="DT6" s="1037"/>
      <c r="DU6" s="1038"/>
      <c r="DV6" s="1036"/>
      <c r="DW6" s="1037"/>
      <c r="DX6" s="1037"/>
      <c r="DY6" s="1037"/>
      <c r="DZ6" s="1050"/>
      <c r="EA6" s="207"/>
    </row>
    <row r="7" spans="1:131" s="208" customFormat="1" ht="26.25" customHeight="1" thickTop="1">
      <c r="A7" s="211">
        <v>1</v>
      </c>
      <c r="B7" s="1081" t="s">
        <v>365</v>
      </c>
      <c r="C7" s="1082"/>
      <c r="D7" s="1082"/>
      <c r="E7" s="1082"/>
      <c r="F7" s="1082"/>
      <c r="G7" s="1082"/>
      <c r="H7" s="1082"/>
      <c r="I7" s="1082"/>
      <c r="J7" s="1082"/>
      <c r="K7" s="1082"/>
      <c r="L7" s="1082"/>
      <c r="M7" s="1082"/>
      <c r="N7" s="1082"/>
      <c r="O7" s="1082"/>
      <c r="P7" s="1083"/>
      <c r="Q7" s="1135">
        <v>34732</v>
      </c>
      <c r="R7" s="1136"/>
      <c r="S7" s="1136"/>
      <c r="T7" s="1136"/>
      <c r="U7" s="1136"/>
      <c r="V7" s="1136">
        <v>33003</v>
      </c>
      <c r="W7" s="1136"/>
      <c r="X7" s="1136"/>
      <c r="Y7" s="1136"/>
      <c r="Z7" s="1136"/>
      <c r="AA7" s="1136">
        <v>1729</v>
      </c>
      <c r="AB7" s="1136"/>
      <c r="AC7" s="1136"/>
      <c r="AD7" s="1136"/>
      <c r="AE7" s="1137"/>
      <c r="AF7" s="1138">
        <v>1692</v>
      </c>
      <c r="AG7" s="1139"/>
      <c r="AH7" s="1139"/>
      <c r="AI7" s="1139"/>
      <c r="AJ7" s="1140"/>
      <c r="AK7" s="1122">
        <v>714</v>
      </c>
      <c r="AL7" s="1123"/>
      <c r="AM7" s="1123"/>
      <c r="AN7" s="1123"/>
      <c r="AO7" s="1123"/>
      <c r="AP7" s="1123">
        <v>37274</v>
      </c>
      <c r="AQ7" s="1123"/>
      <c r="AR7" s="1123"/>
      <c r="AS7" s="1123"/>
      <c r="AT7" s="1123"/>
      <c r="AU7" s="1124"/>
      <c r="AV7" s="1124"/>
      <c r="AW7" s="1124"/>
      <c r="AX7" s="1124"/>
      <c r="AY7" s="1125"/>
      <c r="AZ7" s="205"/>
      <c r="BA7" s="205"/>
      <c r="BB7" s="205"/>
      <c r="BC7" s="205"/>
      <c r="BD7" s="205"/>
      <c r="BE7" s="206"/>
      <c r="BF7" s="206"/>
      <c r="BG7" s="206"/>
      <c r="BH7" s="206"/>
      <c r="BI7" s="206"/>
      <c r="BJ7" s="206"/>
      <c r="BK7" s="206"/>
      <c r="BL7" s="206"/>
      <c r="BM7" s="206"/>
      <c r="BN7" s="206"/>
      <c r="BO7" s="206"/>
      <c r="BP7" s="206"/>
      <c r="BQ7" s="212">
        <v>1</v>
      </c>
      <c r="BR7" s="213"/>
      <c r="BS7" s="1126" t="s">
        <v>550</v>
      </c>
      <c r="BT7" s="1127"/>
      <c r="BU7" s="1127"/>
      <c r="BV7" s="1127"/>
      <c r="BW7" s="1127"/>
      <c r="BX7" s="1127"/>
      <c r="BY7" s="1127"/>
      <c r="BZ7" s="1127"/>
      <c r="CA7" s="1127"/>
      <c r="CB7" s="1127"/>
      <c r="CC7" s="1127"/>
      <c r="CD7" s="1127"/>
      <c r="CE7" s="1127"/>
      <c r="CF7" s="1127"/>
      <c r="CG7" s="1128"/>
      <c r="CH7" s="1119">
        <v>1</v>
      </c>
      <c r="CI7" s="1120"/>
      <c r="CJ7" s="1120"/>
      <c r="CK7" s="1120"/>
      <c r="CL7" s="1121"/>
      <c r="CM7" s="1119">
        <v>56</v>
      </c>
      <c r="CN7" s="1120"/>
      <c r="CO7" s="1120"/>
      <c r="CP7" s="1120"/>
      <c r="CQ7" s="1121"/>
      <c r="CR7" s="1119">
        <v>3</v>
      </c>
      <c r="CS7" s="1120"/>
      <c r="CT7" s="1120"/>
      <c r="CU7" s="1120"/>
      <c r="CV7" s="1121"/>
      <c r="CW7" s="1119">
        <v>0</v>
      </c>
      <c r="CX7" s="1120"/>
      <c r="CY7" s="1120"/>
      <c r="CZ7" s="1120"/>
      <c r="DA7" s="1121"/>
      <c r="DB7" s="1119">
        <v>0</v>
      </c>
      <c r="DC7" s="1120"/>
      <c r="DD7" s="1120"/>
      <c r="DE7" s="1120"/>
      <c r="DF7" s="1121"/>
      <c r="DG7" s="1119" t="s">
        <v>557</v>
      </c>
      <c r="DH7" s="1120"/>
      <c r="DI7" s="1120"/>
      <c r="DJ7" s="1120"/>
      <c r="DK7" s="1121"/>
      <c r="DL7" s="1119" t="s">
        <v>557</v>
      </c>
      <c r="DM7" s="1120"/>
      <c r="DN7" s="1120"/>
      <c r="DO7" s="1120"/>
      <c r="DP7" s="1121"/>
      <c r="DQ7" s="1119" t="s">
        <v>557</v>
      </c>
      <c r="DR7" s="1120"/>
      <c r="DS7" s="1120"/>
      <c r="DT7" s="1120"/>
      <c r="DU7" s="1121"/>
      <c r="DV7" s="1146"/>
      <c r="DW7" s="1147"/>
      <c r="DX7" s="1147"/>
      <c r="DY7" s="1147"/>
      <c r="DZ7" s="1148"/>
      <c r="EA7" s="207"/>
    </row>
    <row r="8" spans="1:131" s="208" customFormat="1" ht="26.25" customHeight="1">
      <c r="A8" s="214">
        <v>2</v>
      </c>
      <c r="B8" s="1069"/>
      <c r="C8" s="1070"/>
      <c r="D8" s="1070"/>
      <c r="E8" s="1070"/>
      <c r="F8" s="1070"/>
      <c r="G8" s="1070"/>
      <c r="H8" s="1070"/>
      <c r="I8" s="1070"/>
      <c r="J8" s="1070"/>
      <c r="K8" s="1070"/>
      <c r="L8" s="1070"/>
      <c r="M8" s="1070"/>
      <c r="N8" s="1070"/>
      <c r="O8" s="1070"/>
      <c r="P8" s="1071"/>
      <c r="Q8" s="1075"/>
      <c r="R8" s="1076"/>
      <c r="S8" s="1076"/>
      <c r="T8" s="1076"/>
      <c r="U8" s="1076"/>
      <c r="V8" s="1076"/>
      <c r="W8" s="1076"/>
      <c r="X8" s="1076"/>
      <c r="Y8" s="1076"/>
      <c r="Z8" s="1076"/>
      <c r="AA8" s="1076"/>
      <c r="AB8" s="1076"/>
      <c r="AC8" s="1076"/>
      <c r="AD8" s="1076"/>
      <c r="AE8" s="1077"/>
      <c r="AF8" s="1051"/>
      <c r="AG8" s="1052"/>
      <c r="AH8" s="1052"/>
      <c r="AI8" s="1052"/>
      <c r="AJ8" s="1053"/>
      <c r="AK8" s="1117"/>
      <c r="AL8" s="1118"/>
      <c r="AM8" s="1118"/>
      <c r="AN8" s="1118"/>
      <c r="AO8" s="1118"/>
      <c r="AP8" s="1118"/>
      <c r="AQ8" s="1118"/>
      <c r="AR8" s="1118"/>
      <c r="AS8" s="1118"/>
      <c r="AT8" s="1118"/>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46" t="s">
        <v>551</v>
      </c>
      <c r="BT8" s="1047"/>
      <c r="BU8" s="1047"/>
      <c r="BV8" s="1047"/>
      <c r="BW8" s="1047"/>
      <c r="BX8" s="1047"/>
      <c r="BY8" s="1047"/>
      <c r="BZ8" s="1047"/>
      <c r="CA8" s="1047"/>
      <c r="CB8" s="1047"/>
      <c r="CC8" s="1047"/>
      <c r="CD8" s="1047"/>
      <c r="CE8" s="1047"/>
      <c r="CF8" s="1047"/>
      <c r="CG8" s="1048"/>
      <c r="CH8" s="1021">
        <v>9</v>
      </c>
      <c r="CI8" s="1022"/>
      <c r="CJ8" s="1022"/>
      <c r="CK8" s="1022"/>
      <c r="CL8" s="1023"/>
      <c r="CM8" s="1021">
        <v>13</v>
      </c>
      <c r="CN8" s="1022"/>
      <c r="CO8" s="1022"/>
      <c r="CP8" s="1022"/>
      <c r="CQ8" s="1023"/>
      <c r="CR8" s="1021">
        <v>7</v>
      </c>
      <c r="CS8" s="1022"/>
      <c r="CT8" s="1022"/>
      <c r="CU8" s="1022"/>
      <c r="CV8" s="1023"/>
      <c r="CW8" s="1021">
        <v>0</v>
      </c>
      <c r="CX8" s="1022"/>
      <c r="CY8" s="1022"/>
      <c r="CZ8" s="1022"/>
      <c r="DA8" s="1023"/>
      <c r="DB8" s="1021">
        <v>0</v>
      </c>
      <c r="DC8" s="1022"/>
      <c r="DD8" s="1022"/>
      <c r="DE8" s="1022"/>
      <c r="DF8" s="1023"/>
      <c r="DG8" s="1021" t="s">
        <v>557</v>
      </c>
      <c r="DH8" s="1022"/>
      <c r="DI8" s="1022"/>
      <c r="DJ8" s="1022"/>
      <c r="DK8" s="1023"/>
      <c r="DL8" s="1021" t="s">
        <v>557</v>
      </c>
      <c r="DM8" s="1022"/>
      <c r="DN8" s="1022"/>
      <c r="DO8" s="1022"/>
      <c r="DP8" s="1023"/>
      <c r="DQ8" s="1021" t="s">
        <v>557</v>
      </c>
      <c r="DR8" s="1022"/>
      <c r="DS8" s="1022"/>
      <c r="DT8" s="1022"/>
      <c r="DU8" s="1023"/>
      <c r="DV8" s="1024"/>
      <c r="DW8" s="1025"/>
      <c r="DX8" s="1025"/>
      <c r="DY8" s="1025"/>
      <c r="DZ8" s="1026"/>
      <c r="EA8" s="207"/>
    </row>
    <row r="9" spans="1:131" s="208" customFormat="1" ht="26.25" customHeight="1">
      <c r="A9" s="214">
        <v>3</v>
      </c>
      <c r="B9" s="1069"/>
      <c r="C9" s="1070"/>
      <c r="D9" s="1070"/>
      <c r="E9" s="1070"/>
      <c r="F9" s="1070"/>
      <c r="G9" s="1070"/>
      <c r="H9" s="1070"/>
      <c r="I9" s="1070"/>
      <c r="J9" s="1070"/>
      <c r="K9" s="1070"/>
      <c r="L9" s="1070"/>
      <c r="M9" s="1070"/>
      <c r="N9" s="1070"/>
      <c r="O9" s="1070"/>
      <c r="P9" s="1071"/>
      <c r="Q9" s="1075"/>
      <c r="R9" s="1076"/>
      <c r="S9" s="1076"/>
      <c r="T9" s="1076"/>
      <c r="U9" s="1076"/>
      <c r="V9" s="1076"/>
      <c r="W9" s="1076"/>
      <c r="X9" s="1076"/>
      <c r="Y9" s="1076"/>
      <c r="Z9" s="1076"/>
      <c r="AA9" s="1076"/>
      <c r="AB9" s="1076"/>
      <c r="AC9" s="1076"/>
      <c r="AD9" s="1076"/>
      <c r="AE9" s="1077"/>
      <c r="AF9" s="1051"/>
      <c r="AG9" s="1052"/>
      <c r="AH9" s="1052"/>
      <c r="AI9" s="1052"/>
      <c r="AJ9" s="1053"/>
      <c r="AK9" s="1117"/>
      <c r="AL9" s="1118"/>
      <c r="AM9" s="1118"/>
      <c r="AN9" s="1118"/>
      <c r="AO9" s="1118"/>
      <c r="AP9" s="1118"/>
      <c r="AQ9" s="1118"/>
      <c r="AR9" s="1118"/>
      <c r="AS9" s="1118"/>
      <c r="AT9" s="1118"/>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46" t="s">
        <v>552</v>
      </c>
      <c r="BT9" s="1047"/>
      <c r="BU9" s="1047"/>
      <c r="BV9" s="1047"/>
      <c r="BW9" s="1047"/>
      <c r="BX9" s="1047"/>
      <c r="BY9" s="1047"/>
      <c r="BZ9" s="1047"/>
      <c r="CA9" s="1047"/>
      <c r="CB9" s="1047"/>
      <c r="CC9" s="1047"/>
      <c r="CD9" s="1047"/>
      <c r="CE9" s="1047"/>
      <c r="CF9" s="1047"/>
      <c r="CG9" s="1048"/>
      <c r="CH9" s="1021">
        <v>163</v>
      </c>
      <c r="CI9" s="1022"/>
      <c r="CJ9" s="1022"/>
      <c r="CK9" s="1022"/>
      <c r="CL9" s="1023"/>
      <c r="CM9" s="1021">
        <v>55</v>
      </c>
      <c r="CN9" s="1022"/>
      <c r="CO9" s="1022"/>
      <c r="CP9" s="1022"/>
      <c r="CQ9" s="1023"/>
      <c r="CR9" s="1021">
        <v>35</v>
      </c>
      <c r="CS9" s="1022"/>
      <c r="CT9" s="1022"/>
      <c r="CU9" s="1022"/>
      <c r="CV9" s="1023"/>
      <c r="CW9" s="1021">
        <v>0</v>
      </c>
      <c r="CX9" s="1022"/>
      <c r="CY9" s="1022"/>
      <c r="CZ9" s="1022"/>
      <c r="DA9" s="1023"/>
      <c r="DB9" s="1021">
        <v>0</v>
      </c>
      <c r="DC9" s="1022"/>
      <c r="DD9" s="1022"/>
      <c r="DE9" s="1022"/>
      <c r="DF9" s="1023"/>
      <c r="DG9" s="1021" t="s">
        <v>557</v>
      </c>
      <c r="DH9" s="1022"/>
      <c r="DI9" s="1022"/>
      <c r="DJ9" s="1022"/>
      <c r="DK9" s="1023"/>
      <c r="DL9" s="1021" t="s">
        <v>557</v>
      </c>
      <c r="DM9" s="1022"/>
      <c r="DN9" s="1022"/>
      <c r="DO9" s="1022"/>
      <c r="DP9" s="1023"/>
      <c r="DQ9" s="1021" t="s">
        <v>557</v>
      </c>
      <c r="DR9" s="1022"/>
      <c r="DS9" s="1022"/>
      <c r="DT9" s="1022"/>
      <c r="DU9" s="1023"/>
      <c r="DV9" s="1024"/>
      <c r="DW9" s="1025"/>
      <c r="DX9" s="1025"/>
      <c r="DY9" s="1025"/>
      <c r="DZ9" s="1026"/>
      <c r="EA9" s="207"/>
    </row>
    <row r="10" spans="1:131" s="208" customFormat="1" ht="26.25" customHeight="1">
      <c r="A10" s="214">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7"/>
      <c r="AL10" s="1118"/>
      <c r="AM10" s="1118"/>
      <c r="AN10" s="1118"/>
      <c r="AO10" s="1118"/>
      <c r="AP10" s="1118"/>
      <c r="AQ10" s="1118"/>
      <c r="AR10" s="1118"/>
      <c r="AS10" s="1118"/>
      <c r="AT10" s="1118"/>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46" t="s">
        <v>553</v>
      </c>
      <c r="BT10" s="1047"/>
      <c r="BU10" s="1047"/>
      <c r="BV10" s="1047"/>
      <c r="BW10" s="1047"/>
      <c r="BX10" s="1047"/>
      <c r="BY10" s="1047"/>
      <c r="BZ10" s="1047"/>
      <c r="CA10" s="1047"/>
      <c r="CB10" s="1047"/>
      <c r="CC10" s="1047"/>
      <c r="CD10" s="1047"/>
      <c r="CE10" s="1047"/>
      <c r="CF10" s="1047"/>
      <c r="CG10" s="1048"/>
      <c r="CH10" s="1021">
        <v>29</v>
      </c>
      <c r="CI10" s="1022"/>
      <c r="CJ10" s="1022"/>
      <c r="CK10" s="1022"/>
      <c r="CL10" s="1023"/>
      <c r="CM10" s="1021">
        <v>30</v>
      </c>
      <c r="CN10" s="1022"/>
      <c r="CO10" s="1022"/>
      <c r="CP10" s="1022"/>
      <c r="CQ10" s="1023"/>
      <c r="CR10" s="1021">
        <v>15</v>
      </c>
      <c r="CS10" s="1022"/>
      <c r="CT10" s="1022"/>
      <c r="CU10" s="1022"/>
      <c r="CV10" s="1023"/>
      <c r="CW10" s="1021">
        <v>13</v>
      </c>
      <c r="CX10" s="1022"/>
      <c r="CY10" s="1022"/>
      <c r="CZ10" s="1022"/>
      <c r="DA10" s="1023"/>
      <c r="DB10" s="1021">
        <v>0</v>
      </c>
      <c r="DC10" s="1022"/>
      <c r="DD10" s="1022"/>
      <c r="DE10" s="1022"/>
      <c r="DF10" s="1023"/>
      <c r="DG10" s="1021" t="s">
        <v>557</v>
      </c>
      <c r="DH10" s="1022"/>
      <c r="DI10" s="1022"/>
      <c r="DJ10" s="1022"/>
      <c r="DK10" s="1023"/>
      <c r="DL10" s="1021" t="s">
        <v>557</v>
      </c>
      <c r="DM10" s="1022"/>
      <c r="DN10" s="1022"/>
      <c r="DO10" s="1022"/>
      <c r="DP10" s="1023"/>
      <c r="DQ10" s="1021" t="s">
        <v>557</v>
      </c>
      <c r="DR10" s="1022"/>
      <c r="DS10" s="1022"/>
      <c r="DT10" s="1022"/>
      <c r="DU10" s="1023"/>
      <c r="DV10" s="1024"/>
      <c r="DW10" s="1025"/>
      <c r="DX10" s="1025"/>
      <c r="DY10" s="1025"/>
      <c r="DZ10" s="1026"/>
      <c r="EA10" s="207"/>
    </row>
    <row r="11" spans="1:131" s="208" customFormat="1" ht="26.25" customHeight="1">
      <c r="A11" s="214">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7"/>
      <c r="AL11" s="1118"/>
      <c r="AM11" s="1118"/>
      <c r="AN11" s="1118"/>
      <c r="AO11" s="1118"/>
      <c r="AP11" s="1118"/>
      <c r="AQ11" s="1118"/>
      <c r="AR11" s="1118"/>
      <c r="AS11" s="1118"/>
      <c r="AT11" s="1118"/>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46" t="s">
        <v>554</v>
      </c>
      <c r="BT11" s="1047"/>
      <c r="BU11" s="1047"/>
      <c r="BV11" s="1047"/>
      <c r="BW11" s="1047"/>
      <c r="BX11" s="1047"/>
      <c r="BY11" s="1047"/>
      <c r="BZ11" s="1047"/>
      <c r="CA11" s="1047"/>
      <c r="CB11" s="1047"/>
      <c r="CC11" s="1047"/>
      <c r="CD11" s="1047"/>
      <c r="CE11" s="1047"/>
      <c r="CF11" s="1047"/>
      <c r="CG11" s="1048"/>
      <c r="CH11" s="1021">
        <v>139</v>
      </c>
      <c r="CI11" s="1022"/>
      <c r="CJ11" s="1022"/>
      <c r="CK11" s="1022"/>
      <c r="CL11" s="1023"/>
      <c r="CM11" s="1021">
        <v>42</v>
      </c>
      <c r="CN11" s="1022"/>
      <c r="CO11" s="1022"/>
      <c r="CP11" s="1022"/>
      <c r="CQ11" s="1023"/>
      <c r="CR11" s="1021">
        <v>30</v>
      </c>
      <c r="CS11" s="1022"/>
      <c r="CT11" s="1022"/>
      <c r="CU11" s="1022"/>
      <c r="CV11" s="1023"/>
      <c r="CW11" s="1021">
        <v>12</v>
      </c>
      <c r="CX11" s="1022"/>
      <c r="CY11" s="1022"/>
      <c r="CZ11" s="1022"/>
      <c r="DA11" s="1023"/>
      <c r="DB11" s="1021">
        <v>0</v>
      </c>
      <c r="DC11" s="1022"/>
      <c r="DD11" s="1022"/>
      <c r="DE11" s="1022"/>
      <c r="DF11" s="1023"/>
      <c r="DG11" s="1021" t="s">
        <v>557</v>
      </c>
      <c r="DH11" s="1022"/>
      <c r="DI11" s="1022"/>
      <c r="DJ11" s="1022"/>
      <c r="DK11" s="1023"/>
      <c r="DL11" s="1021" t="s">
        <v>557</v>
      </c>
      <c r="DM11" s="1022"/>
      <c r="DN11" s="1022"/>
      <c r="DO11" s="1022"/>
      <c r="DP11" s="1023"/>
      <c r="DQ11" s="1021" t="s">
        <v>557</v>
      </c>
      <c r="DR11" s="1022"/>
      <c r="DS11" s="1022"/>
      <c r="DT11" s="1022"/>
      <c r="DU11" s="1023"/>
      <c r="DV11" s="1024"/>
      <c r="DW11" s="1025"/>
      <c r="DX11" s="1025"/>
      <c r="DY11" s="1025"/>
      <c r="DZ11" s="1026"/>
      <c r="EA11" s="207"/>
    </row>
    <row r="12" spans="1:131" s="208" customFormat="1" ht="26.25" customHeight="1">
      <c r="A12" s="214">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7"/>
      <c r="AL12" s="1118"/>
      <c r="AM12" s="1118"/>
      <c r="AN12" s="1118"/>
      <c r="AO12" s="1118"/>
      <c r="AP12" s="1118"/>
      <c r="AQ12" s="1118"/>
      <c r="AR12" s="1118"/>
      <c r="AS12" s="1118"/>
      <c r="AT12" s="1118"/>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46" t="s">
        <v>555</v>
      </c>
      <c r="BT12" s="1047"/>
      <c r="BU12" s="1047"/>
      <c r="BV12" s="1047"/>
      <c r="BW12" s="1047"/>
      <c r="BX12" s="1047"/>
      <c r="BY12" s="1047"/>
      <c r="BZ12" s="1047"/>
      <c r="CA12" s="1047"/>
      <c r="CB12" s="1047"/>
      <c r="CC12" s="1047"/>
      <c r="CD12" s="1047"/>
      <c r="CE12" s="1047"/>
      <c r="CF12" s="1047"/>
      <c r="CG12" s="1048"/>
      <c r="CH12" s="1021">
        <v>148</v>
      </c>
      <c r="CI12" s="1022"/>
      <c r="CJ12" s="1022"/>
      <c r="CK12" s="1022"/>
      <c r="CL12" s="1023"/>
      <c r="CM12" s="1021">
        <v>65</v>
      </c>
      <c r="CN12" s="1022"/>
      <c r="CO12" s="1022"/>
      <c r="CP12" s="1022"/>
      <c r="CQ12" s="1023"/>
      <c r="CR12" s="1021">
        <v>30</v>
      </c>
      <c r="CS12" s="1022"/>
      <c r="CT12" s="1022"/>
      <c r="CU12" s="1022"/>
      <c r="CV12" s="1023"/>
      <c r="CW12" s="1021">
        <v>0</v>
      </c>
      <c r="CX12" s="1022"/>
      <c r="CY12" s="1022"/>
      <c r="CZ12" s="1022"/>
      <c r="DA12" s="1023"/>
      <c r="DB12" s="1021">
        <v>0</v>
      </c>
      <c r="DC12" s="1022"/>
      <c r="DD12" s="1022"/>
      <c r="DE12" s="1022"/>
      <c r="DF12" s="1023"/>
      <c r="DG12" s="1021" t="s">
        <v>557</v>
      </c>
      <c r="DH12" s="1022"/>
      <c r="DI12" s="1022"/>
      <c r="DJ12" s="1022"/>
      <c r="DK12" s="1023"/>
      <c r="DL12" s="1021" t="s">
        <v>557</v>
      </c>
      <c r="DM12" s="1022"/>
      <c r="DN12" s="1022"/>
      <c r="DO12" s="1022"/>
      <c r="DP12" s="1023"/>
      <c r="DQ12" s="1021" t="s">
        <v>557</v>
      </c>
      <c r="DR12" s="1022"/>
      <c r="DS12" s="1022"/>
      <c r="DT12" s="1022"/>
      <c r="DU12" s="1023"/>
      <c r="DV12" s="1024"/>
      <c r="DW12" s="1025"/>
      <c r="DX12" s="1025"/>
      <c r="DY12" s="1025"/>
      <c r="DZ12" s="1026"/>
      <c r="EA12" s="207"/>
    </row>
    <row r="13" spans="1:131" s="208" customFormat="1" ht="26.25" customHeight="1">
      <c r="A13" s="214">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7"/>
      <c r="AL13" s="1118"/>
      <c r="AM13" s="1118"/>
      <c r="AN13" s="1118"/>
      <c r="AO13" s="1118"/>
      <c r="AP13" s="1118"/>
      <c r="AQ13" s="1118"/>
      <c r="AR13" s="1118"/>
      <c r="AS13" s="1118"/>
      <c r="AT13" s="1118"/>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46" t="s">
        <v>558</v>
      </c>
      <c r="BT13" s="1047"/>
      <c r="BU13" s="1047"/>
      <c r="BV13" s="1047"/>
      <c r="BW13" s="1047"/>
      <c r="BX13" s="1047"/>
      <c r="BY13" s="1047"/>
      <c r="BZ13" s="1047"/>
      <c r="CA13" s="1047"/>
      <c r="CB13" s="1047"/>
      <c r="CC13" s="1047"/>
      <c r="CD13" s="1047"/>
      <c r="CE13" s="1047"/>
      <c r="CF13" s="1047"/>
      <c r="CG13" s="1048"/>
      <c r="CH13" s="1021">
        <v>1</v>
      </c>
      <c r="CI13" s="1022"/>
      <c r="CJ13" s="1022"/>
      <c r="CK13" s="1022"/>
      <c r="CL13" s="1023"/>
      <c r="CM13" s="1021">
        <v>10</v>
      </c>
      <c r="CN13" s="1022"/>
      <c r="CO13" s="1022"/>
      <c r="CP13" s="1022"/>
      <c r="CQ13" s="1023"/>
      <c r="CR13" s="1021">
        <v>10</v>
      </c>
      <c r="CS13" s="1022"/>
      <c r="CT13" s="1022"/>
      <c r="CU13" s="1022"/>
      <c r="CV13" s="1023"/>
      <c r="CW13" s="1021">
        <v>0</v>
      </c>
      <c r="CX13" s="1022"/>
      <c r="CY13" s="1022"/>
      <c r="CZ13" s="1022"/>
      <c r="DA13" s="1023"/>
      <c r="DB13" s="1021">
        <v>0</v>
      </c>
      <c r="DC13" s="1022"/>
      <c r="DD13" s="1022"/>
      <c r="DE13" s="1022"/>
      <c r="DF13" s="1023"/>
      <c r="DG13" s="1021" t="s">
        <v>557</v>
      </c>
      <c r="DH13" s="1022"/>
      <c r="DI13" s="1022"/>
      <c r="DJ13" s="1022"/>
      <c r="DK13" s="1023"/>
      <c r="DL13" s="1021" t="s">
        <v>557</v>
      </c>
      <c r="DM13" s="1022"/>
      <c r="DN13" s="1022"/>
      <c r="DO13" s="1022"/>
      <c r="DP13" s="1023"/>
      <c r="DQ13" s="1021" t="s">
        <v>557</v>
      </c>
      <c r="DR13" s="1022"/>
      <c r="DS13" s="1022"/>
      <c r="DT13" s="1022"/>
      <c r="DU13" s="1023"/>
      <c r="DV13" s="1024"/>
      <c r="DW13" s="1025"/>
      <c r="DX13" s="1025"/>
      <c r="DY13" s="1025"/>
      <c r="DZ13" s="1026"/>
      <c r="EA13" s="207"/>
    </row>
    <row r="14" spans="1:131" s="208" customFormat="1" ht="26.25" customHeight="1">
      <c r="A14" s="214">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7"/>
      <c r="AL14" s="1118"/>
      <c r="AM14" s="1118"/>
      <c r="AN14" s="1118"/>
      <c r="AO14" s="1118"/>
      <c r="AP14" s="1118"/>
      <c r="AQ14" s="1118"/>
      <c r="AR14" s="1118"/>
      <c r="AS14" s="1118"/>
      <c r="AT14" s="1118"/>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46" t="s">
        <v>559</v>
      </c>
      <c r="BT14" s="1047"/>
      <c r="BU14" s="1047"/>
      <c r="BV14" s="1047"/>
      <c r="BW14" s="1047"/>
      <c r="BX14" s="1047"/>
      <c r="BY14" s="1047"/>
      <c r="BZ14" s="1047"/>
      <c r="CA14" s="1047"/>
      <c r="CB14" s="1047"/>
      <c r="CC14" s="1047"/>
      <c r="CD14" s="1047"/>
      <c r="CE14" s="1047"/>
      <c r="CF14" s="1047"/>
      <c r="CG14" s="1048"/>
      <c r="CH14" s="1021">
        <v>53</v>
      </c>
      <c r="CI14" s="1022"/>
      <c r="CJ14" s="1022"/>
      <c r="CK14" s="1022"/>
      <c r="CL14" s="1023"/>
      <c r="CM14" s="1021">
        <v>24</v>
      </c>
      <c r="CN14" s="1022"/>
      <c r="CO14" s="1022"/>
      <c r="CP14" s="1022"/>
      <c r="CQ14" s="1023"/>
      <c r="CR14" s="1021">
        <v>20</v>
      </c>
      <c r="CS14" s="1022"/>
      <c r="CT14" s="1022"/>
      <c r="CU14" s="1022"/>
      <c r="CV14" s="1023"/>
      <c r="CW14" s="1021">
        <v>3</v>
      </c>
      <c r="CX14" s="1022"/>
      <c r="CY14" s="1022"/>
      <c r="CZ14" s="1022"/>
      <c r="DA14" s="1023"/>
      <c r="DB14" s="1021">
        <v>0</v>
      </c>
      <c r="DC14" s="1022"/>
      <c r="DD14" s="1022"/>
      <c r="DE14" s="1022"/>
      <c r="DF14" s="1023"/>
      <c r="DG14" s="1021" t="s">
        <v>557</v>
      </c>
      <c r="DH14" s="1022"/>
      <c r="DI14" s="1022"/>
      <c r="DJ14" s="1022"/>
      <c r="DK14" s="1023"/>
      <c r="DL14" s="1021" t="s">
        <v>557</v>
      </c>
      <c r="DM14" s="1022"/>
      <c r="DN14" s="1022"/>
      <c r="DO14" s="1022"/>
      <c r="DP14" s="1023"/>
      <c r="DQ14" s="1021" t="s">
        <v>557</v>
      </c>
      <c r="DR14" s="1022"/>
      <c r="DS14" s="1022"/>
      <c r="DT14" s="1022"/>
      <c r="DU14" s="1023"/>
      <c r="DV14" s="1024"/>
      <c r="DW14" s="1025"/>
      <c r="DX14" s="1025"/>
      <c r="DY14" s="1025"/>
      <c r="DZ14" s="1026"/>
      <c r="EA14" s="207"/>
    </row>
    <row r="15" spans="1:131" s="208" customFormat="1" ht="26.25" customHeight="1">
      <c r="A15" s="214">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7"/>
      <c r="AL15" s="1118"/>
      <c r="AM15" s="1118"/>
      <c r="AN15" s="1118"/>
      <c r="AO15" s="1118"/>
      <c r="AP15" s="1118"/>
      <c r="AQ15" s="1118"/>
      <c r="AR15" s="1118"/>
      <c r="AS15" s="1118"/>
      <c r="AT15" s="1118"/>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07"/>
    </row>
    <row r="16" spans="1:131" s="208" customFormat="1" ht="26.25" customHeight="1">
      <c r="A16" s="214">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7"/>
      <c r="AL16" s="1118"/>
      <c r="AM16" s="1118"/>
      <c r="AN16" s="1118"/>
      <c r="AO16" s="1118"/>
      <c r="AP16" s="1118"/>
      <c r="AQ16" s="1118"/>
      <c r="AR16" s="1118"/>
      <c r="AS16" s="1118"/>
      <c r="AT16" s="1118"/>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7"/>
    </row>
    <row r="17" spans="1:131" s="208" customFormat="1" ht="26.25" customHeight="1">
      <c r="A17" s="214">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7"/>
      <c r="AL17" s="1118"/>
      <c r="AM17" s="1118"/>
      <c r="AN17" s="1118"/>
      <c r="AO17" s="1118"/>
      <c r="AP17" s="1118"/>
      <c r="AQ17" s="1118"/>
      <c r="AR17" s="1118"/>
      <c r="AS17" s="1118"/>
      <c r="AT17" s="1118"/>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7"/>
    </row>
    <row r="18" spans="1:131" s="208" customFormat="1" ht="26.25" customHeight="1">
      <c r="A18" s="214">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7"/>
      <c r="AL18" s="1118"/>
      <c r="AM18" s="1118"/>
      <c r="AN18" s="1118"/>
      <c r="AO18" s="1118"/>
      <c r="AP18" s="1118"/>
      <c r="AQ18" s="1118"/>
      <c r="AR18" s="1118"/>
      <c r="AS18" s="1118"/>
      <c r="AT18" s="1118"/>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7"/>
    </row>
    <row r="19" spans="1:131" s="208" customFormat="1" ht="26.25" customHeight="1">
      <c r="A19" s="214">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7"/>
      <c r="AL19" s="1118"/>
      <c r="AM19" s="1118"/>
      <c r="AN19" s="1118"/>
      <c r="AO19" s="1118"/>
      <c r="AP19" s="1118"/>
      <c r="AQ19" s="1118"/>
      <c r="AR19" s="1118"/>
      <c r="AS19" s="1118"/>
      <c r="AT19" s="1118"/>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7"/>
    </row>
    <row r="20" spans="1:131" s="208" customFormat="1" ht="26.25" customHeight="1">
      <c r="A20" s="214">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7"/>
      <c r="AL20" s="1118"/>
      <c r="AM20" s="1118"/>
      <c r="AN20" s="1118"/>
      <c r="AO20" s="1118"/>
      <c r="AP20" s="1118"/>
      <c r="AQ20" s="1118"/>
      <c r="AR20" s="1118"/>
      <c r="AS20" s="1118"/>
      <c r="AT20" s="1118"/>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7"/>
    </row>
    <row r="21" spans="1:131" s="208" customFormat="1" ht="26.25" customHeight="1" thickBot="1">
      <c r="A21" s="214">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7"/>
      <c r="AL21" s="1118"/>
      <c r="AM21" s="1118"/>
      <c r="AN21" s="1118"/>
      <c r="AO21" s="1118"/>
      <c r="AP21" s="1118"/>
      <c r="AQ21" s="1118"/>
      <c r="AR21" s="1118"/>
      <c r="AS21" s="1118"/>
      <c r="AT21" s="1118"/>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c r="A22" s="214">
        <v>16</v>
      </c>
      <c r="B22" s="1069"/>
      <c r="C22" s="1070"/>
      <c r="D22" s="1070"/>
      <c r="E22" s="1070"/>
      <c r="F22" s="1070"/>
      <c r="G22" s="1070"/>
      <c r="H22" s="1070"/>
      <c r="I22" s="1070"/>
      <c r="J22" s="1070"/>
      <c r="K22" s="1070"/>
      <c r="L22" s="1070"/>
      <c r="M22" s="1070"/>
      <c r="N22" s="1070"/>
      <c r="O22" s="1070"/>
      <c r="P22" s="1071"/>
      <c r="Q22" s="1112"/>
      <c r="R22" s="1113"/>
      <c r="S22" s="1113"/>
      <c r="T22" s="1113"/>
      <c r="U22" s="1113"/>
      <c r="V22" s="1113"/>
      <c r="W22" s="1113"/>
      <c r="X22" s="1113"/>
      <c r="Y22" s="1113"/>
      <c r="Z22" s="1113"/>
      <c r="AA22" s="1113"/>
      <c r="AB22" s="1113"/>
      <c r="AC22" s="1113"/>
      <c r="AD22" s="1113"/>
      <c r="AE22" s="1114"/>
      <c r="AF22" s="1051"/>
      <c r="AG22" s="1052"/>
      <c r="AH22" s="1052"/>
      <c r="AI22" s="1052"/>
      <c r="AJ22" s="1053"/>
      <c r="AK22" s="1108"/>
      <c r="AL22" s="1109"/>
      <c r="AM22" s="1109"/>
      <c r="AN22" s="1109"/>
      <c r="AO22" s="1109"/>
      <c r="AP22" s="1109"/>
      <c r="AQ22" s="1109"/>
      <c r="AR22" s="1109"/>
      <c r="AS22" s="1109"/>
      <c r="AT22" s="1109"/>
      <c r="AU22" s="1110"/>
      <c r="AV22" s="1110"/>
      <c r="AW22" s="1110"/>
      <c r="AX22" s="1110"/>
      <c r="AY22" s="1111"/>
      <c r="AZ22" s="1067" t="s">
        <v>366</v>
      </c>
      <c r="BA22" s="1067"/>
      <c r="BB22" s="1067"/>
      <c r="BC22" s="1067"/>
      <c r="BD22" s="1068"/>
      <c r="BE22" s="206"/>
      <c r="BF22" s="206"/>
      <c r="BG22" s="206"/>
      <c r="BH22" s="206"/>
      <c r="BI22" s="206"/>
      <c r="BJ22" s="206"/>
      <c r="BK22" s="206"/>
      <c r="BL22" s="206"/>
      <c r="BM22" s="206"/>
      <c r="BN22" s="206"/>
      <c r="BO22" s="206"/>
      <c r="BP22" s="206"/>
      <c r="BQ22" s="215">
        <v>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9">
        <v>34732</v>
      </c>
      <c r="R23" s="1100"/>
      <c r="S23" s="1100"/>
      <c r="T23" s="1100"/>
      <c r="U23" s="1100"/>
      <c r="V23" s="1100">
        <v>33003</v>
      </c>
      <c r="W23" s="1100"/>
      <c r="X23" s="1100"/>
      <c r="Y23" s="1100"/>
      <c r="Z23" s="1100"/>
      <c r="AA23" s="1100">
        <v>1729</v>
      </c>
      <c r="AB23" s="1100"/>
      <c r="AC23" s="1100"/>
      <c r="AD23" s="1100"/>
      <c r="AE23" s="1101"/>
      <c r="AF23" s="1102">
        <v>1692</v>
      </c>
      <c r="AG23" s="1100"/>
      <c r="AH23" s="1100"/>
      <c r="AI23" s="1100"/>
      <c r="AJ23" s="1103"/>
      <c r="AK23" s="1104"/>
      <c r="AL23" s="1105"/>
      <c r="AM23" s="1105"/>
      <c r="AN23" s="1105"/>
      <c r="AO23" s="1105"/>
      <c r="AP23" s="1100">
        <v>37274</v>
      </c>
      <c r="AQ23" s="1100"/>
      <c r="AR23" s="1100"/>
      <c r="AS23" s="1100"/>
      <c r="AT23" s="1100"/>
      <c r="AU23" s="1106"/>
      <c r="AV23" s="1106"/>
      <c r="AW23" s="1106"/>
      <c r="AX23" s="1106"/>
      <c r="AY23" s="1107"/>
      <c r="AZ23" s="1096" t="s">
        <v>111</v>
      </c>
      <c r="BA23" s="1097"/>
      <c r="BB23" s="1097"/>
      <c r="BC23" s="1097"/>
      <c r="BD23" s="1098"/>
      <c r="BE23" s="206"/>
      <c r="BF23" s="206"/>
      <c r="BG23" s="206"/>
      <c r="BH23" s="206"/>
      <c r="BI23" s="206"/>
      <c r="BJ23" s="206"/>
      <c r="BK23" s="206"/>
      <c r="BL23" s="206"/>
      <c r="BM23" s="206"/>
      <c r="BN23" s="206"/>
      <c r="BO23" s="206"/>
      <c r="BP23" s="206"/>
      <c r="BQ23" s="215">
        <v>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c r="A24" s="1095" t="s">
        <v>369</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c r="A25" s="1094" t="s">
        <v>370</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c r="A26" s="1027" t="s">
        <v>348</v>
      </c>
      <c r="B26" s="1028"/>
      <c r="C26" s="1028"/>
      <c r="D26" s="1028"/>
      <c r="E26" s="1028"/>
      <c r="F26" s="1028"/>
      <c r="G26" s="1028"/>
      <c r="H26" s="1028"/>
      <c r="I26" s="1028"/>
      <c r="J26" s="1028"/>
      <c r="K26" s="1028"/>
      <c r="L26" s="1028"/>
      <c r="M26" s="1028"/>
      <c r="N26" s="1028"/>
      <c r="O26" s="1028"/>
      <c r="P26" s="1029"/>
      <c r="Q26" s="1033" t="s">
        <v>371</v>
      </c>
      <c r="R26" s="1034"/>
      <c r="S26" s="1034"/>
      <c r="T26" s="1034"/>
      <c r="U26" s="1035"/>
      <c r="V26" s="1033" t="s">
        <v>372</v>
      </c>
      <c r="W26" s="1034"/>
      <c r="X26" s="1034"/>
      <c r="Y26" s="1034"/>
      <c r="Z26" s="1035"/>
      <c r="AA26" s="1033" t="s">
        <v>373</v>
      </c>
      <c r="AB26" s="1034"/>
      <c r="AC26" s="1034"/>
      <c r="AD26" s="1034"/>
      <c r="AE26" s="1034"/>
      <c r="AF26" s="1090" t="s">
        <v>374</v>
      </c>
      <c r="AG26" s="1040"/>
      <c r="AH26" s="1040"/>
      <c r="AI26" s="1040"/>
      <c r="AJ26" s="1091"/>
      <c r="AK26" s="1034" t="s">
        <v>375</v>
      </c>
      <c r="AL26" s="1034"/>
      <c r="AM26" s="1034"/>
      <c r="AN26" s="1034"/>
      <c r="AO26" s="1035"/>
      <c r="AP26" s="1033" t="s">
        <v>376</v>
      </c>
      <c r="AQ26" s="1034"/>
      <c r="AR26" s="1034"/>
      <c r="AS26" s="1034"/>
      <c r="AT26" s="1035"/>
      <c r="AU26" s="1033" t="s">
        <v>377</v>
      </c>
      <c r="AV26" s="1034"/>
      <c r="AW26" s="1034"/>
      <c r="AX26" s="1034"/>
      <c r="AY26" s="1035"/>
      <c r="AZ26" s="1033" t="s">
        <v>378</v>
      </c>
      <c r="BA26" s="1034"/>
      <c r="BB26" s="1034"/>
      <c r="BC26" s="1034"/>
      <c r="BD26" s="1035"/>
      <c r="BE26" s="1033" t="s">
        <v>355</v>
      </c>
      <c r="BF26" s="1034"/>
      <c r="BG26" s="1034"/>
      <c r="BH26" s="1034"/>
      <c r="BI26" s="1049"/>
      <c r="BJ26" s="205"/>
      <c r="BK26" s="205"/>
      <c r="BL26" s="205"/>
      <c r="BM26" s="205"/>
      <c r="BN26" s="205"/>
      <c r="BO26" s="218"/>
      <c r="BP26" s="218"/>
      <c r="BQ26" s="215">
        <v>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2"/>
      <c r="AG27" s="1043"/>
      <c r="AH27" s="1043"/>
      <c r="AI27" s="1043"/>
      <c r="AJ27" s="1093"/>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c r="A28" s="219">
        <v>1</v>
      </c>
      <c r="B28" s="1081" t="s">
        <v>379</v>
      </c>
      <c r="C28" s="1082"/>
      <c r="D28" s="1082"/>
      <c r="E28" s="1082"/>
      <c r="F28" s="1082"/>
      <c r="G28" s="1082"/>
      <c r="H28" s="1082"/>
      <c r="I28" s="1082"/>
      <c r="J28" s="1082"/>
      <c r="K28" s="1082"/>
      <c r="L28" s="1082"/>
      <c r="M28" s="1082"/>
      <c r="N28" s="1082"/>
      <c r="O28" s="1082"/>
      <c r="P28" s="1083"/>
      <c r="Q28" s="1084">
        <v>8716</v>
      </c>
      <c r="R28" s="1085"/>
      <c r="S28" s="1085"/>
      <c r="T28" s="1085"/>
      <c r="U28" s="1085"/>
      <c r="V28" s="1085">
        <v>8088</v>
      </c>
      <c r="W28" s="1085"/>
      <c r="X28" s="1085"/>
      <c r="Y28" s="1085"/>
      <c r="Z28" s="1085"/>
      <c r="AA28" s="1085">
        <v>628</v>
      </c>
      <c r="AB28" s="1085"/>
      <c r="AC28" s="1085"/>
      <c r="AD28" s="1085"/>
      <c r="AE28" s="1086"/>
      <c r="AF28" s="1087">
        <v>628</v>
      </c>
      <c r="AG28" s="1085"/>
      <c r="AH28" s="1085"/>
      <c r="AI28" s="1085"/>
      <c r="AJ28" s="1088"/>
      <c r="AK28" s="1089">
        <v>598</v>
      </c>
      <c r="AL28" s="1078"/>
      <c r="AM28" s="1078"/>
      <c r="AN28" s="1078"/>
      <c r="AO28" s="1078"/>
      <c r="AP28" s="1078" t="s">
        <v>556</v>
      </c>
      <c r="AQ28" s="1078"/>
      <c r="AR28" s="1078"/>
      <c r="AS28" s="1078"/>
      <c r="AT28" s="1078"/>
      <c r="AU28" s="1078" t="s">
        <v>556</v>
      </c>
      <c r="AV28" s="1078"/>
      <c r="AW28" s="1078"/>
      <c r="AX28" s="1078"/>
      <c r="AY28" s="1078"/>
      <c r="AZ28" s="1078" t="s">
        <v>556</v>
      </c>
      <c r="BA28" s="1078"/>
      <c r="BB28" s="1078"/>
      <c r="BC28" s="1078"/>
      <c r="BD28" s="1078"/>
      <c r="BE28" s="1079"/>
      <c r="BF28" s="1079"/>
      <c r="BG28" s="1079"/>
      <c r="BH28" s="1079"/>
      <c r="BI28" s="1080"/>
      <c r="BJ28" s="205"/>
      <c r="BK28" s="205"/>
      <c r="BL28" s="205"/>
      <c r="BM28" s="205"/>
      <c r="BN28" s="205"/>
      <c r="BO28" s="218"/>
      <c r="BP28" s="218"/>
      <c r="BQ28" s="215">
        <v>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c r="A29" s="219">
        <v>2</v>
      </c>
      <c r="B29" s="1069" t="s">
        <v>380</v>
      </c>
      <c r="C29" s="1070"/>
      <c r="D29" s="1070"/>
      <c r="E29" s="1070"/>
      <c r="F29" s="1070"/>
      <c r="G29" s="1070"/>
      <c r="H29" s="1070"/>
      <c r="I29" s="1070"/>
      <c r="J29" s="1070"/>
      <c r="K29" s="1070"/>
      <c r="L29" s="1070"/>
      <c r="M29" s="1070"/>
      <c r="N29" s="1070"/>
      <c r="O29" s="1070"/>
      <c r="P29" s="1071"/>
      <c r="Q29" s="1075">
        <v>6779</v>
      </c>
      <c r="R29" s="1076"/>
      <c r="S29" s="1076"/>
      <c r="T29" s="1076"/>
      <c r="U29" s="1076"/>
      <c r="V29" s="1076">
        <v>6594</v>
      </c>
      <c r="W29" s="1076"/>
      <c r="X29" s="1076"/>
      <c r="Y29" s="1076"/>
      <c r="Z29" s="1076"/>
      <c r="AA29" s="1076">
        <v>185</v>
      </c>
      <c r="AB29" s="1076"/>
      <c r="AC29" s="1076"/>
      <c r="AD29" s="1076"/>
      <c r="AE29" s="1077"/>
      <c r="AF29" s="1051">
        <v>185</v>
      </c>
      <c r="AG29" s="1052"/>
      <c r="AH29" s="1052"/>
      <c r="AI29" s="1052"/>
      <c r="AJ29" s="1053"/>
      <c r="AK29" s="1009">
        <v>956</v>
      </c>
      <c r="AL29" s="1000"/>
      <c r="AM29" s="1000"/>
      <c r="AN29" s="1000"/>
      <c r="AO29" s="1000"/>
      <c r="AP29" s="1000" t="s">
        <v>556</v>
      </c>
      <c r="AQ29" s="1000"/>
      <c r="AR29" s="1000"/>
      <c r="AS29" s="1000"/>
      <c r="AT29" s="1000"/>
      <c r="AU29" s="1000" t="s">
        <v>556</v>
      </c>
      <c r="AV29" s="1000"/>
      <c r="AW29" s="1000"/>
      <c r="AX29" s="1000"/>
      <c r="AY29" s="1000"/>
      <c r="AZ29" s="1000" t="s">
        <v>556</v>
      </c>
      <c r="BA29" s="1000"/>
      <c r="BB29" s="1000"/>
      <c r="BC29" s="1000"/>
      <c r="BD29" s="1000"/>
      <c r="BE29" s="1064"/>
      <c r="BF29" s="1064"/>
      <c r="BG29" s="1064"/>
      <c r="BH29" s="1064"/>
      <c r="BI29" s="1065"/>
      <c r="BJ29" s="205"/>
      <c r="BK29" s="205"/>
      <c r="BL29" s="205"/>
      <c r="BM29" s="205"/>
      <c r="BN29" s="205"/>
      <c r="BO29" s="218"/>
      <c r="BP29" s="218"/>
      <c r="BQ29" s="215">
        <v>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c r="A30" s="219">
        <v>3</v>
      </c>
      <c r="B30" s="1069" t="s">
        <v>381</v>
      </c>
      <c r="C30" s="1070"/>
      <c r="D30" s="1070"/>
      <c r="E30" s="1070"/>
      <c r="F30" s="1070"/>
      <c r="G30" s="1070"/>
      <c r="H30" s="1070"/>
      <c r="I30" s="1070"/>
      <c r="J30" s="1070"/>
      <c r="K30" s="1070"/>
      <c r="L30" s="1070"/>
      <c r="M30" s="1070"/>
      <c r="N30" s="1070"/>
      <c r="O30" s="1070"/>
      <c r="P30" s="1071"/>
      <c r="Q30" s="1075">
        <v>689</v>
      </c>
      <c r="R30" s="1076"/>
      <c r="S30" s="1076"/>
      <c r="T30" s="1076"/>
      <c r="U30" s="1076"/>
      <c r="V30" s="1076">
        <v>688</v>
      </c>
      <c r="W30" s="1076"/>
      <c r="X30" s="1076"/>
      <c r="Y30" s="1076"/>
      <c r="Z30" s="1076"/>
      <c r="AA30" s="1076">
        <v>1</v>
      </c>
      <c r="AB30" s="1076"/>
      <c r="AC30" s="1076"/>
      <c r="AD30" s="1076"/>
      <c r="AE30" s="1077"/>
      <c r="AF30" s="1051">
        <v>1</v>
      </c>
      <c r="AG30" s="1052"/>
      <c r="AH30" s="1052"/>
      <c r="AI30" s="1052"/>
      <c r="AJ30" s="1053"/>
      <c r="AK30" s="1009">
        <v>226</v>
      </c>
      <c r="AL30" s="1000"/>
      <c r="AM30" s="1000"/>
      <c r="AN30" s="1000"/>
      <c r="AO30" s="1000"/>
      <c r="AP30" s="1000" t="s">
        <v>556</v>
      </c>
      <c r="AQ30" s="1000"/>
      <c r="AR30" s="1000"/>
      <c r="AS30" s="1000"/>
      <c r="AT30" s="1000"/>
      <c r="AU30" s="1000" t="s">
        <v>556</v>
      </c>
      <c r="AV30" s="1000"/>
      <c r="AW30" s="1000"/>
      <c r="AX30" s="1000"/>
      <c r="AY30" s="1000"/>
      <c r="AZ30" s="1000" t="s">
        <v>556</v>
      </c>
      <c r="BA30" s="1000"/>
      <c r="BB30" s="1000"/>
      <c r="BC30" s="1000"/>
      <c r="BD30" s="1000"/>
      <c r="BE30" s="1064"/>
      <c r="BF30" s="1064"/>
      <c r="BG30" s="1064"/>
      <c r="BH30" s="1064"/>
      <c r="BI30" s="1065"/>
      <c r="BJ30" s="205"/>
      <c r="BK30" s="205"/>
      <c r="BL30" s="205"/>
      <c r="BM30" s="205"/>
      <c r="BN30" s="205"/>
      <c r="BO30" s="218"/>
      <c r="BP30" s="218"/>
      <c r="BQ30" s="215">
        <v>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c r="A31" s="219">
        <v>4</v>
      </c>
      <c r="B31" s="1069" t="s">
        <v>382</v>
      </c>
      <c r="C31" s="1070"/>
      <c r="D31" s="1070"/>
      <c r="E31" s="1070"/>
      <c r="F31" s="1070"/>
      <c r="G31" s="1070"/>
      <c r="H31" s="1070"/>
      <c r="I31" s="1070"/>
      <c r="J31" s="1070"/>
      <c r="K31" s="1070"/>
      <c r="L31" s="1070"/>
      <c r="M31" s="1070"/>
      <c r="N31" s="1070"/>
      <c r="O31" s="1070"/>
      <c r="P31" s="1071"/>
      <c r="Q31" s="1075">
        <v>1709</v>
      </c>
      <c r="R31" s="1076"/>
      <c r="S31" s="1076"/>
      <c r="T31" s="1076"/>
      <c r="U31" s="1076"/>
      <c r="V31" s="1076">
        <v>1573</v>
      </c>
      <c r="W31" s="1076"/>
      <c r="X31" s="1076"/>
      <c r="Y31" s="1076"/>
      <c r="Z31" s="1076"/>
      <c r="AA31" s="1076">
        <v>136</v>
      </c>
      <c r="AB31" s="1076"/>
      <c r="AC31" s="1076"/>
      <c r="AD31" s="1076"/>
      <c r="AE31" s="1077"/>
      <c r="AF31" s="1051">
        <v>734</v>
      </c>
      <c r="AG31" s="1052"/>
      <c r="AH31" s="1052"/>
      <c r="AI31" s="1052"/>
      <c r="AJ31" s="1053"/>
      <c r="AK31" s="1009">
        <v>225</v>
      </c>
      <c r="AL31" s="1000"/>
      <c r="AM31" s="1000"/>
      <c r="AN31" s="1000"/>
      <c r="AO31" s="1000"/>
      <c r="AP31" s="1000">
        <v>5729</v>
      </c>
      <c r="AQ31" s="1000"/>
      <c r="AR31" s="1000"/>
      <c r="AS31" s="1000"/>
      <c r="AT31" s="1000"/>
      <c r="AU31" s="1000">
        <v>1358</v>
      </c>
      <c r="AV31" s="1000"/>
      <c r="AW31" s="1000"/>
      <c r="AX31" s="1000"/>
      <c r="AY31" s="1000"/>
      <c r="AZ31" s="1000" t="s">
        <v>556</v>
      </c>
      <c r="BA31" s="1000"/>
      <c r="BB31" s="1000"/>
      <c r="BC31" s="1000"/>
      <c r="BD31" s="1000"/>
      <c r="BE31" s="1064" t="s">
        <v>383</v>
      </c>
      <c r="BF31" s="1064"/>
      <c r="BG31" s="1064"/>
      <c r="BH31" s="1064"/>
      <c r="BI31" s="1065"/>
      <c r="BJ31" s="205"/>
      <c r="BK31" s="205"/>
      <c r="BL31" s="205"/>
      <c r="BM31" s="205"/>
      <c r="BN31" s="205"/>
      <c r="BO31" s="218"/>
      <c r="BP31" s="218"/>
      <c r="BQ31" s="215">
        <v>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c r="A32" s="219">
        <v>5</v>
      </c>
      <c r="B32" s="1069" t="s">
        <v>384</v>
      </c>
      <c r="C32" s="1070"/>
      <c r="D32" s="1070"/>
      <c r="E32" s="1070"/>
      <c r="F32" s="1070"/>
      <c r="G32" s="1070"/>
      <c r="H32" s="1070"/>
      <c r="I32" s="1070"/>
      <c r="J32" s="1070"/>
      <c r="K32" s="1070"/>
      <c r="L32" s="1070"/>
      <c r="M32" s="1070"/>
      <c r="N32" s="1070"/>
      <c r="O32" s="1070"/>
      <c r="P32" s="1071"/>
      <c r="Q32" s="1075">
        <v>1029</v>
      </c>
      <c r="R32" s="1076"/>
      <c r="S32" s="1076"/>
      <c r="T32" s="1076"/>
      <c r="U32" s="1076"/>
      <c r="V32" s="1076">
        <v>991</v>
      </c>
      <c r="W32" s="1076"/>
      <c r="X32" s="1076"/>
      <c r="Y32" s="1076"/>
      <c r="Z32" s="1076"/>
      <c r="AA32" s="1076">
        <v>38</v>
      </c>
      <c r="AB32" s="1076"/>
      <c r="AC32" s="1076"/>
      <c r="AD32" s="1076"/>
      <c r="AE32" s="1077"/>
      <c r="AF32" s="1051">
        <v>38</v>
      </c>
      <c r="AG32" s="1052"/>
      <c r="AH32" s="1052"/>
      <c r="AI32" s="1052"/>
      <c r="AJ32" s="1053"/>
      <c r="AK32" s="1009">
        <v>305</v>
      </c>
      <c r="AL32" s="1000"/>
      <c r="AM32" s="1000"/>
      <c r="AN32" s="1000"/>
      <c r="AO32" s="1000"/>
      <c r="AP32" s="1000">
        <v>7602</v>
      </c>
      <c r="AQ32" s="1000"/>
      <c r="AR32" s="1000"/>
      <c r="AS32" s="1000"/>
      <c r="AT32" s="1000"/>
      <c r="AU32" s="1000">
        <v>5466</v>
      </c>
      <c r="AV32" s="1000"/>
      <c r="AW32" s="1000"/>
      <c r="AX32" s="1000"/>
      <c r="AY32" s="1000"/>
      <c r="AZ32" s="1000" t="s">
        <v>556</v>
      </c>
      <c r="BA32" s="1000"/>
      <c r="BB32" s="1000"/>
      <c r="BC32" s="1000"/>
      <c r="BD32" s="1000"/>
      <c r="BE32" s="1064" t="s">
        <v>385</v>
      </c>
      <c r="BF32" s="1064"/>
      <c r="BG32" s="1064"/>
      <c r="BH32" s="1064"/>
      <c r="BI32" s="1065"/>
      <c r="BJ32" s="205"/>
      <c r="BK32" s="205"/>
      <c r="BL32" s="205"/>
      <c r="BM32" s="205"/>
      <c r="BN32" s="205"/>
      <c r="BO32" s="218"/>
      <c r="BP32" s="218"/>
      <c r="BQ32" s="215">
        <v>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c r="A33" s="219">
        <v>6</v>
      </c>
      <c r="B33" s="1069" t="s">
        <v>386</v>
      </c>
      <c r="C33" s="1070"/>
      <c r="D33" s="1070"/>
      <c r="E33" s="1070"/>
      <c r="F33" s="1070"/>
      <c r="G33" s="1070"/>
      <c r="H33" s="1070"/>
      <c r="I33" s="1070"/>
      <c r="J33" s="1070"/>
      <c r="K33" s="1070"/>
      <c r="L33" s="1070"/>
      <c r="M33" s="1070"/>
      <c r="N33" s="1070"/>
      <c r="O33" s="1070"/>
      <c r="P33" s="1071"/>
      <c r="Q33" s="1075">
        <v>18</v>
      </c>
      <c r="R33" s="1076"/>
      <c r="S33" s="1076"/>
      <c r="T33" s="1076"/>
      <c r="U33" s="1076"/>
      <c r="V33" s="1076">
        <v>14</v>
      </c>
      <c r="W33" s="1076"/>
      <c r="X33" s="1076"/>
      <c r="Y33" s="1076"/>
      <c r="Z33" s="1076"/>
      <c r="AA33" s="1076">
        <v>4</v>
      </c>
      <c r="AB33" s="1076"/>
      <c r="AC33" s="1076"/>
      <c r="AD33" s="1076"/>
      <c r="AE33" s="1077"/>
      <c r="AF33" s="1051">
        <v>4</v>
      </c>
      <c r="AG33" s="1052"/>
      <c r="AH33" s="1052"/>
      <c r="AI33" s="1052"/>
      <c r="AJ33" s="1053"/>
      <c r="AK33" s="1009">
        <v>0</v>
      </c>
      <c r="AL33" s="1000"/>
      <c r="AM33" s="1000"/>
      <c r="AN33" s="1000"/>
      <c r="AO33" s="1000"/>
      <c r="AP33" s="1000" t="s">
        <v>556</v>
      </c>
      <c r="AQ33" s="1000"/>
      <c r="AR33" s="1000"/>
      <c r="AS33" s="1000"/>
      <c r="AT33" s="1000"/>
      <c r="AU33" s="1000" t="s">
        <v>556</v>
      </c>
      <c r="AV33" s="1000"/>
      <c r="AW33" s="1000"/>
      <c r="AX33" s="1000"/>
      <c r="AY33" s="1000"/>
      <c r="AZ33" s="1000" t="s">
        <v>556</v>
      </c>
      <c r="BA33" s="1000"/>
      <c r="BB33" s="1000"/>
      <c r="BC33" s="1000"/>
      <c r="BD33" s="1000"/>
      <c r="BE33" s="1064" t="s">
        <v>385</v>
      </c>
      <c r="BF33" s="1064"/>
      <c r="BG33" s="1064"/>
      <c r="BH33" s="1064"/>
      <c r="BI33" s="1065"/>
      <c r="BJ33" s="205"/>
      <c r="BK33" s="205"/>
      <c r="BL33" s="205"/>
      <c r="BM33" s="205"/>
      <c r="BN33" s="205"/>
      <c r="BO33" s="218"/>
      <c r="BP33" s="218"/>
      <c r="BQ33" s="215">
        <v>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c r="A34" s="219">
        <v>7</v>
      </c>
      <c r="B34" s="1069" t="s">
        <v>387</v>
      </c>
      <c r="C34" s="1070"/>
      <c r="D34" s="1070"/>
      <c r="E34" s="1070"/>
      <c r="F34" s="1070"/>
      <c r="G34" s="1070"/>
      <c r="H34" s="1070"/>
      <c r="I34" s="1070"/>
      <c r="J34" s="1070"/>
      <c r="K34" s="1070"/>
      <c r="L34" s="1070"/>
      <c r="M34" s="1070"/>
      <c r="N34" s="1070"/>
      <c r="O34" s="1070"/>
      <c r="P34" s="1071"/>
      <c r="Q34" s="1075">
        <v>14</v>
      </c>
      <c r="R34" s="1076"/>
      <c r="S34" s="1076"/>
      <c r="T34" s="1076"/>
      <c r="U34" s="1076"/>
      <c r="V34" s="1076">
        <v>14</v>
      </c>
      <c r="W34" s="1076"/>
      <c r="X34" s="1076"/>
      <c r="Y34" s="1076"/>
      <c r="Z34" s="1076"/>
      <c r="AA34" s="1076">
        <v>0</v>
      </c>
      <c r="AB34" s="1076"/>
      <c r="AC34" s="1076"/>
      <c r="AD34" s="1076"/>
      <c r="AE34" s="1077"/>
      <c r="AF34" s="1051">
        <v>12</v>
      </c>
      <c r="AG34" s="1052"/>
      <c r="AH34" s="1052"/>
      <c r="AI34" s="1052"/>
      <c r="AJ34" s="1053"/>
      <c r="AK34" s="1009">
        <v>0</v>
      </c>
      <c r="AL34" s="1000"/>
      <c r="AM34" s="1000"/>
      <c r="AN34" s="1000"/>
      <c r="AO34" s="1000"/>
      <c r="AP34" s="1000">
        <v>9</v>
      </c>
      <c r="AQ34" s="1000"/>
      <c r="AR34" s="1000"/>
      <c r="AS34" s="1000"/>
      <c r="AT34" s="1000"/>
      <c r="AU34" s="1000">
        <v>0</v>
      </c>
      <c r="AV34" s="1000"/>
      <c r="AW34" s="1000"/>
      <c r="AX34" s="1000"/>
      <c r="AY34" s="1000"/>
      <c r="AZ34" s="1000" t="s">
        <v>556</v>
      </c>
      <c r="BA34" s="1000"/>
      <c r="BB34" s="1000"/>
      <c r="BC34" s="1000"/>
      <c r="BD34" s="1000"/>
      <c r="BE34" s="1064" t="s">
        <v>385</v>
      </c>
      <c r="BF34" s="1064"/>
      <c r="BG34" s="1064"/>
      <c r="BH34" s="1064"/>
      <c r="BI34" s="1065"/>
      <c r="BJ34" s="205"/>
      <c r="BK34" s="205"/>
      <c r="BL34" s="205"/>
      <c r="BM34" s="205"/>
      <c r="BN34" s="205"/>
      <c r="BO34" s="218"/>
      <c r="BP34" s="218"/>
      <c r="BQ34" s="215">
        <v>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c r="A35" s="219">
        <v>8</v>
      </c>
      <c r="B35" s="1069" t="s">
        <v>388</v>
      </c>
      <c r="C35" s="1070"/>
      <c r="D35" s="1070"/>
      <c r="E35" s="1070"/>
      <c r="F35" s="1070"/>
      <c r="G35" s="1070"/>
      <c r="H35" s="1070"/>
      <c r="I35" s="1070"/>
      <c r="J35" s="1070"/>
      <c r="K35" s="1070"/>
      <c r="L35" s="1070"/>
      <c r="M35" s="1070"/>
      <c r="N35" s="1070"/>
      <c r="O35" s="1070"/>
      <c r="P35" s="1071"/>
      <c r="Q35" s="1075">
        <v>0</v>
      </c>
      <c r="R35" s="1076"/>
      <c r="S35" s="1076"/>
      <c r="T35" s="1076"/>
      <c r="U35" s="1076"/>
      <c r="V35" s="1076">
        <v>0</v>
      </c>
      <c r="W35" s="1076"/>
      <c r="X35" s="1076"/>
      <c r="Y35" s="1076"/>
      <c r="Z35" s="1076"/>
      <c r="AA35" s="1076">
        <v>0</v>
      </c>
      <c r="AB35" s="1076"/>
      <c r="AC35" s="1076"/>
      <c r="AD35" s="1076"/>
      <c r="AE35" s="1077"/>
      <c r="AF35" s="1051">
        <v>18</v>
      </c>
      <c r="AG35" s="1052"/>
      <c r="AH35" s="1052"/>
      <c r="AI35" s="1052"/>
      <c r="AJ35" s="1053"/>
      <c r="AK35" s="1009">
        <v>0</v>
      </c>
      <c r="AL35" s="1000"/>
      <c r="AM35" s="1000"/>
      <c r="AN35" s="1000"/>
      <c r="AO35" s="1000"/>
      <c r="AP35" s="1000" t="s">
        <v>556</v>
      </c>
      <c r="AQ35" s="1000"/>
      <c r="AR35" s="1000"/>
      <c r="AS35" s="1000"/>
      <c r="AT35" s="1000"/>
      <c r="AU35" s="1000" t="s">
        <v>556</v>
      </c>
      <c r="AV35" s="1000"/>
      <c r="AW35" s="1000"/>
      <c r="AX35" s="1000"/>
      <c r="AY35" s="1000"/>
      <c r="AZ35" s="1000" t="s">
        <v>556</v>
      </c>
      <c r="BA35" s="1000"/>
      <c r="BB35" s="1000"/>
      <c r="BC35" s="1000"/>
      <c r="BD35" s="1000"/>
      <c r="BE35" s="1064" t="s">
        <v>385</v>
      </c>
      <c r="BF35" s="1064"/>
      <c r="BG35" s="1064"/>
      <c r="BH35" s="1064"/>
      <c r="BI35" s="1065"/>
      <c r="BJ35" s="205"/>
      <c r="BK35" s="205"/>
      <c r="BL35" s="205"/>
      <c r="BM35" s="205"/>
      <c r="BN35" s="205"/>
      <c r="BO35" s="218"/>
      <c r="BP35" s="218"/>
      <c r="BQ35" s="215">
        <v>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c r="A36" s="219">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1009"/>
      <c r="AL36" s="1000"/>
      <c r="AM36" s="1000"/>
      <c r="AN36" s="1000"/>
      <c r="AO36" s="1000"/>
      <c r="AP36" s="1000"/>
      <c r="AQ36" s="1000"/>
      <c r="AR36" s="1000"/>
      <c r="AS36" s="1000"/>
      <c r="AT36" s="1000"/>
      <c r="AU36" s="1000"/>
      <c r="AV36" s="1000"/>
      <c r="AW36" s="1000"/>
      <c r="AX36" s="1000"/>
      <c r="AY36" s="1000"/>
      <c r="AZ36" s="1074"/>
      <c r="BA36" s="1074"/>
      <c r="BB36" s="1074"/>
      <c r="BC36" s="1074"/>
      <c r="BD36" s="1074"/>
      <c r="BE36" s="1064"/>
      <c r="BF36" s="1064"/>
      <c r="BG36" s="1064"/>
      <c r="BH36" s="1064"/>
      <c r="BI36" s="1065"/>
      <c r="BJ36" s="205"/>
      <c r="BK36" s="205"/>
      <c r="BL36" s="205"/>
      <c r="BM36" s="205"/>
      <c r="BN36" s="205"/>
      <c r="BO36" s="218"/>
      <c r="BP36" s="218"/>
      <c r="BQ36" s="215">
        <v>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c r="A37" s="219">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1009"/>
      <c r="AL37" s="1000"/>
      <c r="AM37" s="1000"/>
      <c r="AN37" s="1000"/>
      <c r="AO37" s="1000"/>
      <c r="AP37" s="1000"/>
      <c r="AQ37" s="1000"/>
      <c r="AR37" s="1000"/>
      <c r="AS37" s="1000"/>
      <c r="AT37" s="1000"/>
      <c r="AU37" s="1000"/>
      <c r="AV37" s="1000"/>
      <c r="AW37" s="1000"/>
      <c r="AX37" s="1000"/>
      <c r="AY37" s="1000"/>
      <c r="AZ37" s="1074"/>
      <c r="BA37" s="1074"/>
      <c r="BB37" s="1074"/>
      <c r="BC37" s="1074"/>
      <c r="BD37" s="1074"/>
      <c r="BE37" s="1064"/>
      <c r="BF37" s="1064"/>
      <c r="BG37" s="1064"/>
      <c r="BH37" s="1064"/>
      <c r="BI37" s="1065"/>
      <c r="BJ37" s="205"/>
      <c r="BK37" s="205"/>
      <c r="BL37" s="205"/>
      <c r="BM37" s="205"/>
      <c r="BN37" s="205"/>
      <c r="BO37" s="218"/>
      <c r="BP37" s="218"/>
      <c r="BQ37" s="215">
        <v>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c r="A38" s="219">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74"/>
      <c r="BA38" s="1074"/>
      <c r="BB38" s="1074"/>
      <c r="BC38" s="1074"/>
      <c r="BD38" s="1074"/>
      <c r="BE38" s="1064"/>
      <c r="BF38" s="1064"/>
      <c r="BG38" s="1064"/>
      <c r="BH38" s="1064"/>
      <c r="BI38" s="1065"/>
      <c r="BJ38" s="205"/>
      <c r="BK38" s="205"/>
      <c r="BL38" s="205"/>
      <c r="BM38" s="205"/>
      <c r="BN38" s="205"/>
      <c r="BO38" s="218"/>
      <c r="BP38" s="218"/>
      <c r="BQ38" s="215">
        <v>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c r="A39" s="219">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74"/>
      <c r="BA39" s="1074"/>
      <c r="BB39" s="1074"/>
      <c r="BC39" s="1074"/>
      <c r="BD39" s="1074"/>
      <c r="BE39" s="1064"/>
      <c r="BF39" s="1064"/>
      <c r="BG39" s="1064"/>
      <c r="BH39" s="1064"/>
      <c r="BI39" s="1065"/>
      <c r="BJ39" s="205"/>
      <c r="BK39" s="205"/>
      <c r="BL39" s="205"/>
      <c r="BM39" s="205"/>
      <c r="BN39" s="205"/>
      <c r="BO39" s="218"/>
      <c r="BP39" s="218"/>
      <c r="BQ39" s="215">
        <v>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c r="A40" s="214">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74"/>
      <c r="BA40" s="1074"/>
      <c r="BB40" s="1074"/>
      <c r="BC40" s="1074"/>
      <c r="BD40" s="1074"/>
      <c r="BE40" s="1064"/>
      <c r="BF40" s="1064"/>
      <c r="BG40" s="1064"/>
      <c r="BH40" s="1064"/>
      <c r="BI40" s="1065"/>
      <c r="BJ40" s="205"/>
      <c r="BK40" s="205"/>
      <c r="BL40" s="205"/>
      <c r="BM40" s="205"/>
      <c r="BN40" s="205"/>
      <c r="BO40" s="218"/>
      <c r="BP40" s="218"/>
      <c r="BQ40" s="215">
        <v>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c r="A41" s="214">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74"/>
      <c r="BA41" s="1074"/>
      <c r="BB41" s="1074"/>
      <c r="BC41" s="1074"/>
      <c r="BD41" s="1074"/>
      <c r="BE41" s="1064"/>
      <c r="BF41" s="1064"/>
      <c r="BG41" s="1064"/>
      <c r="BH41" s="1064"/>
      <c r="BI41" s="1065"/>
      <c r="BJ41" s="205"/>
      <c r="BK41" s="205"/>
      <c r="BL41" s="205"/>
      <c r="BM41" s="205"/>
      <c r="BN41" s="205"/>
      <c r="BO41" s="218"/>
      <c r="BP41" s="218"/>
      <c r="BQ41" s="215">
        <v>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c r="A42" s="214">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74"/>
      <c r="BA42" s="1074"/>
      <c r="BB42" s="1074"/>
      <c r="BC42" s="1074"/>
      <c r="BD42" s="1074"/>
      <c r="BE42" s="1064"/>
      <c r="BF42" s="1064"/>
      <c r="BG42" s="1064"/>
      <c r="BH42" s="1064"/>
      <c r="BI42" s="1065"/>
      <c r="BJ42" s="205"/>
      <c r="BK42" s="205"/>
      <c r="BL42" s="205"/>
      <c r="BM42" s="205"/>
      <c r="BN42" s="205"/>
      <c r="BO42" s="218"/>
      <c r="BP42" s="218"/>
      <c r="BQ42" s="215">
        <v>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c r="A43" s="214">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74"/>
      <c r="BA43" s="1074"/>
      <c r="BB43" s="1074"/>
      <c r="BC43" s="1074"/>
      <c r="BD43" s="1074"/>
      <c r="BE43" s="1064"/>
      <c r="BF43" s="1064"/>
      <c r="BG43" s="1064"/>
      <c r="BH43" s="1064"/>
      <c r="BI43" s="1065"/>
      <c r="BJ43" s="205"/>
      <c r="BK43" s="205"/>
      <c r="BL43" s="205"/>
      <c r="BM43" s="205"/>
      <c r="BN43" s="205"/>
      <c r="BO43" s="218"/>
      <c r="BP43" s="218"/>
      <c r="BQ43" s="215">
        <v>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c r="A44" s="214">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74"/>
      <c r="BA44" s="1074"/>
      <c r="BB44" s="1074"/>
      <c r="BC44" s="1074"/>
      <c r="BD44" s="1074"/>
      <c r="BE44" s="1064"/>
      <c r="BF44" s="1064"/>
      <c r="BG44" s="1064"/>
      <c r="BH44" s="1064"/>
      <c r="BI44" s="1065"/>
      <c r="BJ44" s="205"/>
      <c r="BK44" s="205"/>
      <c r="BL44" s="205"/>
      <c r="BM44" s="205"/>
      <c r="BN44" s="205"/>
      <c r="BO44" s="218"/>
      <c r="BP44" s="218"/>
      <c r="BQ44" s="215">
        <v>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c r="A45" s="214">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74"/>
      <c r="BA45" s="1074"/>
      <c r="BB45" s="1074"/>
      <c r="BC45" s="1074"/>
      <c r="BD45" s="1074"/>
      <c r="BE45" s="1064"/>
      <c r="BF45" s="1064"/>
      <c r="BG45" s="1064"/>
      <c r="BH45" s="1064"/>
      <c r="BI45" s="1065"/>
      <c r="BJ45" s="205"/>
      <c r="BK45" s="205"/>
      <c r="BL45" s="205"/>
      <c r="BM45" s="205"/>
      <c r="BN45" s="205"/>
      <c r="BO45" s="218"/>
      <c r="BP45" s="218"/>
      <c r="BQ45" s="215">
        <v>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c r="A46" s="214">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74"/>
      <c r="BA46" s="1074"/>
      <c r="BB46" s="1074"/>
      <c r="BC46" s="1074"/>
      <c r="BD46" s="1074"/>
      <c r="BE46" s="1064"/>
      <c r="BF46" s="1064"/>
      <c r="BG46" s="1064"/>
      <c r="BH46" s="1064"/>
      <c r="BI46" s="1065"/>
      <c r="BJ46" s="205"/>
      <c r="BK46" s="205"/>
      <c r="BL46" s="205"/>
      <c r="BM46" s="205"/>
      <c r="BN46" s="205"/>
      <c r="BO46" s="218"/>
      <c r="BP46" s="218"/>
      <c r="BQ46" s="215">
        <v>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c r="A47" s="214">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74"/>
      <c r="BA47" s="1074"/>
      <c r="BB47" s="1074"/>
      <c r="BC47" s="1074"/>
      <c r="BD47" s="1074"/>
      <c r="BE47" s="1064"/>
      <c r="BF47" s="1064"/>
      <c r="BG47" s="1064"/>
      <c r="BH47" s="1064"/>
      <c r="BI47" s="1065"/>
      <c r="BJ47" s="205"/>
      <c r="BK47" s="205"/>
      <c r="BL47" s="205"/>
      <c r="BM47" s="205"/>
      <c r="BN47" s="205"/>
      <c r="BO47" s="218"/>
      <c r="BP47" s="218"/>
      <c r="BQ47" s="215">
        <v>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c r="A48" s="214">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74"/>
      <c r="BA48" s="1074"/>
      <c r="BB48" s="1074"/>
      <c r="BC48" s="1074"/>
      <c r="BD48" s="1074"/>
      <c r="BE48" s="1064"/>
      <c r="BF48" s="1064"/>
      <c r="BG48" s="1064"/>
      <c r="BH48" s="1064"/>
      <c r="BI48" s="1065"/>
      <c r="BJ48" s="205"/>
      <c r="BK48" s="205"/>
      <c r="BL48" s="205"/>
      <c r="BM48" s="205"/>
      <c r="BN48" s="205"/>
      <c r="BO48" s="218"/>
      <c r="BP48" s="218"/>
      <c r="BQ48" s="215">
        <v>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c r="A49" s="214">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74"/>
      <c r="BA49" s="1074"/>
      <c r="BB49" s="1074"/>
      <c r="BC49" s="1074"/>
      <c r="BD49" s="1074"/>
      <c r="BE49" s="1064"/>
      <c r="BF49" s="1064"/>
      <c r="BG49" s="1064"/>
      <c r="BH49" s="1064"/>
      <c r="BI49" s="1065"/>
      <c r="BJ49" s="205"/>
      <c r="BK49" s="205"/>
      <c r="BL49" s="205"/>
      <c r="BM49" s="205"/>
      <c r="BN49" s="205"/>
      <c r="BO49" s="218"/>
      <c r="BP49" s="218"/>
      <c r="BQ49" s="215">
        <v>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c r="A50" s="214">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c r="A51" s="214">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c r="A52" s="214">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c r="A53" s="214">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c r="A54" s="214">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c r="A55" s="214">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c r="A56" s="214">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c r="A57" s="214">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c r="A58" s="214">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c r="A59" s="214">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c r="A60" s="214">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c r="A61" s="214">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c r="A62" s="214">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389</v>
      </c>
      <c r="BK62" s="1067"/>
      <c r="BL62" s="1067"/>
      <c r="BM62" s="1067"/>
      <c r="BN62" s="1068"/>
      <c r="BO62" s="218"/>
      <c r="BP62" s="218"/>
      <c r="BQ62" s="215">
        <v>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c r="A63" s="217" t="s">
        <v>367</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0"/>
      <c r="AF63" s="1061">
        <v>1620</v>
      </c>
      <c r="AG63" s="988"/>
      <c r="AH63" s="988"/>
      <c r="AI63" s="988"/>
      <c r="AJ63" s="1062"/>
      <c r="AK63" s="1063"/>
      <c r="AL63" s="992"/>
      <c r="AM63" s="992"/>
      <c r="AN63" s="992"/>
      <c r="AO63" s="992"/>
      <c r="AP63" s="988">
        <v>13340</v>
      </c>
      <c r="AQ63" s="988"/>
      <c r="AR63" s="988"/>
      <c r="AS63" s="988"/>
      <c r="AT63" s="988"/>
      <c r="AU63" s="988">
        <v>6824</v>
      </c>
      <c r="AV63" s="988"/>
      <c r="AW63" s="988"/>
      <c r="AX63" s="988"/>
      <c r="AY63" s="988"/>
      <c r="AZ63" s="1057"/>
      <c r="BA63" s="1057"/>
      <c r="BB63" s="1057"/>
      <c r="BC63" s="1057"/>
      <c r="BD63" s="1057"/>
      <c r="BE63" s="989"/>
      <c r="BF63" s="989"/>
      <c r="BG63" s="989"/>
      <c r="BH63" s="989"/>
      <c r="BI63" s="990"/>
      <c r="BJ63" s="1058" t="s">
        <v>111</v>
      </c>
      <c r="BK63" s="980"/>
      <c r="BL63" s="980"/>
      <c r="BM63" s="980"/>
      <c r="BN63" s="1059"/>
      <c r="BO63" s="218"/>
      <c r="BP63" s="218"/>
      <c r="BQ63" s="215">
        <v>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c r="A66" s="1027" t="s">
        <v>392</v>
      </c>
      <c r="B66" s="1028"/>
      <c r="C66" s="1028"/>
      <c r="D66" s="1028"/>
      <c r="E66" s="1028"/>
      <c r="F66" s="1028"/>
      <c r="G66" s="1028"/>
      <c r="H66" s="1028"/>
      <c r="I66" s="1028"/>
      <c r="J66" s="1028"/>
      <c r="K66" s="1028"/>
      <c r="L66" s="1028"/>
      <c r="M66" s="1028"/>
      <c r="N66" s="1028"/>
      <c r="O66" s="1028"/>
      <c r="P66" s="1029"/>
      <c r="Q66" s="1033" t="s">
        <v>371</v>
      </c>
      <c r="R66" s="1034"/>
      <c r="S66" s="1034"/>
      <c r="T66" s="1034"/>
      <c r="U66" s="1035"/>
      <c r="V66" s="1033" t="s">
        <v>372</v>
      </c>
      <c r="W66" s="1034"/>
      <c r="X66" s="1034"/>
      <c r="Y66" s="1034"/>
      <c r="Z66" s="1035"/>
      <c r="AA66" s="1033" t="s">
        <v>373</v>
      </c>
      <c r="AB66" s="1034"/>
      <c r="AC66" s="1034"/>
      <c r="AD66" s="1034"/>
      <c r="AE66" s="1035"/>
      <c r="AF66" s="1039" t="s">
        <v>374</v>
      </c>
      <c r="AG66" s="1040"/>
      <c r="AH66" s="1040"/>
      <c r="AI66" s="1040"/>
      <c r="AJ66" s="1041"/>
      <c r="AK66" s="1033" t="s">
        <v>375</v>
      </c>
      <c r="AL66" s="1028"/>
      <c r="AM66" s="1028"/>
      <c r="AN66" s="1028"/>
      <c r="AO66" s="1029"/>
      <c r="AP66" s="1033" t="s">
        <v>376</v>
      </c>
      <c r="AQ66" s="1034"/>
      <c r="AR66" s="1034"/>
      <c r="AS66" s="1034"/>
      <c r="AT66" s="1035"/>
      <c r="AU66" s="1033" t="s">
        <v>393</v>
      </c>
      <c r="AV66" s="1034"/>
      <c r="AW66" s="1034"/>
      <c r="AX66" s="1034"/>
      <c r="AY66" s="1035"/>
      <c r="AZ66" s="1033" t="s">
        <v>355</v>
      </c>
      <c r="BA66" s="1034"/>
      <c r="BB66" s="1034"/>
      <c r="BC66" s="1034"/>
      <c r="BD66" s="1049"/>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7" t="s">
        <v>536</v>
      </c>
      <c r="C68" s="1018"/>
      <c r="D68" s="1018"/>
      <c r="E68" s="1018"/>
      <c r="F68" s="1018"/>
      <c r="G68" s="1018"/>
      <c r="H68" s="1018"/>
      <c r="I68" s="1018"/>
      <c r="J68" s="1018"/>
      <c r="K68" s="1018"/>
      <c r="L68" s="1018"/>
      <c r="M68" s="1018"/>
      <c r="N68" s="1018"/>
      <c r="O68" s="1018"/>
      <c r="P68" s="1019"/>
      <c r="Q68" s="1020">
        <v>1680</v>
      </c>
      <c r="R68" s="1011"/>
      <c r="S68" s="1011"/>
      <c r="T68" s="1011"/>
      <c r="U68" s="1011"/>
      <c r="V68" s="1011">
        <v>1650</v>
      </c>
      <c r="W68" s="1011"/>
      <c r="X68" s="1011"/>
      <c r="Y68" s="1011"/>
      <c r="Z68" s="1011"/>
      <c r="AA68" s="1011">
        <v>30</v>
      </c>
      <c r="AB68" s="1011"/>
      <c r="AC68" s="1011"/>
      <c r="AD68" s="1011"/>
      <c r="AE68" s="1011"/>
      <c r="AF68" s="1011">
        <v>30</v>
      </c>
      <c r="AG68" s="1011"/>
      <c r="AH68" s="1011"/>
      <c r="AI68" s="1011"/>
      <c r="AJ68" s="1011"/>
      <c r="AK68" s="1000" t="s">
        <v>556</v>
      </c>
      <c r="AL68" s="1000"/>
      <c r="AM68" s="1000"/>
      <c r="AN68" s="1000"/>
      <c r="AO68" s="1000"/>
      <c r="AP68" s="1011">
        <v>2046</v>
      </c>
      <c r="AQ68" s="1011"/>
      <c r="AR68" s="1011"/>
      <c r="AS68" s="1011"/>
      <c r="AT68" s="1011"/>
      <c r="AU68" s="1012" t="s">
        <v>556</v>
      </c>
      <c r="AV68" s="1013"/>
      <c r="AW68" s="1013"/>
      <c r="AX68" s="1013"/>
      <c r="AY68" s="1014"/>
      <c r="AZ68" s="1015"/>
      <c r="BA68" s="1015"/>
      <c r="BB68" s="1015"/>
      <c r="BC68" s="1015"/>
      <c r="BD68" s="1016"/>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56</v>
      </c>
      <c r="R69" s="1000"/>
      <c r="S69" s="1000"/>
      <c r="T69" s="1000"/>
      <c r="U69" s="1000"/>
      <c r="V69" s="1000">
        <v>55</v>
      </c>
      <c r="W69" s="1000"/>
      <c r="X69" s="1000"/>
      <c r="Y69" s="1000"/>
      <c r="Z69" s="1000"/>
      <c r="AA69" s="1000">
        <v>1</v>
      </c>
      <c r="AB69" s="1000"/>
      <c r="AC69" s="1000"/>
      <c r="AD69" s="1000"/>
      <c r="AE69" s="1000"/>
      <c r="AF69" s="1000">
        <v>1</v>
      </c>
      <c r="AG69" s="1000"/>
      <c r="AH69" s="1000"/>
      <c r="AI69" s="1000"/>
      <c r="AJ69" s="1000"/>
      <c r="AK69" s="1000">
        <v>1</v>
      </c>
      <c r="AL69" s="1000"/>
      <c r="AM69" s="1000"/>
      <c r="AN69" s="1000"/>
      <c r="AO69" s="1000"/>
      <c r="AP69" s="1000" t="s">
        <v>560</v>
      </c>
      <c r="AQ69" s="1000"/>
      <c r="AR69" s="1000"/>
      <c r="AS69" s="1000"/>
      <c r="AT69" s="1000"/>
      <c r="AU69" s="1000" t="s">
        <v>560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355</v>
      </c>
      <c r="R70" s="1000"/>
      <c r="S70" s="1000"/>
      <c r="T70" s="1000"/>
      <c r="U70" s="1000"/>
      <c r="V70" s="1000">
        <v>354</v>
      </c>
      <c r="W70" s="1000"/>
      <c r="X70" s="1000"/>
      <c r="Y70" s="1000"/>
      <c r="Z70" s="1000"/>
      <c r="AA70" s="1000">
        <v>1</v>
      </c>
      <c r="AB70" s="1000"/>
      <c r="AC70" s="1000"/>
      <c r="AD70" s="1000"/>
      <c r="AE70" s="1000"/>
      <c r="AF70" s="1000">
        <v>1</v>
      </c>
      <c r="AG70" s="1000"/>
      <c r="AH70" s="1000"/>
      <c r="AI70" s="1000"/>
      <c r="AJ70" s="1000"/>
      <c r="AK70" s="1000">
        <v>48</v>
      </c>
      <c r="AL70" s="1000"/>
      <c r="AM70" s="1000"/>
      <c r="AN70" s="1000"/>
      <c r="AO70" s="1000"/>
      <c r="AP70" s="1000">
        <v>819</v>
      </c>
      <c r="AQ70" s="1000"/>
      <c r="AR70" s="1000"/>
      <c r="AS70" s="1000"/>
      <c r="AT70" s="1000"/>
      <c r="AU70" s="1000" t="s">
        <v>560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4199</v>
      </c>
      <c r="R71" s="1000"/>
      <c r="S71" s="1000"/>
      <c r="T71" s="1000"/>
      <c r="U71" s="1000"/>
      <c r="V71" s="1000">
        <v>4190</v>
      </c>
      <c r="W71" s="1000"/>
      <c r="X71" s="1000"/>
      <c r="Y71" s="1000"/>
      <c r="Z71" s="1000"/>
      <c r="AA71" s="1000">
        <v>9</v>
      </c>
      <c r="AB71" s="1000"/>
      <c r="AC71" s="1000"/>
      <c r="AD71" s="1000"/>
      <c r="AE71" s="1000"/>
      <c r="AF71" s="1000">
        <v>9</v>
      </c>
      <c r="AG71" s="1000"/>
      <c r="AH71" s="1000"/>
      <c r="AI71" s="1000"/>
      <c r="AJ71" s="1000"/>
      <c r="AK71" s="1000">
        <v>88</v>
      </c>
      <c r="AL71" s="1000"/>
      <c r="AM71" s="1000"/>
      <c r="AN71" s="1000"/>
      <c r="AO71" s="1000"/>
      <c r="AP71" s="1000">
        <v>364</v>
      </c>
      <c r="AQ71" s="1000"/>
      <c r="AR71" s="1000"/>
      <c r="AS71" s="1000"/>
      <c r="AT71" s="1000"/>
      <c r="AU71" s="1000" t="s">
        <v>560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4317</v>
      </c>
      <c r="R72" s="1000"/>
      <c r="S72" s="1000"/>
      <c r="T72" s="1000"/>
      <c r="U72" s="1000"/>
      <c r="V72" s="1000">
        <v>4401</v>
      </c>
      <c r="W72" s="1000"/>
      <c r="X72" s="1000"/>
      <c r="Y72" s="1000"/>
      <c r="Z72" s="1000"/>
      <c r="AA72" s="1000">
        <v>-84</v>
      </c>
      <c r="AB72" s="1000"/>
      <c r="AC72" s="1000"/>
      <c r="AD72" s="1000"/>
      <c r="AE72" s="1000"/>
      <c r="AF72" s="1000">
        <v>7538</v>
      </c>
      <c r="AG72" s="1000"/>
      <c r="AH72" s="1000"/>
      <c r="AI72" s="1000"/>
      <c r="AJ72" s="1000"/>
      <c r="AK72" s="1000">
        <v>0</v>
      </c>
      <c r="AL72" s="1000"/>
      <c r="AM72" s="1000"/>
      <c r="AN72" s="1000"/>
      <c r="AO72" s="1000"/>
      <c r="AP72" s="1000">
        <v>350</v>
      </c>
      <c r="AQ72" s="1000"/>
      <c r="AR72" s="1000"/>
      <c r="AS72" s="1000"/>
      <c r="AT72" s="1000"/>
      <c r="AU72" s="1000" t="s">
        <v>556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541</v>
      </c>
      <c r="C73" s="1004"/>
      <c r="D73" s="1004"/>
      <c r="E73" s="1004"/>
      <c r="F73" s="1004"/>
      <c r="G73" s="1004"/>
      <c r="H73" s="1004"/>
      <c r="I73" s="1004"/>
      <c r="J73" s="1004"/>
      <c r="K73" s="1004"/>
      <c r="L73" s="1004"/>
      <c r="M73" s="1004"/>
      <c r="N73" s="1004"/>
      <c r="O73" s="1004"/>
      <c r="P73" s="1005"/>
      <c r="Q73" s="1006">
        <v>5831</v>
      </c>
      <c r="R73" s="1000"/>
      <c r="S73" s="1000"/>
      <c r="T73" s="1000"/>
      <c r="U73" s="1000"/>
      <c r="V73" s="1000">
        <v>5857</v>
      </c>
      <c r="W73" s="1000"/>
      <c r="X73" s="1000"/>
      <c r="Y73" s="1000"/>
      <c r="Z73" s="1000"/>
      <c r="AA73" s="1000">
        <v>-26</v>
      </c>
      <c r="AB73" s="1000"/>
      <c r="AC73" s="1000"/>
      <c r="AD73" s="1000"/>
      <c r="AE73" s="1000"/>
      <c r="AF73" s="1000" t="s">
        <v>560</v>
      </c>
      <c r="AG73" s="1000"/>
      <c r="AH73" s="1000"/>
      <c r="AI73" s="1000"/>
      <c r="AJ73" s="1000"/>
      <c r="AK73" s="1000" t="s">
        <v>560</v>
      </c>
      <c r="AL73" s="1000"/>
      <c r="AM73" s="1000"/>
      <c r="AN73" s="1000"/>
      <c r="AO73" s="1000"/>
      <c r="AP73" s="1000">
        <v>5515</v>
      </c>
      <c r="AQ73" s="1000"/>
      <c r="AR73" s="1000"/>
      <c r="AS73" s="1000"/>
      <c r="AT73" s="1000"/>
      <c r="AU73" s="1000" t="s">
        <v>560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542</v>
      </c>
      <c r="C74" s="1004"/>
      <c r="D74" s="1004"/>
      <c r="E74" s="1004"/>
      <c r="F74" s="1004"/>
      <c r="G74" s="1004"/>
      <c r="H74" s="1004"/>
      <c r="I74" s="1004"/>
      <c r="J74" s="1004"/>
      <c r="K74" s="1004"/>
      <c r="L74" s="1004"/>
      <c r="M74" s="1004"/>
      <c r="N74" s="1004"/>
      <c r="O74" s="1004"/>
      <c r="P74" s="1005"/>
      <c r="Q74" s="1006">
        <v>10590</v>
      </c>
      <c r="R74" s="1000"/>
      <c r="S74" s="1000"/>
      <c r="T74" s="1000"/>
      <c r="U74" s="1000"/>
      <c r="V74" s="1000">
        <v>9677</v>
      </c>
      <c r="W74" s="1000"/>
      <c r="X74" s="1000"/>
      <c r="Y74" s="1000"/>
      <c r="Z74" s="1000"/>
      <c r="AA74" s="1000">
        <v>913</v>
      </c>
      <c r="AB74" s="1000"/>
      <c r="AC74" s="1000"/>
      <c r="AD74" s="1000"/>
      <c r="AE74" s="1000"/>
      <c r="AF74" s="1000" t="s">
        <v>560</v>
      </c>
      <c r="AG74" s="1000"/>
      <c r="AH74" s="1000"/>
      <c r="AI74" s="1000"/>
      <c r="AJ74" s="1000"/>
      <c r="AK74" s="1000">
        <v>15</v>
      </c>
      <c r="AL74" s="1000"/>
      <c r="AM74" s="1000"/>
      <c r="AN74" s="1000"/>
      <c r="AO74" s="1000"/>
      <c r="AP74" s="1000" t="s">
        <v>560</v>
      </c>
      <c r="AQ74" s="1000"/>
      <c r="AR74" s="1000"/>
      <c r="AS74" s="1000"/>
      <c r="AT74" s="1000"/>
      <c r="AU74" s="1000" t="s">
        <v>560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543</v>
      </c>
      <c r="C75" s="1004"/>
      <c r="D75" s="1004"/>
      <c r="E75" s="1004"/>
      <c r="F75" s="1004"/>
      <c r="G75" s="1004"/>
      <c r="H75" s="1004"/>
      <c r="I75" s="1004"/>
      <c r="J75" s="1004"/>
      <c r="K75" s="1004"/>
      <c r="L75" s="1004"/>
      <c r="M75" s="1004"/>
      <c r="N75" s="1004"/>
      <c r="O75" s="1004"/>
      <c r="P75" s="1005"/>
      <c r="Q75" s="1007">
        <v>1588</v>
      </c>
      <c r="R75" s="1008"/>
      <c r="S75" s="1008"/>
      <c r="T75" s="1008"/>
      <c r="U75" s="1009"/>
      <c r="V75" s="1010">
        <v>1587</v>
      </c>
      <c r="W75" s="1008"/>
      <c r="X75" s="1008"/>
      <c r="Y75" s="1008"/>
      <c r="Z75" s="1009"/>
      <c r="AA75" s="1010">
        <v>1</v>
      </c>
      <c r="AB75" s="1008"/>
      <c r="AC75" s="1008"/>
      <c r="AD75" s="1008"/>
      <c r="AE75" s="1009"/>
      <c r="AF75" s="1010" t="s">
        <v>560</v>
      </c>
      <c r="AG75" s="1008"/>
      <c r="AH75" s="1008"/>
      <c r="AI75" s="1008"/>
      <c r="AJ75" s="1009"/>
      <c r="AK75" s="1010" t="s">
        <v>560</v>
      </c>
      <c r="AL75" s="1008"/>
      <c r="AM75" s="1008"/>
      <c r="AN75" s="1008"/>
      <c r="AO75" s="1009"/>
      <c r="AP75" s="1010" t="s">
        <v>561</v>
      </c>
      <c r="AQ75" s="1008"/>
      <c r="AR75" s="1008"/>
      <c r="AS75" s="1008"/>
      <c r="AT75" s="1009"/>
      <c r="AU75" s="1010" t="s">
        <v>560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544</v>
      </c>
      <c r="C76" s="1004"/>
      <c r="D76" s="1004"/>
      <c r="E76" s="1004"/>
      <c r="F76" s="1004"/>
      <c r="G76" s="1004"/>
      <c r="H76" s="1004"/>
      <c r="I76" s="1004"/>
      <c r="J76" s="1004"/>
      <c r="K76" s="1004"/>
      <c r="L76" s="1004"/>
      <c r="M76" s="1004"/>
      <c r="N76" s="1004"/>
      <c r="O76" s="1004"/>
      <c r="P76" s="1005"/>
      <c r="Q76" s="1007">
        <v>2</v>
      </c>
      <c r="R76" s="1008"/>
      <c r="S76" s="1008"/>
      <c r="T76" s="1008"/>
      <c r="U76" s="1009"/>
      <c r="V76" s="1010">
        <v>1</v>
      </c>
      <c r="W76" s="1008"/>
      <c r="X76" s="1008"/>
      <c r="Y76" s="1008"/>
      <c r="Z76" s="1009"/>
      <c r="AA76" s="1010">
        <v>1</v>
      </c>
      <c r="AB76" s="1008"/>
      <c r="AC76" s="1008"/>
      <c r="AD76" s="1008"/>
      <c r="AE76" s="1009"/>
      <c r="AF76" s="1010" t="s">
        <v>560</v>
      </c>
      <c r="AG76" s="1008"/>
      <c r="AH76" s="1008"/>
      <c r="AI76" s="1008"/>
      <c r="AJ76" s="1009"/>
      <c r="AK76" s="1010" t="s">
        <v>560</v>
      </c>
      <c r="AL76" s="1008"/>
      <c r="AM76" s="1008"/>
      <c r="AN76" s="1008"/>
      <c r="AO76" s="1009"/>
      <c r="AP76" s="1010" t="s">
        <v>560</v>
      </c>
      <c r="AQ76" s="1008"/>
      <c r="AR76" s="1008"/>
      <c r="AS76" s="1008"/>
      <c r="AT76" s="1009"/>
      <c r="AU76" s="1010" t="s">
        <v>561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545</v>
      </c>
      <c r="C77" s="1004"/>
      <c r="D77" s="1004"/>
      <c r="E77" s="1004"/>
      <c r="F77" s="1004"/>
      <c r="G77" s="1004"/>
      <c r="H77" s="1004"/>
      <c r="I77" s="1004"/>
      <c r="J77" s="1004"/>
      <c r="K77" s="1004"/>
      <c r="L77" s="1004"/>
      <c r="M77" s="1004"/>
      <c r="N77" s="1004"/>
      <c r="O77" s="1004"/>
      <c r="P77" s="1005"/>
      <c r="Q77" s="1007">
        <v>54</v>
      </c>
      <c r="R77" s="1008"/>
      <c r="S77" s="1008"/>
      <c r="T77" s="1008"/>
      <c r="U77" s="1009"/>
      <c r="V77" s="1010">
        <v>48</v>
      </c>
      <c r="W77" s="1008"/>
      <c r="X77" s="1008"/>
      <c r="Y77" s="1008"/>
      <c r="Z77" s="1009"/>
      <c r="AA77" s="1010">
        <v>6</v>
      </c>
      <c r="AB77" s="1008"/>
      <c r="AC77" s="1008"/>
      <c r="AD77" s="1008"/>
      <c r="AE77" s="1009"/>
      <c r="AF77" s="1010" t="s">
        <v>560</v>
      </c>
      <c r="AG77" s="1008"/>
      <c r="AH77" s="1008"/>
      <c r="AI77" s="1008"/>
      <c r="AJ77" s="1009"/>
      <c r="AK77" s="1010" t="s">
        <v>560</v>
      </c>
      <c r="AL77" s="1008"/>
      <c r="AM77" s="1008"/>
      <c r="AN77" s="1008"/>
      <c r="AO77" s="1009"/>
      <c r="AP77" s="1010" t="s">
        <v>560</v>
      </c>
      <c r="AQ77" s="1008"/>
      <c r="AR77" s="1008"/>
      <c r="AS77" s="1008"/>
      <c r="AT77" s="1009"/>
      <c r="AU77" s="1010" t="s">
        <v>560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546</v>
      </c>
      <c r="C78" s="1004"/>
      <c r="D78" s="1004"/>
      <c r="E78" s="1004"/>
      <c r="F78" s="1004"/>
      <c r="G78" s="1004"/>
      <c r="H78" s="1004"/>
      <c r="I78" s="1004"/>
      <c r="J78" s="1004"/>
      <c r="K78" s="1004"/>
      <c r="L78" s="1004"/>
      <c r="M78" s="1004"/>
      <c r="N78" s="1004"/>
      <c r="O78" s="1004"/>
      <c r="P78" s="1005"/>
      <c r="Q78" s="1006">
        <v>42</v>
      </c>
      <c r="R78" s="1000"/>
      <c r="S78" s="1000"/>
      <c r="T78" s="1000"/>
      <c r="U78" s="1000"/>
      <c r="V78" s="1000">
        <v>37</v>
      </c>
      <c r="W78" s="1000"/>
      <c r="X78" s="1000"/>
      <c r="Y78" s="1000"/>
      <c r="Z78" s="1000"/>
      <c r="AA78" s="1000">
        <v>5</v>
      </c>
      <c r="AB78" s="1000"/>
      <c r="AC78" s="1000"/>
      <c r="AD78" s="1000"/>
      <c r="AE78" s="1000"/>
      <c r="AF78" s="1000" t="s">
        <v>560</v>
      </c>
      <c r="AG78" s="1000"/>
      <c r="AH78" s="1000"/>
      <c r="AI78" s="1000"/>
      <c r="AJ78" s="1000"/>
      <c r="AK78" s="1000">
        <v>18</v>
      </c>
      <c r="AL78" s="1000"/>
      <c r="AM78" s="1000"/>
      <c r="AN78" s="1000"/>
      <c r="AO78" s="1000"/>
      <c r="AP78" s="1000" t="s">
        <v>561</v>
      </c>
      <c r="AQ78" s="1000"/>
      <c r="AR78" s="1000"/>
      <c r="AS78" s="1000"/>
      <c r="AT78" s="1000"/>
      <c r="AU78" s="1000" t="s">
        <v>561</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547</v>
      </c>
      <c r="C79" s="1004"/>
      <c r="D79" s="1004"/>
      <c r="E79" s="1004"/>
      <c r="F79" s="1004"/>
      <c r="G79" s="1004"/>
      <c r="H79" s="1004"/>
      <c r="I79" s="1004"/>
      <c r="J79" s="1004"/>
      <c r="K79" s="1004"/>
      <c r="L79" s="1004"/>
      <c r="M79" s="1004"/>
      <c r="N79" s="1004"/>
      <c r="O79" s="1004"/>
      <c r="P79" s="1005"/>
      <c r="Q79" s="1006">
        <v>771</v>
      </c>
      <c r="R79" s="1000"/>
      <c r="S79" s="1000"/>
      <c r="T79" s="1000"/>
      <c r="U79" s="1000"/>
      <c r="V79" s="1000">
        <v>722</v>
      </c>
      <c r="W79" s="1000"/>
      <c r="X79" s="1000"/>
      <c r="Y79" s="1000"/>
      <c r="Z79" s="1000"/>
      <c r="AA79" s="1000">
        <v>49</v>
      </c>
      <c r="AB79" s="1000"/>
      <c r="AC79" s="1000"/>
      <c r="AD79" s="1000"/>
      <c r="AE79" s="1000"/>
      <c r="AF79" s="1000">
        <v>49</v>
      </c>
      <c r="AG79" s="1000"/>
      <c r="AH79" s="1000"/>
      <c r="AI79" s="1000"/>
      <c r="AJ79" s="1000"/>
      <c r="AK79" s="1000">
        <v>0</v>
      </c>
      <c r="AL79" s="1000"/>
      <c r="AM79" s="1000"/>
      <c r="AN79" s="1000"/>
      <c r="AO79" s="1000"/>
      <c r="AP79" s="1000" t="s">
        <v>560</v>
      </c>
      <c r="AQ79" s="1000"/>
      <c r="AR79" s="1000"/>
      <c r="AS79" s="1000"/>
      <c r="AT79" s="1000"/>
      <c r="AU79" s="1000" t="s">
        <v>560</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548</v>
      </c>
      <c r="C80" s="1004"/>
      <c r="D80" s="1004"/>
      <c r="E80" s="1004"/>
      <c r="F80" s="1004"/>
      <c r="G80" s="1004"/>
      <c r="H80" s="1004"/>
      <c r="I80" s="1004"/>
      <c r="J80" s="1004"/>
      <c r="K80" s="1004"/>
      <c r="L80" s="1004"/>
      <c r="M80" s="1004"/>
      <c r="N80" s="1004"/>
      <c r="O80" s="1004"/>
      <c r="P80" s="1005"/>
      <c r="Q80" s="1006">
        <v>246870</v>
      </c>
      <c r="R80" s="1000"/>
      <c r="S80" s="1000"/>
      <c r="T80" s="1000"/>
      <c r="U80" s="1000"/>
      <c r="V80" s="1000">
        <v>235027</v>
      </c>
      <c r="W80" s="1000"/>
      <c r="X80" s="1000"/>
      <c r="Y80" s="1000"/>
      <c r="Z80" s="1000"/>
      <c r="AA80" s="1000">
        <v>11843</v>
      </c>
      <c r="AB80" s="1000"/>
      <c r="AC80" s="1000"/>
      <c r="AD80" s="1000"/>
      <c r="AE80" s="1000"/>
      <c r="AF80" s="1000">
        <v>11843</v>
      </c>
      <c r="AG80" s="1000"/>
      <c r="AH80" s="1000"/>
      <c r="AI80" s="1000"/>
      <c r="AJ80" s="1000"/>
      <c r="AK80" s="1000">
        <v>516</v>
      </c>
      <c r="AL80" s="1000"/>
      <c r="AM80" s="1000"/>
      <c r="AN80" s="1000"/>
      <c r="AO80" s="1000"/>
      <c r="AP80" s="1000" t="s">
        <v>560</v>
      </c>
      <c r="AQ80" s="1000"/>
      <c r="AR80" s="1000"/>
      <c r="AS80" s="1000"/>
      <c r="AT80" s="1000"/>
      <c r="AU80" s="1000" t="s">
        <v>560</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549</v>
      </c>
      <c r="C81" s="1004"/>
      <c r="D81" s="1004"/>
      <c r="E81" s="1004"/>
      <c r="F81" s="1004"/>
      <c r="G81" s="1004"/>
      <c r="H81" s="1004"/>
      <c r="I81" s="1004"/>
      <c r="J81" s="1004"/>
      <c r="K81" s="1004"/>
      <c r="L81" s="1004"/>
      <c r="M81" s="1004"/>
      <c r="N81" s="1004"/>
      <c r="O81" s="1004"/>
      <c r="P81" s="1005"/>
      <c r="Q81" s="1006">
        <v>293</v>
      </c>
      <c r="R81" s="1000"/>
      <c r="S81" s="1000"/>
      <c r="T81" s="1000"/>
      <c r="U81" s="1000"/>
      <c r="V81" s="1000">
        <v>279</v>
      </c>
      <c r="W81" s="1000"/>
      <c r="X81" s="1000"/>
      <c r="Y81" s="1000"/>
      <c r="Z81" s="1000"/>
      <c r="AA81" s="1000">
        <v>14</v>
      </c>
      <c r="AB81" s="1000"/>
      <c r="AC81" s="1000"/>
      <c r="AD81" s="1000"/>
      <c r="AE81" s="1000"/>
      <c r="AF81" s="1000">
        <v>14</v>
      </c>
      <c r="AG81" s="1000"/>
      <c r="AH81" s="1000"/>
      <c r="AI81" s="1000"/>
      <c r="AJ81" s="1000"/>
      <c r="AK81" s="1000">
        <v>0</v>
      </c>
      <c r="AL81" s="1000"/>
      <c r="AM81" s="1000"/>
      <c r="AN81" s="1000"/>
      <c r="AO81" s="1000"/>
      <c r="AP81" s="1000" t="s">
        <v>556</v>
      </c>
      <c r="AQ81" s="1000"/>
      <c r="AR81" s="1000"/>
      <c r="AS81" s="1000"/>
      <c r="AT81" s="1000"/>
      <c r="AU81" s="1000" t="s">
        <v>556</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150</v>
      </c>
      <c r="CS102" s="980"/>
      <c r="CT102" s="980"/>
      <c r="CU102" s="980"/>
      <c r="CV102" s="981"/>
      <c r="CW102" s="979">
        <v>28</v>
      </c>
      <c r="CX102" s="980"/>
      <c r="CY102" s="980"/>
      <c r="CZ102" s="980"/>
      <c r="DA102" s="981"/>
      <c r="DB102" s="979">
        <v>0</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287</v>
      </c>
      <c r="AG109" s="923"/>
      <c r="AH109" s="923"/>
      <c r="AI109" s="923"/>
      <c r="AJ109" s="924"/>
      <c r="AK109" s="925" t="s">
        <v>286</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287</v>
      </c>
      <c r="BW109" s="923"/>
      <c r="BX109" s="923"/>
      <c r="BY109" s="923"/>
      <c r="BZ109" s="924"/>
      <c r="CA109" s="925" t="s">
        <v>286</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287</v>
      </c>
      <c r="DM109" s="923"/>
      <c r="DN109" s="923"/>
      <c r="DO109" s="923"/>
      <c r="DP109" s="924"/>
      <c r="DQ109" s="925" t="s">
        <v>286</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3214181</v>
      </c>
      <c r="AB110" s="916"/>
      <c r="AC110" s="916"/>
      <c r="AD110" s="916"/>
      <c r="AE110" s="917"/>
      <c r="AF110" s="918">
        <v>3196632</v>
      </c>
      <c r="AG110" s="916"/>
      <c r="AH110" s="916"/>
      <c r="AI110" s="916"/>
      <c r="AJ110" s="917"/>
      <c r="AK110" s="918">
        <v>3227709</v>
      </c>
      <c r="AL110" s="916"/>
      <c r="AM110" s="916"/>
      <c r="AN110" s="916"/>
      <c r="AO110" s="917"/>
      <c r="AP110" s="919">
        <v>21.7</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36922361</v>
      </c>
      <c r="BR110" s="863"/>
      <c r="BS110" s="863"/>
      <c r="BT110" s="863"/>
      <c r="BU110" s="863"/>
      <c r="BV110" s="863">
        <v>36264202</v>
      </c>
      <c r="BW110" s="863"/>
      <c r="BX110" s="863"/>
      <c r="BY110" s="863"/>
      <c r="BZ110" s="863"/>
      <c r="CA110" s="863">
        <v>37273816</v>
      </c>
      <c r="CB110" s="863"/>
      <c r="CC110" s="863"/>
      <c r="CD110" s="863"/>
      <c r="CE110" s="863"/>
      <c r="CF110" s="887">
        <v>250.5</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51806</v>
      </c>
      <c r="BR111" s="835"/>
      <c r="BS111" s="835"/>
      <c r="BT111" s="835"/>
      <c r="BU111" s="835"/>
      <c r="BV111" s="835">
        <v>86527</v>
      </c>
      <c r="BW111" s="835"/>
      <c r="BX111" s="835"/>
      <c r="BY111" s="835"/>
      <c r="BZ111" s="835"/>
      <c r="CA111" s="835">
        <v>73575</v>
      </c>
      <c r="CB111" s="835"/>
      <c r="CC111" s="835"/>
      <c r="CD111" s="835"/>
      <c r="CE111" s="835"/>
      <c r="CF111" s="896">
        <v>0.5</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46667</v>
      </c>
      <c r="AB112" s="798"/>
      <c r="AC112" s="798"/>
      <c r="AD112" s="798"/>
      <c r="AE112" s="799"/>
      <c r="AF112" s="800">
        <v>53333</v>
      </c>
      <c r="AG112" s="798"/>
      <c r="AH112" s="798"/>
      <c r="AI112" s="798"/>
      <c r="AJ112" s="799"/>
      <c r="AK112" s="800">
        <v>60000</v>
      </c>
      <c r="AL112" s="798"/>
      <c r="AM112" s="798"/>
      <c r="AN112" s="798"/>
      <c r="AO112" s="799"/>
      <c r="AP112" s="845">
        <v>0.4</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5644636</v>
      </c>
      <c r="BR112" s="835"/>
      <c r="BS112" s="835"/>
      <c r="BT112" s="835"/>
      <c r="BU112" s="835"/>
      <c r="BV112" s="835">
        <v>6037126</v>
      </c>
      <c r="BW112" s="835"/>
      <c r="BX112" s="835"/>
      <c r="BY112" s="835"/>
      <c r="BZ112" s="835"/>
      <c r="CA112" s="835">
        <v>6823745</v>
      </c>
      <c r="CB112" s="835"/>
      <c r="CC112" s="835"/>
      <c r="CD112" s="835"/>
      <c r="CE112" s="835"/>
      <c r="CF112" s="896">
        <v>45.9</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399891</v>
      </c>
      <c r="AB113" s="944"/>
      <c r="AC113" s="944"/>
      <c r="AD113" s="944"/>
      <c r="AE113" s="945"/>
      <c r="AF113" s="946">
        <v>441010</v>
      </c>
      <c r="AG113" s="944"/>
      <c r="AH113" s="944"/>
      <c r="AI113" s="944"/>
      <c r="AJ113" s="945"/>
      <c r="AK113" s="946">
        <v>420488</v>
      </c>
      <c r="AL113" s="944"/>
      <c r="AM113" s="944"/>
      <c r="AN113" s="944"/>
      <c r="AO113" s="945"/>
      <c r="AP113" s="947">
        <v>2.8</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1866109</v>
      </c>
      <c r="BR113" s="835"/>
      <c r="BS113" s="835"/>
      <c r="BT113" s="835"/>
      <c r="BU113" s="835"/>
      <c r="BV113" s="835">
        <v>2231913</v>
      </c>
      <c r="BW113" s="835"/>
      <c r="BX113" s="835"/>
      <c r="BY113" s="835"/>
      <c r="BZ113" s="835"/>
      <c r="CA113" s="835">
        <v>2137299</v>
      </c>
      <c r="CB113" s="835"/>
      <c r="CC113" s="835"/>
      <c r="CD113" s="835"/>
      <c r="CE113" s="835"/>
      <c r="CF113" s="896">
        <v>14.4</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140060</v>
      </c>
      <c r="AB114" s="798"/>
      <c r="AC114" s="798"/>
      <c r="AD114" s="798"/>
      <c r="AE114" s="799"/>
      <c r="AF114" s="800">
        <v>179801</v>
      </c>
      <c r="AG114" s="798"/>
      <c r="AH114" s="798"/>
      <c r="AI114" s="798"/>
      <c r="AJ114" s="799"/>
      <c r="AK114" s="800">
        <v>238287</v>
      </c>
      <c r="AL114" s="798"/>
      <c r="AM114" s="798"/>
      <c r="AN114" s="798"/>
      <c r="AO114" s="799"/>
      <c r="AP114" s="845">
        <v>1.6</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5160903</v>
      </c>
      <c r="BR114" s="835"/>
      <c r="BS114" s="835"/>
      <c r="BT114" s="835"/>
      <c r="BU114" s="835"/>
      <c r="BV114" s="835">
        <v>4747498</v>
      </c>
      <c r="BW114" s="835"/>
      <c r="BX114" s="835"/>
      <c r="BY114" s="835"/>
      <c r="BZ114" s="835"/>
      <c r="CA114" s="835">
        <v>4415340</v>
      </c>
      <c r="CB114" s="835"/>
      <c r="CC114" s="835"/>
      <c r="CD114" s="835"/>
      <c r="CE114" s="835"/>
      <c r="CF114" s="896">
        <v>29.7</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46918</v>
      </c>
      <c r="AB115" s="944"/>
      <c r="AC115" s="944"/>
      <c r="AD115" s="944"/>
      <c r="AE115" s="945"/>
      <c r="AF115" s="946">
        <v>13644</v>
      </c>
      <c r="AG115" s="944"/>
      <c r="AH115" s="944"/>
      <c r="AI115" s="944"/>
      <c r="AJ115" s="945"/>
      <c r="AK115" s="946">
        <v>13490</v>
      </c>
      <c r="AL115" s="944"/>
      <c r="AM115" s="944"/>
      <c r="AN115" s="944"/>
      <c r="AO115" s="945"/>
      <c r="AP115" s="947">
        <v>0.1</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v>47672</v>
      </c>
      <c r="DM115" s="798"/>
      <c r="DN115" s="798"/>
      <c r="DO115" s="798"/>
      <c r="DP115" s="799"/>
      <c r="DQ115" s="800">
        <v>47672</v>
      </c>
      <c r="DR115" s="798"/>
      <c r="DS115" s="798"/>
      <c r="DT115" s="798"/>
      <c r="DU115" s="799"/>
      <c r="DV115" s="845">
        <v>0.3</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51806</v>
      </c>
      <c r="DH116" s="798"/>
      <c r="DI116" s="798"/>
      <c r="DJ116" s="798"/>
      <c r="DK116" s="799"/>
      <c r="DL116" s="800">
        <v>38855</v>
      </c>
      <c r="DM116" s="798"/>
      <c r="DN116" s="798"/>
      <c r="DO116" s="798"/>
      <c r="DP116" s="799"/>
      <c r="DQ116" s="800">
        <v>25903</v>
      </c>
      <c r="DR116" s="798"/>
      <c r="DS116" s="798"/>
      <c r="DT116" s="798"/>
      <c r="DU116" s="799"/>
      <c r="DV116" s="845">
        <v>0.2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3847717</v>
      </c>
      <c r="AB117" s="930"/>
      <c r="AC117" s="930"/>
      <c r="AD117" s="930"/>
      <c r="AE117" s="931"/>
      <c r="AF117" s="932">
        <v>3884420</v>
      </c>
      <c r="AG117" s="930"/>
      <c r="AH117" s="930"/>
      <c r="AI117" s="930"/>
      <c r="AJ117" s="931"/>
      <c r="AK117" s="932">
        <v>3959974</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287</v>
      </c>
      <c r="AG118" s="923"/>
      <c r="AH118" s="923"/>
      <c r="AI118" s="923"/>
      <c r="AJ118" s="924"/>
      <c r="AK118" s="925" t="s">
        <v>286</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49645815</v>
      </c>
      <c r="BR119" s="866"/>
      <c r="BS119" s="866"/>
      <c r="BT119" s="866"/>
      <c r="BU119" s="866"/>
      <c r="BV119" s="866">
        <v>49367266</v>
      </c>
      <c r="BW119" s="866"/>
      <c r="BX119" s="866"/>
      <c r="BY119" s="866"/>
      <c r="BZ119" s="866"/>
      <c r="CA119" s="866">
        <v>50723775</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11396094</v>
      </c>
      <c r="BR120" s="863"/>
      <c r="BS120" s="863"/>
      <c r="BT120" s="863"/>
      <c r="BU120" s="863"/>
      <c r="BV120" s="863">
        <v>11855279</v>
      </c>
      <c r="BW120" s="863"/>
      <c r="BX120" s="863"/>
      <c r="BY120" s="863"/>
      <c r="BZ120" s="863"/>
      <c r="CA120" s="863">
        <v>12334980</v>
      </c>
      <c r="CB120" s="863"/>
      <c r="CC120" s="863"/>
      <c r="CD120" s="863"/>
      <c r="CE120" s="863"/>
      <c r="CF120" s="887">
        <v>82.9</v>
      </c>
      <c r="CG120" s="888"/>
      <c r="CH120" s="888"/>
      <c r="CI120" s="888"/>
      <c r="CJ120" s="888"/>
      <c r="CK120" s="889" t="s">
        <v>438</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4254325</v>
      </c>
      <c r="DH120" s="863"/>
      <c r="DI120" s="863"/>
      <c r="DJ120" s="863"/>
      <c r="DK120" s="863"/>
      <c r="DL120" s="863">
        <v>4825438</v>
      </c>
      <c r="DM120" s="863"/>
      <c r="DN120" s="863"/>
      <c r="DO120" s="863"/>
      <c r="DP120" s="863"/>
      <c r="DQ120" s="863">
        <v>5465862</v>
      </c>
      <c r="DR120" s="863"/>
      <c r="DS120" s="863"/>
      <c r="DT120" s="863"/>
      <c r="DU120" s="863"/>
      <c r="DV120" s="864">
        <v>36.700000000000003</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344331</v>
      </c>
      <c r="BR121" s="835"/>
      <c r="BS121" s="835"/>
      <c r="BT121" s="835"/>
      <c r="BU121" s="835"/>
      <c r="BV121" s="835">
        <v>282036</v>
      </c>
      <c r="BW121" s="835"/>
      <c r="BX121" s="835"/>
      <c r="BY121" s="835"/>
      <c r="BZ121" s="835"/>
      <c r="CA121" s="835">
        <v>249788</v>
      </c>
      <c r="CB121" s="835"/>
      <c r="CC121" s="835"/>
      <c r="CD121" s="835"/>
      <c r="CE121" s="835"/>
      <c r="CF121" s="896">
        <v>1.7</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1386166</v>
      </c>
      <c r="DH121" s="835"/>
      <c r="DI121" s="835"/>
      <c r="DJ121" s="835"/>
      <c r="DK121" s="835"/>
      <c r="DL121" s="835">
        <v>1211688</v>
      </c>
      <c r="DM121" s="835"/>
      <c r="DN121" s="835"/>
      <c r="DO121" s="835"/>
      <c r="DP121" s="835"/>
      <c r="DQ121" s="835">
        <v>1357883</v>
      </c>
      <c r="DR121" s="835"/>
      <c r="DS121" s="835"/>
      <c r="DT121" s="835"/>
      <c r="DU121" s="835"/>
      <c r="DV121" s="812">
        <v>9.1</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32605254</v>
      </c>
      <c r="BR122" s="866"/>
      <c r="BS122" s="866"/>
      <c r="BT122" s="866"/>
      <c r="BU122" s="866"/>
      <c r="BV122" s="866">
        <v>32349230</v>
      </c>
      <c r="BW122" s="866"/>
      <c r="BX122" s="866"/>
      <c r="BY122" s="866"/>
      <c r="BZ122" s="866"/>
      <c r="CA122" s="866">
        <v>33239252</v>
      </c>
      <c r="CB122" s="866"/>
      <c r="CC122" s="866"/>
      <c r="CD122" s="866"/>
      <c r="CE122" s="866"/>
      <c r="CF122" s="867">
        <v>223.4</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46671</v>
      </c>
      <c r="AB123" s="798"/>
      <c r="AC123" s="798"/>
      <c r="AD123" s="798"/>
      <c r="AE123" s="799"/>
      <c r="AF123" s="800">
        <v>13433</v>
      </c>
      <c r="AG123" s="798"/>
      <c r="AH123" s="798"/>
      <c r="AI123" s="798"/>
      <c r="AJ123" s="799"/>
      <c r="AK123" s="800">
        <v>13300</v>
      </c>
      <c r="AL123" s="798"/>
      <c r="AM123" s="798"/>
      <c r="AN123" s="798"/>
      <c r="AO123" s="799"/>
      <c r="AP123" s="845">
        <v>0.1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44345679</v>
      </c>
      <c r="BR123" s="854"/>
      <c r="BS123" s="854"/>
      <c r="BT123" s="854"/>
      <c r="BU123" s="854"/>
      <c r="BV123" s="854">
        <v>44486545</v>
      </c>
      <c r="BW123" s="854"/>
      <c r="BX123" s="854"/>
      <c r="BY123" s="854"/>
      <c r="BZ123" s="854"/>
      <c r="CA123" s="854">
        <v>45824020</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v>4145</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35.4</v>
      </c>
      <c r="BR124" s="852"/>
      <c r="BS124" s="852"/>
      <c r="BT124" s="852"/>
      <c r="BU124" s="852"/>
      <c r="BV124" s="852">
        <v>31.8</v>
      </c>
      <c r="BW124" s="852"/>
      <c r="BX124" s="852"/>
      <c r="BY124" s="852"/>
      <c r="BZ124" s="852"/>
      <c r="CA124" s="852">
        <v>32.9</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247</v>
      </c>
      <c r="AB127" s="798"/>
      <c r="AC127" s="798"/>
      <c r="AD127" s="798"/>
      <c r="AE127" s="799"/>
      <c r="AF127" s="800">
        <v>211</v>
      </c>
      <c r="AG127" s="798"/>
      <c r="AH127" s="798"/>
      <c r="AI127" s="798"/>
      <c r="AJ127" s="799"/>
      <c r="AK127" s="800">
        <v>190</v>
      </c>
      <c r="AL127" s="798"/>
      <c r="AM127" s="798"/>
      <c r="AN127" s="798"/>
      <c r="AO127" s="799"/>
      <c r="AP127" s="845">
        <v>0</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93316</v>
      </c>
      <c r="AB128" s="819"/>
      <c r="AC128" s="819"/>
      <c r="AD128" s="819"/>
      <c r="AE128" s="820"/>
      <c r="AF128" s="821">
        <v>73608</v>
      </c>
      <c r="AG128" s="819"/>
      <c r="AH128" s="819"/>
      <c r="AI128" s="819"/>
      <c r="AJ128" s="820"/>
      <c r="AK128" s="821">
        <v>73831</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111</v>
      </c>
      <c r="BG128" s="805"/>
      <c r="BH128" s="805"/>
      <c r="BI128" s="805"/>
      <c r="BJ128" s="805"/>
      <c r="BK128" s="805"/>
      <c r="BL128" s="828"/>
      <c r="BM128" s="804">
        <v>12.6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17727231</v>
      </c>
      <c r="AB129" s="798"/>
      <c r="AC129" s="798"/>
      <c r="AD129" s="798"/>
      <c r="AE129" s="799"/>
      <c r="AF129" s="800">
        <v>18108839</v>
      </c>
      <c r="AG129" s="798"/>
      <c r="AH129" s="798"/>
      <c r="AI129" s="798"/>
      <c r="AJ129" s="799"/>
      <c r="AK129" s="800">
        <v>17801380</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460</v>
      </c>
      <c r="BG129" s="788"/>
      <c r="BH129" s="788"/>
      <c r="BI129" s="788"/>
      <c r="BJ129" s="788"/>
      <c r="BK129" s="788"/>
      <c r="BL129" s="789"/>
      <c r="BM129" s="787">
        <v>17.600000000000001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2784819</v>
      </c>
      <c r="AB130" s="798"/>
      <c r="AC130" s="798"/>
      <c r="AD130" s="798"/>
      <c r="AE130" s="799"/>
      <c r="AF130" s="800">
        <v>2785935</v>
      </c>
      <c r="AG130" s="798"/>
      <c r="AH130" s="798"/>
      <c r="AI130" s="798"/>
      <c r="AJ130" s="799"/>
      <c r="AK130" s="800">
        <v>2923665</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6.5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14942412</v>
      </c>
      <c r="AB131" s="781"/>
      <c r="AC131" s="781"/>
      <c r="AD131" s="781"/>
      <c r="AE131" s="782"/>
      <c r="AF131" s="783">
        <v>15322904</v>
      </c>
      <c r="AG131" s="781"/>
      <c r="AH131" s="781"/>
      <c r="AI131" s="781"/>
      <c r="AJ131" s="782"/>
      <c r="AK131" s="783">
        <v>14877715</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32.9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6.4887917689999997</v>
      </c>
      <c r="AB132" s="761"/>
      <c r="AC132" s="761"/>
      <c r="AD132" s="761"/>
      <c r="AE132" s="762"/>
      <c r="AF132" s="763">
        <v>6.6885297980000002</v>
      </c>
      <c r="AG132" s="761"/>
      <c r="AH132" s="761"/>
      <c r="AI132" s="761"/>
      <c r="AJ132" s="762"/>
      <c r="AK132" s="763">
        <v>6.4692595600000002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7.4</v>
      </c>
      <c r="AB133" s="740"/>
      <c r="AC133" s="740"/>
      <c r="AD133" s="740"/>
      <c r="AE133" s="741"/>
      <c r="AF133" s="739">
        <v>6.8</v>
      </c>
      <c r="AG133" s="740"/>
      <c r="AH133" s="740"/>
      <c r="AI133" s="740"/>
      <c r="AJ133" s="741"/>
      <c r="AK133" s="739">
        <v>6.5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4" t="s">
        <v>471</v>
      </c>
      <c r="L7" s="256"/>
      <c r="M7" s="257" t="s">
        <v>472</v>
      </c>
      <c r="N7" s="258"/>
    </row>
    <row r="8" spans="1:16">
      <c r="A8" s="250"/>
      <c r="B8" s="246"/>
      <c r="C8" s="246"/>
      <c r="D8" s="246"/>
      <c r="E8" s="246"/>
      <c r="F8" s="246"/>
      <c r="G8" s="259"/>
      <c r="H8" s="260"/>
      <c r="I8" s="260"/>
      <c r="J8" s="261"/>
      <c r="K8" s="1155"/>
      <c r="L8" s="262" t="s">
        <v>473</v>
      </c>
      <c r="M8" s="263" t="s">
        <v>474</v>
      </c>
      <c r="N8" s="264" t="s">
        <v>475</v>
      </c>
    </row>
    <row r="9" spans="1:16">
      <c r="A9" s="250"/>
      <c r="B9" s="246"/>
      <c r="C9" s="246"/>
      <c r="D9" s="246"/>
      <c r="E9" s="246"/>
      <c r="F9" s="246"/>
      <c r="G9" s="1168" t="s">
        <v>476</v>
      </c>
      <c r="H9" s="1169"/>
      <c r="I9" s="1169"/>
      <c r="J9" s="1170"/>
      <c r="K9" s="265">
        <v>4187794</v>
      </c>
      <c r="L9" s="266">
        <v>67221</v>
      </c>
      <c r="M9" s="267">
        <v>64861</v>
      </c>
      <c r="N9" s="268">
        <v>3.6</v>
      </c>
    </row>
    <row r="10" spans="1:16">
      <c r="A10" s="250"/>
      <c r="B10" s="246"/>
      <c r="C10" s="246"/>
      <c r="D10" s="246"/>
      <c r="E10" s="246"/>
      <c r="F10" s="246"/>
      <c r="G10" s="1168" t="s">
        <v>477</v>
      </c>
      <c r="H10" s="1169"/>
      <c r="I10" s="1169"/>
      <c r="J10" s="1170"/>
      <c r="K10" s="269">
        <v>605979</v>
      </c>
      <c r="L10" s="270">
        <v>9727</v>
      </c>
      <c r="M10" s="271">
        <v>5966</v>
      </c>
      <c r="N10" s="272">
        <v>63</v>
      </c>
    </row>
    <row r="11" spans="1:16" ht="13.5" customHeight="1">
      <c r="A11" s="250"/>
      <c r="B11" s="246"/>
      <c r="C11" s="246"/>
      <c r="D11" s="246"/>
      <c r="E11" s="246"/>
      <c r="F11" s="246"/>
      <c r="G11" s="1168" t="s">
        <v>478</v>
      </c>
      <c r="H11" s="1169"/>
      <c r="I11" s="1169"/>
      <c r="J11" s="1170"/>
      <c r="K11" s="269">
        <v>743509</v>
      </c>
      <c r="L11" s="270">
        <v>11935</v>
      </c>
      <c r="M11" s="271">
        <v>9953</v>
      </c>
      <c r="N11" s="272">
        <v>19.899999999999999</v>
      </c>
    </row>
    <row r="12" spans="1:16" ht="13.5" customHeight="1">
      <c r="A12" s="250"/>
      <c r="B12" s="246"/>
      <c r="C12" s="246"/>
      <c r="D12" s="246"/>
      <c r="E12" s="246"/>
      <c r="F12" s="246"/>
      <c r="G12" s="1168" t="s">
        <v>479</v>
      </c>
      <c r="H12" s="1169"/>
      <c r="I12" s="1169"/>
      <c r="J12" s="1170"/>
      <c r="K12" s="269" t="s">
        <v>480</v>
      </c>
      <c r="L12" s="270" t="s">
        <v>480</v>
      </c>
      <c r="M12" s="271">
        <v>235</v>
      </c>
      <c r="N12" s="272" t="s">
        <v>480</v>
      </c>
    </row>
    <row r="13" spans="1:16" ht="13.5" customHeight="1">
      <c r="A13" s="250"/>
      <c r="B13" s="246"/>
      <c r="C13" s="246"/>
      <c r="D13" s="246"/>
      <c r="E13" s="246"/>
      <c r="F13" s="246"/>
      <c r="G13" s="1168" t="s">
        <v>481</v>
      </c>
      <c r="H13" s="1169"/>
      <c r="I13" s="1169"/>
      <c r="J13" s="1170"/>
      <c r="K13" s="269" t="s">
        <v>480</v>
      </c>
      <c r="L13" s="270" t="s">
        <v>480</v>
      </c>
      <c r="M13" s="271" t="s">
        <v>480</v>
      </c>
      <c r="N13" s="272" t="s">
        <v>480</v>
      </c>
    </row>
    <row r="14" spans="1:16" ht="13.5" customHeight="1">
      <c r="A14" s="250"/>
      <c r="B14" s="246"/>
      <c r="C14" s="246"/>
      <c r="D14" s="246"/>
      <c r="E14" s="246"/>
      <c r="F14" s="246"/>
      <c r="G14" s="1168" t="s">
        <v>482</v>
      </c>
      <c r="H14" s="1169"/>
      <c r="I14" s="1169"/>
      <c r="J14" s="1170"/>
      <c r="K14" s="269">
        <v>143097</v>
      </c>
      <c r="L14" s="270">
        <v>2297</v>
      </c>
      <c r="M14" s="271">
        <v>2790</v>
      </c>
      <c r="N14" s="272">
        <v>-17.7</v>
      </c>
    </row>
    <row r="15" spans="1:16" ht="13.5" customHeight="1">
      <c r="A15" s="250"/>
      <c r="B15" s="246"/>
      <c r="C15" s="246"/>
      <c r="D15" s="246"/>
      <c r="E15" s="246"/>
      <c r="F15" s="246"/>
      <c r="G15" s="1168" t="s">
        <v>483</v>
      </c>
      <c r="H15" s="1169"/>
      <c r="I15" s="1169"/>
      <c r="J15" s="1170"/>
      <c r="K15" s="269">
        <v>140980</v>
      </c>
      <c r="L15" s="270">
        <v>2263</v>
      </c>
      <c r="M15" s="271">
        <v>1647</v>
      </c>
      <c r="N15" s="272">
        <v>37.4</v>
      </c>
    </row>
    <row r="16" spans="1:16">
      <c r="A16" s="250"/>
      <c r="B16" s="246"/>
      <c r="C16" s="246"/>
      <c r="D16" s="246"/>
      <c r="E16" s="246"/>
      <c r="F16" s="246"/>
      <c r="G16" s="1171" t="s">
        <v>484</v>
      </c>
      <c r="H16" s="1172"/>
      <c r="I16" s="1172"/>
      <c r="J16" s="1173"/>
      <c r="K16" s="270">
        <v>-571600</v>
      </c>
      <c r="L16" s="270">
        <v>-9175</v>
      </c>
      <c r="M16" s="271">
        <v>-6521</v>
      </c>
      <c r="N16" s="272">
        <v>40.700000000000003</v>
      </c>
    </row>
    <row r="17" spans="1:16">
      <c r="A17" s="250"/>
      <c r="B17" s="246"/>
      <c r="C17" s="246"/>
      <c r="D17" s="246"/>
      <c r="E17" s="246"/>
      <c r="F17" s="246"/>
      <c r="G17" s="1171" t="s">
        <v>170</v>
      </c>
      <c r="H17" s="1172"/>
      <c r="I17" s="1172"/>
      <c r="J17" s="1173"/>
      <c r="K17" s="270">
        <v>5249759</v>
      </c>
      <c r="L17" s="270">
        <v>84267</v>
      </c>
      <c r="M17" s="271">
        <v>78930</v>
      </c>
      <c r="N17" s="272">
        <v>6.8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65" t="s">
        <v>489</v>
      </c>
      <c r="H21" s="1166"/>
      <c r="I21" s="1166"/>
      <c r="J21" s="1167"/>
      <c r="K21" s="282">
        <v>7.72</v>
      </c>
      <c r="L21" s="283">
        <v>7.52</v>
      </c>
      <c r="M21" s="284">
        <v>0.2</v>
      </c>
      <c r="N21" s="251"/>
      <c r="O21" s="285"/>
      <c r="P21" s="281"/>
    </row>
    <row r="22" spans="1:16" s="286" customFormat="1">
      <c r="A22" s="281"/>
      <c r="B22" s="251"/>
      <c r="C22" s="251"/>
      <c r="D22" s="251"/>
      <c r="E22" s="251"/>
      <c r="F22" s="251"/>
      <c r="G22" s="1165" t="s">
        <v>490</v>
      </c>
      <c r="H22" s="1166"/>
      <c r="I22" s="1166"/>
      <c r="J22" s="1167"/>
      <c r="K22" s="287">
        <v>97.9</v>
      </c>
      <c r="L22" s="288">
        <v>98</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4" t="s">
        <v>471</v>
      </c>
      <c r="L30" s="256"/>
      <c r="M30" s="257" t="s">
        <v>472</v>
      </c>
      <c r="N30" s="258"/>
    </row>
    <row r="31" spans="1:16">
      <c r="A31" s="250"/>
      <c r="B31" s="246"/>
      <c r="C31" s="246"/>
      <c r="D31" s="246"/>
      <c r="E31" s="246"/>
      <c r="F31" s="246"/>
      <c r="G31" s="259"/>
      <c r="H31" s="260"/>
      <c r="I31" s="260"/>
      <c r="J31" s="261"/>
      <c r="K31" s="1155"/>
      <c r="L31" s="262" t="s">
        <v>473</v>
      </c>
      <c r="M31" s="263" t="s">
        <v>474</v>
      </c>
      <c r="N31" s="264" t="s">
        <v>475</v>
      </c>
    </row>
    <row r="32" spans="1:16" ht="27" customHeight="1">
      <c r="A32" s="250"/>
      <c r="B32" s="246"/>
      <c r="C32" s="246"/>
      <c r="D32" s="246"/>
      <c r="E32" s="246"/>
      <c r="F32" s="246"/>
      <c r="G32" s="1156" t="s">
        <v>494</v>
      </c>
      <c r="H32" s="1157"/>
      <c r="I32" s="1157"/>
      <c r="J32" s="1158"/>
      <c r="K32" s="296">
        <v>3227709</v>
      </c>
      <c r="L32" s="296">
        <v>51810</v>
      </c>
      <c r="M32" s="297">
        <v>42665</v>
      </c>
      <c r="N32" s="298">
        <v>21.4</v>
      </c>
    </row>
    <row r="33" spans="1:16" ht="13.5" customHeight="1">
      <c r="A33" s="250"/>
      <c r="B33" s="246"/>
      <c r="C33" s="246"/>
      <c r="D33" s="246"/>
      <c r="E33" s="246"/>
      <c r="F33" s="246"/>
      <c r="G33" s="1156" t="s">
        <v>495</v>
      </c>
      <c r="H33" s="1157"/>
      <c r="I33" s="1157"/>
      <c r="J33" s="1158"/>
      <c r="K33" s="296" t="s">
        <v>480</v>
      </c>
      <c r="L33" s="296" t="s">
        <v>480</v>
      </c>
      <c r="M33" s="297" t="s">
        <v>480</v>
      </c>
      <c r="N33" s="298" t="s">
        <v>480</v>
      </c>
    </row>
    <row r="34" spans="1:16" ht="27" customHeight="1">
      <c r="A34" s="250"/>
      <c r="B34" s="246"/>
      <c r="C34" s="246"/>
      <c r="D34" s="246"/>
      <c r="E34" s="246"/>
      <c r="F34" s="246"/>
      <c r="G34" s="1156" t="s">
        <v>496</v>
      </c>
      <c r="H34" s="1157"/>
      <c r="I34" s="1157"/>
      <c r="J34" s="1158"/>
      <c r="K34" s="296">
        <v>60000</v>
      </c>
      <c r="L34" s="296">
        <v>963</v>
      </c>
      <c r="M34" s="297">
        <v>280</v>
      </c>
      <c r="N34" s="298">
        <v>243.9</v>
      </c>
    </row>
    <row r="35" spans="1:16" ht="27" customHeight="1">
      <c r="A35" s="250"/>
      <c r="B35" s="246"/>
      <c r="C35" s="246"/>
      <c r="D35" s="246"/>
      <c r="E35" s="246"/>
      <c r="F35" s="246"/>
      <c r="G35" s="1156" t="s">
        <v>497</v>
      </c>
      <c r="H35" s="1157"/>
      <c r="I35" s="1157"/>
      <c r="J35" s="1158"/>
      <c r="K35" s="296">
        <v>420488</v>
      </c>
      <c r="L35" s="296">
        <v>6750</v>
      </c>
      <c r="M35" s="297">
        <v>11343</v>
      </c>
      <c r="N35" s="298">
        <v>-40.5</v>
      </c>
    </row>
    <row r="36" spans="1:16" ht="27" customHeight="1">
      <c r="A36" s="250"/>
      <c r="B36" s="246"/>
      <c r="C36" s="246"/>
      <c r="D36" s="246"/>
      <c r="E36" s="246"/>
      <c r="F36" s="246"/>
      <c r="G36" s="1156" t="s">
        <v>498</v>
      </c>
      <c r="H36" s="1157"/>
      <c r="I36" s="1157"/>
      <c r="J36" s="1158"/>
      <c r="K36" s="296">
        <v>238287</v>
      </c>
      <c r="L36" s="296">
        <v>3825</v>
      </c>
      <c r="M36" s="297">
        <v>2949</v>
      </c>
      <c r="N36" s="298">
        <v>29.7</v>
      </c>
    </row>
    <row r="37" spans="1:16" ht="13.5" customHeight="1">
      <c r="A37" s="250"/>
      <c r="B37" s="246"/>
      <c r="C37" s="246"/>
      <c r="D37" s="246"/>
      <c r="E37" s="246"/>
      <c r="F37" s="246"/>
      <c r="G37" s="1156" t="s">
        <v>499</v>
      </c>
      <c r="H37" s="1157"/>
      <c r="I37" s="1157"/>
      <c r="J37" s="1158"/>
      <c r="K37" s="296">
        <v>13490</v>
      </c>
      <c r="L37" s="296">
        <v>217</v>
      </c>
      <c r="M37" s="297">
        <v>1561</v>
      </c>
      <c r="N37" s="298">
        <v>-86.1</v>
      </c>
    </row>
    <row r="38" spans="1:16" ht="27" customHeight="1">
      <c r="A38" s="250"/>
      <c r="B38" s="246"/>
      <c r="C38" s="246"/>
      <c r="D38" s="246"/>
      <c r="E38" s="246"/>
      <c r="F38" s="246"/>
      <c r="G38" s="1159" t="s">
        <v>500</v>
      </c>
      <c r="H38" s="1160"/>
      <c r="I38" s="1160"/>
      <c r="J38" s="1161"/>
      <c r="K38" s="299" t="s">
        <v>480</v>
      </c>
      <c r="L38" s="299" t="s">
        <v>480</v>
      </c>
      <c r="M38" s="300">
        <v>2</v>
      </c>
      <c r="N38" s="301" t="s">
        <v>480</v>
      </c>
      <c r="O38" s="295"/>
    </row>
    <row r="39" spans="1:16">
      <c r="A39" s="250"/>
      <c r="B39" s="246"/>
      <c r="C39" s="246"/>
      <c r="D39" s="246"/>
      <c r="E39" s="246"/>
      <c r="F39" s="246"/>
      <c r="G39" s="1159" t="s">
        <v>501</v>
      </c>
      <c r="H39" s="1160"/>
      <c r="I39" s="1160"/>
      <c r="J39" s="1161"/>
      <c r="K39" s="302">
        <v>-73831</v>
      </c>
      <c r="L39" s="302">
        <v>-1185</v>
      </c>
      <c r="M39" s="303">
        <v>-3204</v>
      </c>
      <c r="N39" s="304">
        <v>-63</v>
      </c>
      <c r="O39" s="295"/>
    </row>
    <row r="40" spans="1:16" ht="27" customHeight="1">
      <c r="A40" s="250"/>
      <c r="B40" s="246"/>
      <c r="C40" s="246"/>
      <c r="D40" s="246"/>
      <c r="E40" s="246"/>
      <c r="F40" s="246"/>
      <c r="G40" s="1156" t="s">
        <v>502</v>
      </c>
      <c r="H40" s="1157"/>
      <c r="I40" s="1157"/>
      <c r="J40" s="1158"/>
      <c r="K40" s="302">
        <v>-2923665</v>
      </c>
      <c r="L40" s="302">
        <v>-46930</v>
      </c>
      <c r="M40" s="303">
        <v>-38849</v>
      </c>
      <c r="N40" s="304">
        <v>20.8</v>
      </c>
      <c r="O40" s="295"/>
    </row>
    <row r="41" spans="1:16">
      <c r="A41" s="250"/>
      <c r="B41" s="246"/>
      <c r="C41" s="246"/>
      <c r="D41" s="246"/>
      <c r="E41" s="246"/>
      <c r="F41" s="246"/>
      <c r="G41" s="1162" t="s">
        <v>281</v>
      </c>
      <c r="H41" s="1163"/>
      <c r="I41" s="1163"/>
      <c r="J41" s="1164"/>
      <c r="K41" s="296">
        <v>962478</v>
      </c>
      <c r="L41" s="302">
        <v>15449</v>
      </c>
      <c r="M41" s="303">
        <v>16746</v>
      </c>
      <c r="N41" s="304">
        <v>-7.7</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9" t="s">
        <v>471</v>
      </c>
      <c r="J49" s="1151" t="s">
        <v>506</v>
      </c>
      <c r="K49" s="1152"/>
      <c r="L49" s="1152"/>
      <c r="M49" s="1152"/>
      <c r="N49" s="1153"/>
    </row>
    <row r="50" spans="1:14">
      <c r="A50" s="250"/>
      <c r="B50" s="246"/>
      <c r="C50" s="246"/>
      <c r="D50" s="246"/>
      <c r="E50" s="246"/>
      <c r="F50" s="246"/>
      <c r="G50" s="314"/>
      <c r="H50" s="315"/>
      <c r="I50" s="1150"/>
      <c r="J50" s="316" t="s">
        <v>507</v>
      </c>
      <c r="K50" s="317" t="s">
        <v>508</v>
      </c>
      <c r="L50" s="318" t="s">
        <v>509</v>
      </c>
      <c r="M50" s="319" t="s">
        <v>510</v>
      </c>
      <c r="N50" s="320" t="s">
        <v>511</v>
      </c>
    </row>
    <row r="51" spans="1:14">
      <c r="A51" s="250"/>
      <c r="B51" s="246"/>
      <c r="C51" s="246"/>
      <c r="D51" s="246"/>
      <c r="E51" s="246"/>
      <c r="F51" s="246"/>
      <c r="G51" s="312" t="s">
        <v>512</v>
      </c>
      <c r="H51" s="313"/>
      <c r="I51" s="321">
        <v>2980496</v>
      </c>
      <c r="J51" s="322">
        <v>45981</v>
      </c>
      <c r="K51" s="323">
        <v>-34.6</v>
      </c>
      <c r="L51" s="324">
        <v>52678</v>
      </c>
      <c r="M51" s="325">
        <v>1.9</v>
      </c>
      <c r="N51" s="326">
        <v>-36.5</v>
      </c>
    </row>
    <row r="52" spans="1:14">
      <c r="A52" s="250"/>
      <c r="B52" s="246"/>
      <c r="C52" s="246"/>
      <c r="D52" s="246"/>
      <c r="E52" s="246"/>
      <c r="F52" s="246"/>
      <c r="G52" s="327"/>
      <c r="H52" s="328" t="s">
        <v>513</v>
      </c>
      <c r="I52" s="329">
        <v>1642386</v>
      </c>
      <c r="J52" s="330">
        <v>25338</v>
      </c>
      <c r="K52" s="331">
        <v>-14</v>
      </c>
      <c r="L52" s="332">
        <v>30185</v>
      </c>
      <c r="M52" s="333">
        <v>12.2</v>
      </c>
      <c r="N52" s="334">
        <v>-26.2</v>
      </c>
    </row>
    <row r="53" spans="1:14">
      <c r="A53" s="250"/>
      <c r="B53" s="246"/>
      <c r="C53" s="246"/>
      <c r="D53" s="246"/>
      <c r="E53" s="246"/>
      <c r="F53" s="246"/>
      <c r="G53" s="312" t="s">
        <v>514</v>
      </c>
      <c r="H53" s="313"/>
      <c r="I53" s="321">
        <v>4566428</v>
      </c>
      <c r="J53" s="322">
        <v>70976</v>
      </c>
      <c r="K53" s="323">
        <v>54.4</v>
      </c>
      <c r="L53" s="324">
        <v>69560</v>
      </c>
      <c r="M53" s="325">
        <v>32</v>
      </c>
      <c r="N53" s="326">
        <v>22.4</v>
      </c>
    </row>
    <row r="54" spans="1:14">
      <c r="A54" s="250"/>
      <c r="B54" s="246"/>
      <c r="C54" s="246"/>
      <c r="D54" s="246"/>
      <c r="E54" s="246"/>
      <c r="F54" s="246"/>
      <c r="G54" s="327"/>
      <c r="H54" s="328" t="s">
        <v>513</v>
      </c>
      <c r="I54" s="329">
        <v>2152490</v>
      </c>
      <c r="J54" s="330">
        <v>33456</v>
      </c>
      <c r="K54" s="331">
        <v>32</v>
      </c>
      <c r="L54" s="332">
        <v>35305</v>
      </c>
      <c r="M54" s="333">
        <v>17</v>
      </c>
      <c r="N54" s="334">
        <v>15</v>
      </c>
    </row>
    <row r="55" spans="1:14">
      <c r="A55" s="250"/>
      <c r="B55" s="246"/>
      <c r="C55" s="246"/>
      <c r="D55" s="246"/>
      <c r="E55" s="246"/>
      <c r="F55" s="246"/>
      <c r="G55" s="312" t="s">
        <v>515</v>
      </c>
      <c r="H55" s="313"/>
      <c r="I55" s="321">
        <v>6838806</v>
      </c>
      <c r="J55" s="322">
        <v>107267</v>
      </c>
      <c r="K55" s="323">
        <v>51.1</v>
      </c>
      <c r="L55" s="324">
        <v>65988</v>
      </c>
      <c r="M55" s="325">
        <v>-5.0999999999999996</v>
      </c>
      <c r="N55" s="326">
        <v>56.2</v>
      </c>
    </row>
    <row r="56" spans="1:14">
      <c r="A56" s="250"/>
      <c r="B56" s="246"/>
      <c r="C56" s="246"/>
      <c r="D56" s="246"/>
      <c r="E56" s="246"/>
      <c r="F56" s="246"/>
      <c r="G56" s="327"/>
      <c r="H56" s="328" t="s">
        <v>513</v>
      </c>
      <c r="I56" s="329">
        <v>1787766</v>
      </c>
      <c r="J56" s="330">
        <v>28041</v>
      </c>
      <c r="K56" s="331">
        <v>-16.2</v>
      </c>
      <c r="L56" s="332">
        <v>36473</v>
      </c>
      <c r="M56" s="333">
        <v>3.3</v>
      </c>
      <c r="N56" s="334">
        <v>-19.5</v>
      </c>
    </row>
    <row r="57" spans="1:14">
      <c r="A57" s="250"/>
      <c r="B57" s="246"/>
      <c r="C57" s="246"/>
      <c r="D57" s="246"/>
      <c r="E57" s="246"/>
      <c r="F57" s="246"/>
      <c r="G57" s="312" t="s">
        <v>516</v>
      </c>
      <c r="H57" s="313"/>
      <c r="I57" s="321">
        <v>3815728</v>
      </c>
      <c r="J57" s="322">
        <v>60553</v>
      </c>
      <c r="K57" s="323">
        <v>-43.5</v>
      </c>
      <c r="L57" s="324">
        <v>77507</v>
      </c>
      <c r="M57" s="325">
        <v>17.5</v>
      </c>
      <c r="N57" s="326">
        <v>-61</v>
      </c>
    </row>
    <row r="58" spans="1:14">
      <c r="A58" s="250"/>
      <c r="B58" s="246"/>
      <c r="C58" s="246"/>
      <c r="D58" s="246"/>
      <c r="E58" s="246"/>
      <c r="F58" s="246"/>
      <c r="G58" s="327"/>
      <c r="H58" s="328" t="s">
        <v>513</v>
      </c>
      <c r="I58" s="329">
        <v>1665459</v>
      </c>
      <c r="J58" s="330">
        <v>26430</v>
      </c>
      <c r="K58" s="331">
        <v>-5.7</v>
      </c>
      <c r="L58" s="332">
        <v>42788</v>
      </c>
      <c r="M58" s="333">
        <v>17.3</v>
      </c>
      <c r="N58" s="334">
        <v>-23</v>
      </c>
    </row>
    <row r="59" spans="1:14">
      <c r="A59" s="250"/>
      <c r="B59" s="246"/>
      <c r="C59" s="246"/>
      <c r="D59" s="246"/>
      <c r="E59" s="246"/>
      <c r="F59" s="246"/>
      <c r="G59" s="312" t="s">
        <v>517</v>
      </c>
      <c r="H59" s="313"/>
      <c r="I59" s="321">
        <v>5913512</v>
      </c>
      <c r="J59" s="322">
        <v>94921</v>
      </c>
      <c r="K59" s="323">
        <v>56.8</v>
      </c>
      <c r="L59" s="324">
        <v>86564</v>
      </c>
      <c r="M59" s="325">
        <v>11.7</v>
      </c>
      <c r="N59" s="326">
        <v>45.1</v>
      </c>
    </row>
    <row r="60" spans="1:14">
      <c r="A60" s="250"/>
      <c r="B60" s="246"/>
      <c r="C60" s="246"/>
      <c r="D60" s="246"/>
      <c r="E60" s="246"/>
      <c r="F60" s="246"/>
      <c r="G60" s="327"/>
      <c r="H60" s="328" t="s">
        <v>513</v>
      </c>
      <c r="I60" s="335">
        <v>2178201</v>
      </c>
      <c r="J60" s="330">
        <v>34964</v>
      </c>
      <c r="K60" s="331">
        <v>32.299999999999997</v>
      </c>
      <c r="L60" s="332">
        <v>44869</v>
      </c>
      <c r="M60" s="333">
        <v>4.9000000000000004</v>
      </c>
      <c r="N60" s="334">
        <v>27.4</v>
      </c>
    </row>
    <row r="61" spans="1:14">
      <c r="A61" s="250"/>
      <c r="B61" s="246"/>
      <c r="C61" s="246"/>
      <c r="D61" s="246"/>
      <c r="E61" s="246"/>
      <c r="F61" s="246"/>
      <c r="G61" s="312" t="s">
        <v>518</v>
      </c>
      <c r="H61" s="336"/>
      <c r="I61" s="337">
        <v>4822994</v>
      </c>
      <c r="J61" s="338">
        <v>75940</v>
      </c>
      <c r="K61" s="339">
        <v>16.8</v>
      </c>
      <c r="L61" s="340">
        <v>70459</v>
      </c>
      <c r="M61" s="341">
        <v>11.6</v>
      </c>
      <c r="N61" s="326">
        <v>5.2</v>
      </c>
    </row>
    <row r="62" spans="1:14">
      <c r="A62" s="250"/>
      <c r="B62" s="246"/>
      <c r="C62" s="246"/>
      <c r="D62" s="246"/>
      <c r="E62" s="246"/>
      <c r="F62" s="246"/>
      <c r="G62" s="327"/>
      <c r="H62" s="328" t="s">
        <v>513</v>
      </c>
      <c r="I62" s="329">
        <v>1885260</v>
      </c>
      <c r="J62" s="330">
        <v>29646</v>
      </c>
      <c r="K62" s="331">
        <v>5.7</v>
      </c>
      <c r="L62" s="332">
        <v>37924</v>
      </c>
      <c r="M62" s="333">
        <v>10.9</v>
      </c>
      <c r="N62" s="334">
        <v>-5.2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4" t="s">
        <v>3</v>
      </c>
      <c r="D47" s="1174"/>
      <c r="E47" s="1175"/>
      <c r="F47" s="11">
        <v>23.23</v>
      </c>
      <c r="G47" s="12">
        <v>23.49</v>
      </c>
      <c r="H47" s="12">
        <v>23.92</v>
      </c>
      <c r="I47" s="12">
        <v>24.1</v>
      </c>
      <c r="J47" s="13">
        <v>24.63</v>
      </c>
    </row>
    <row r="48" spans="2:10" ht="57.75" customHeight="1">
      <c r="B48" s="14"/>
      <c r="C48" s="1176" t="s">
        <v>4</v>
      </c>
      <c r="D48" s="1176"/>
      <c r="E48" s="1177"/>
      <c r="F48" s="15">
        <v>12.14</v>
      </c>
      <c r="G48" s="16">
        <v>13.02</v>
      </c>
      <c r="H48" s="16">
        <v>9.91</v>
      </c>
      <c r="I48" s="16">
        <v>9.49</v>
      </c>
      <c r="J48" s="17">
        <v>9.5</v>
      </c>
    </row>
    <row r="49" spans="2:10" ht="57.75" customHeight="1" thickBot="1">
      <c r="B49" s="18"/>
      <c r="C49" s="1178" t="s">
        <v>5</v>
      </c>
      <c r="D49" s="1178"/>
      <c r="E49" s="1179"/>
      <c r="F49" s="19">
        <v>5.63</v>
      </c>
      <c r="G49" s="20">
        <v>4.07</v>
      </c>
      <c r="H49" s="20" t="s">
        <v>525</v>
      </c>
      <c r="I49" s="20">
        <v>0.48</v>
      </c>
      <c r="J49" s="21">
        <v>0.99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津田　雄大</dc:creator>
  <cp:lastModifiedBy>秋元　喜夫</cp:lastModifiedBy>
  <cp:lastPrinted>2018-10-25T05:43:23Z</cp:lastPrinted>
  <dcterms:created xsi:type="dcterms:W3CDTF">2018-04-19T00:36:29Z</dcterms:created>
  <dcterms:modified xsi:type="dcterms:W3CDTF">2018-11-29T00:10:40Z</dcterms:modified>
</cp:coreProperties>
</file>