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13本宮市×\"/>
    </mc:Choice>
  </mc:AlternateContent>
  <bookViews>
    <workbookView xWindow="-105" yWindow="5130" windowWidth="20775" windowHeight="5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 sheetId="21" r:id="rId14"/>
    <sheet name="施設類型別ストック情報分析表② "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O34" i="9"/>
  <c r="C34" i="9"/>
  <c r="U34" i="9" s="1"/>
  <c r="U35" i="9" s="1"/>
  <c r="U36" i="9" s="1"/>
  <c r="U37" i="9" s="1"/>
  <c r="AM34" i="9" l="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<sst xmlns="http://schemas.openxmlformats.org/spreadsheetml/2006/main" count="994" uniqueCount="563">
  <si>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</si>
  <si>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</si>
  <si>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</si>
  <si>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</si>
  <si>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</si>
  <si>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</si>
  <si>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</si>
  <si>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</si>
  <si>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</si>
  <si>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</si>
  <si>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</si>
  <si>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</si>
  <si>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</si>
  <si>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</si>
  <si>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</si>
  <si>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</si>
  <si>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</si>
  <si>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</si>
  <si>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</si>
  <si>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</si>
  <si>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</si>
  <si>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</si>
  <si>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</si>
  <si>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</si>
  <si>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</si>
  <si>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</si>
  <si>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</si>
  <si>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</si>
  <si>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</si>
  <si>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</si>
  <si>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</si>
  <si>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</si>
  <si>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</si>
  <si>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</si>
  <si>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</si>
  <si>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</si>
  <si>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</si>
  <si>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</si>
  <si>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</si>
  <si>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</si>
  <si>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</si>
  <si>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</si>
  <si>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</si>
  <si>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</si>
  <si>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</si>
  <si>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</si>
  <si>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</si>
  <si>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</si>
  <si>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</si>
  <si>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</si>
  <si>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</si>
  <si>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</si>
  <si>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</si>
  <si>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</si>
  <si>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</si>
  <si>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</si>
  <si>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</si>
  <si>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</si>
  <si>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</si>
  <si>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</si>
  <si>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</si>
  <si>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</si>
  <si>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</si>
  <si>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</si>
  <si>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</si>
  <si>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</si>
  <si>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</si>
  <si>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</si>
  <si>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</si>
  <si>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</si>
  <si>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</si>
  <si>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</si>
  <si>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</si>
  <si>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</si>
  <si>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</si>
  <si>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</si>
  <si>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</si>
  <si>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</si>
  <si>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</si>
  <si>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</si>
  <si>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</si>
  <si>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</si>
  <si>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</si>
  <si>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</si>
  <si>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</si>
  <si>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</si>
  <si>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</si>
  <si>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</si>
  <si>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</si>
  <si>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</si>
  <si>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</si>
  <si>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</si>
  <si>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</si>
  <si>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</si>
  <si>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</si>
  <si>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</si>
  <si>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</si>
  <si>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</si>
  <si>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</si>
  <si>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</si>
  <si>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</si>
  <si>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</si>
  <si>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</si>
  <si>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</si>
  <si>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</si>
  <si>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</si>
  <si>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</si>
  <si>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</si>
  <si>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</si>
  <si>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</si>
  <si>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</si>
  <si>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</si>
  <si>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</si>
  <si>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</si>
  <si>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</si>
  <si>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</si>
  <si>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</si>
  <si>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</si>
  <si>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</si>
  <si>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</si>
  <si>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</si>
  <si>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</si>
  <si>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</si>
  <si>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</si>
  <si>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</si>
  <si>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</si>
  <si>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</si>
  <si>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</si>
  <si>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</si>
  <si>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</si>
  <si>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</si>
  <si>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</si>
  <si>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</si>
  <si>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</si>
  <si>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</si>
  <si>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</si>
  <si>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</si>
  <si>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</si>
  <si>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</si>
  <si>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</si>
  <si>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</si>
  <si>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</si>
  <si>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</si>
  <si>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</si>
  <si>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</si>
  <si>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</si>
  <si>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</si>
  <si>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</si>
  <si>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</si>
  <si>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</si>
  <si>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</si>
  <si>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</si>
  <si>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</si>
  <si>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</si>
  <si>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</si>
  <si>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</si>
  <si>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</si>
  <si>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</si>
  <si>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</si>
  <si>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</si>
  <si>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</si>
  <si>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</si>
  <si>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</si>
  <si>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</si>
  <si>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</si>
  <si>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</si>
  <si>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</si>
  <si>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</si>
  <si>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</si>
  <si>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</si>
  <si>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</si>
  <si>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</si>
  <si>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</si>
  <si>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</si>
  <si>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</si>
  <si>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</si>
  <si>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</si>
  <si>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</si>
  <si>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</si>
  <si>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</si>
  <si>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</si>
  <si>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</si>
  <si>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</si>
  <si>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</si>
  <si>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</si>
  <si>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</si>
  <si>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</si>
  <si>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</si>
  <si>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</si>
  <si>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</si>
  <si>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</si>
  <si>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</si>
  <si>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</si>
  <si>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</si>
  <si>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</si>
  <si>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</si>
  <si>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福島県本宮市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</si>
  <si>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</si>
  <si>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</si>
  <si>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</si>
  <si>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</si>
  <si>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</si>
  <si>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</si>
  <si>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</si>
  <si>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</si>
  <si>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</si>
  <si>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</si>
  <si>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</si>
  <si>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</si>
  <si>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</si>
  <si>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</si>
  <si>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</si>
  <si>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</si>
  <si>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</si>
  <si>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</si>
  <si>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</si>
  <si>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</si>
  <si>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</si>
  <si>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</si>
  <si>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</si>
  <si>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</si>
  <si>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</si>
  <si>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</si>
  <si>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</si>
  <si>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</si>
  <si>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</si>
  <si>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</si>
  <si>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</si>
  <si>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</si>
  <si>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</si>
  <si>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</si>
  <si>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</si>
  <si>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</si>
  <si>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</si>
  <si>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</si>
  <si>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</si>
  <si>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</si>
  <si>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</si>
  <si>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</si>
  <si>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</si>
  <si>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</si>
  <si>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</si>
  <si>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</si>
  <si>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</si>
  <si>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</si>
  <si>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</si>
  <si>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</si>
  <si>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</si>
  <si>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</si>
  <si>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</si>
  <si>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</si>
  <si>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</si>
  <si>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</si>
  <si>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</si>
  <si>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</si>
  <si>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</si>
  <si>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</si>
  <si>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</si>
  <si>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</si>
  <si>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</si>
  <si>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</si>
  <si>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</si>
  <si>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</si>
  <si>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</si>
  <si>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</si>
  <si>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</si>
  <si>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</si>
  <si>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</si>
  <si>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</si>
  <si>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</si>
  <si>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</si>
  <si>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</si>
  <si>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</si>
  <si>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</si>
  <si>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</si>
  <si>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</si>
  <si>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</si>
  <si>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</si>
  <si>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</si>
  <si>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</si>
  <si>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</si>
  <si>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</si>
  <si>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</si>
  <si>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</si>
  <si>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</si>
  <si>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</si>
  <si>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</si>
  <si>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</si>
  <si>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</si>
  <si>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</si>
  <si>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</si>
  <si>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</si>
  <si>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</si>
  <si>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</si>
  <si>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</si>
  <si>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</si>
  <si>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</si>
  <si>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</si>
  <si>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</si>
  <si>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</si>
  <si>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</si>
  <si>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</si>
  <si>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</si>
  <si>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</si>
  <si>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</si>
  <si>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</si>
  <si>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</si>
  <si>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</si>
  <si>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</si>
  <si>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</si>
  <si>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</si>
  <si>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</si>
  <si>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</si>
  <si>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</si>
  <si>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</si>
  <si>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</si>
  <si>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</si>
  <si>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</si>
  <si>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</si>
  <si>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</si>
  <si>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</si>
  <si>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</si>
  <si>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</si>
  <si>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</si>
  <si>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</si>
  <si>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</si>
  <si>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</si>
  <si>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</si>
  <si>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</si>
  <si>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</si>
  <si>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</si>
  <si>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</si>
  <si>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</si>
  <si>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</si>
  <si>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</si>
  <si>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</si>
  <si>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</si>
  <si>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</si>
  <si>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</si>
  <si>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</si>
  <si>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</si>
  <si>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</si>
  <si>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</si>
  <si>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</si>
  <si>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</si>
  <si>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福島県本宮市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</si>
  <si>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</si>
  <si>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</si>
  <si>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</si>
  <si>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</si>
  <si>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</si>
  <si>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</si>
  <si>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</si>
  <si>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</si>
  <si>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</si>
  <si>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</si>
  <si>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</si>
  <si>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</si>
  <si>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</si>
  <si>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</si>
  <si>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</si>
  <si>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</si>
  <si>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</si>
  <si>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</si>
  <si>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</si>
  <si>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</si>
  <si>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</si>
  <si>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</si>
  <si>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</si>
  <si>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</si>
  <si>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</si>
  <si>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</si>
  <si>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</si>
  <si>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</si>
  <si>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</si>
  <si>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</si>
  <si>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</si>
  <si>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</si>
  <si>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</si>
  <si>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</si>
  <si>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</si>
  <si>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</si>
  <si>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</si>
  <si>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</si>
  <si>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</si>
  <si>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</si>
  <si>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</si>
  <si>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</si>
  <si>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工業用地造成事業特別会計</t>
    <phoneticPr fontId="5"/>
  </si>
  <si>
    <t>工業用地資産運用事業特別会計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</si>
  <si>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</si>
  <si>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</si>
  <si>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</si>
  <si>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</si>
  <si>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</si>
  <si>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</si>
  <si>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</si>
  <si>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</si>
  <si>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</si>
  <si>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</si>
  <si>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</si>
  <si>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</si>
  <si>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</si>
  <si>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</si>
  <si>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</si>
  <si>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</si>
  <si>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</si>
  <si>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</si>
  <si>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</si>
  <si>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</si>
  <si>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</si>
  <si>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</si>
  <si>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</si>
  <si>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</si>
  <si>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</si>
  <si>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</si>
  <si>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</si>
  <si>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</si>
  <si>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</si>
  <si>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</si>
  <si>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</si>
  <si>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</si>
  <si>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</si>
  <si>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</si>
  <si>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</si>
  <si>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</si>
  <si>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</si>
  <si>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</si>
  <si>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</si>
  <si>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</si>
  <si>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</si>
  <si>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</si>
  <si>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</si>
  <si>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</si>
  <si>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</si>
  <si>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</si>
  <si>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</si>
  <si>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</si>
  <si>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</si>
  <si>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</si>
  <si>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</si>
  <si>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</si>
  <si>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</si>
  <si>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</si>
  <si>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</si>
  <si>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</si>
  <si>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</si>
  <si>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</si>
  <si>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</si>
  <si>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</si>
  <si>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</si>
  <si>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</si>
  <si>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</si>
  <si>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</si>
  <si>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</si>
  <si>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</si>
  <si>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</si>
  <si>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</si>
  <si>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</si>
  <si>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</si>
  <si>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</si>
  <si>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</si>
  <si>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</si>
  <si>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</si>
  <si>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</si>
  <si>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</si>
  <si>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</si>
  <si>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</si>
  <si>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</si>
  <si>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</si>
  <si>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</si>
  <si>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</si>
  <si>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</si>
  <si>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</si>
  <si>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</si>
  <si>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</si>
  <si>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</si>
  <si>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</si>
  <si>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</si>
  <si>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</si>
  <si>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</si>
  <si>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</si>
  <si>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</si>
  <si>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</si>
  <si>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</si>
  <si>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</si>
  <si>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</si>
  <si>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</si>
  <si>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</si>
  <si>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</si>
  <si>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</si>
  <si>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</si>
  <si>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</si>
  <si>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</si>
  <si>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</si>
  <si>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</si>
  <si>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</si>
  <si>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</si>
  <si>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</si>
  <si>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</si>
  <si>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</si>
  <si>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</si>
  <si>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</si>
  <si>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</si>
  <si>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</si>
  <si>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</si>
  <si>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</si>
  <si>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</si>
  <si>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</si>
  <si>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</si>
  <si>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</si>
  <si>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</si>
  <si>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</si>
  <si>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</si>
  <si>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</si>
  <si>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</si>
  <si>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</si>
  <si>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</si>
  <si>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</si>
  <si>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</si>
  <si>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</si>
  <si>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</si>
  <si>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</si>
  <si>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</si>
  <si>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</si>
  <si>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12.00</t>
  </si>
  <si>
    <t>▲ 1.95</t>
  </si>
  <si>
    <t>▲ 3.48</t>
  </si>
  <si>
    <t>▲ 3.04</t>
  </si>
  <si>
    <t>水道事業会計</t>
  </si>
  <si>
    <t>一般会計</t>
  </si>
  <si>
    <t>国民健康保険特別会計（事業勘定）</t>
  </si>
  <si>
    <t>▲ 0.29</t>
  </si>
  <si>
    <t>介護保険特別会計</t>
  </si>
  <si>
    <t>工業用地造成事業特別会計</t>
  </si>
  <si>
    <t>公共下水道事業特別会計</t>
  </si>
  <si>
    <t>国民健康保険特別会計（直診勘定）</t>
  </si>
  <si>
    <t>農業集落排水事業特別会計</t>
  </si>
  <si>
    <t>その他会計（赤字）</t>
  </si>
  <si>
    <t>その他会計（黒字）</t>
  </si>
  <si>
    <t>安達地方広域行政組合　一般会計</t>
    <rPh sb="0" eb="2">
      <t>アダチ</t>
    </rPh>
    <rPh sb="2" eb="4">
      <t>チホウ</t>
    </rPh>
    <rPh sb="4" eb="6">
      <t>コウイキ</t>
    </rPh>
    <rPh sb="6" eb="8">
      <t>ギョウセイ</t>
    </rPh>
    <rPh sb="8" eb="10">
      <t>クミアイ</t>
    </rPh>
    <rPh sb="11" eb="13">
      <t>イッパン</t>
    </rPh>
    <rPh sb="13" eb="15">
      <t>カイケイ</t>
    </rPh>
    <phoneticPr fontId="2"/>
  </si>
  <si>
    <t>〃　安達地方地域振興事業特別会計</t>
    <rPh sb="2" eb="4">
      <t>アダチ</t>
    </rPh>
    <rPh sb="4" eb="6">
      <t>チホウ</t>
    </rPh>
    <rPh sb="6" eb="8">
      <t>チイキ</t>
    </rPh>
    <rPh sb="8" eb="10">
      <t>シンコウ</t>
    </rPh>
    <rPh sb="10" eb="12">
      <t>ジギョウ</t>
    </rPh>
    <rPh sb="12" eb="14">
      <t>トクベツ</t>
    </rPh>
    <rPh sb="14" eb="16">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</si>
  <si>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</si>
  <si>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　後期高齢者医療特別会計</t>
    <rPh sb="2" eb="4">
      <t>コウキ</t>
    </rPh>
    <rPh sb="4" eb="7">
      <t>コウレイシャ</t>
    </rPh>
    <rPh sb="7" eb="9">
      <t>イリョウ</t>
    </rPh>
    <rPh sb="9" eb="11">
      <t>トクベツ</t>
    </rPh>
    <rPh sb="11" eb="13">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</si>
  <si>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</si>
  <si>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　消防補償等特別会計</t>
    <rPh sb="2" eb="4">
      <t>ショウボウ</t>
    </rPh>
    <rPh sb="4" eb="6">
      <t>ホショウ</t>
    </rPh>
    <rPh sb="6" eb="7">
      <t>トウ</t>
    </rPh>
    <rPh sb="7" eb="9">
      <t>トクベツ</t>
    </rPh>
    <rPh sb="9" eb="11">
      <t>カイケイ</t>
    </rPh>
    <phoneticPr fontId="2"/>
  </si>
  <si>
    <t>〃　消防賞じゅつ金特別会計</t>
    <rPh sb="2" eb="4">
      <t>ショウボウ</t>
    </rPh>
    <rPh sb="4" eb="5">
      <t>ショウ</t>
    </rPh>
    <rPh sb="8" eb="9">
      <t>キン</t>
    </rPh>
    <rPh sb="9" eb="11">
      <t>トクベツ</t>
    </rPh>
    <rPh sb="11" eb="13">
      <t>カイケイ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</si>
  <si>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</si>
  <si>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　自治会館管理特別会計</t>
    <rPh sb="2" eb="5">
      <t>ジチカイ</t>
    </rPh>
    <rPh sb="5" eb="6">
      <t>カン</t>
    </rPh>
    <rPh sb="6" eb="8">
      <t>カンリ</t>
    </rPh>
    <rPh sb="8" eb="10">
      <t>トクベツ</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</si>
  <si>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</si>
  <si>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</si>
  <si>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</si>
  <si>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</si>
  <si>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</si>
  <si>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</si>
  <si>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</si>
  <si>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</si>
  <si>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</si>
  <si>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</si>
  <si>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</si>
  <si>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市の自主的財政健全化計画に基づき、計画的に償還を行っており、将来負担比率については前年度比12.7ポイント減、実質公債費率については、1.7ポイント減となっている。債務負担行為についても新たな設定を抑制している。今後も、自主的財政健全化計画を堅持し計画的な市債の発行と債務の償還により健全な財政運営に努める。</t>
    <phoneticPr fontId="5"/>
  </si>
  <si>
    <t>有形固定資産減価償却率</t>
    <phoneticPr fontId="5"/>
  </si>
  <si>
    <t>市の自主的財政健全化計画に基づき、計画的に償還を行っており、将来負担比率については前年度比12.7ポイント減、有形固定資産減価償却率については、1.2ポイント増となっている。債務負担行為についても新たな設定を抑制している。今後も、自主的財政健全化計画を堅持し計画的な市債の発行と債務の償還により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</si>
</sst>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51080</c:v>
                </c:pt>
                <c:pt idx="1">
                  <c:v>82490</c:v>
                </c:pt>
                <c:pt idx="2">
                  <c:v>135051</c:v>
                </c:pt>
                <c:pt idx="3">
                  <c:v>144385</c:v>
                </c:pt>
                <c:pt idx="4">
                  <c:v>105311</c:v>
                </c:pt>
              </c:numCache>
            </c:numRef>
          </c:val>
          <c:smooth val="0"/>
        </c:ser>
        <c:dLbls>
          <c:showLegendKey val="0"/>
          <c:showVal val="0"/>
          <c:showCatName val="0"/>
          <c:showSerName val="0"/>
          <c:showPercent val="0"/>
          <c:showBubbleSize val="0"/>
        </c:dLbls>
        <c:marker val="1"/>
        <c:smooth val="0"/>
        <c:axId val="183995600"/>
        <c:axId val="184999384"/>
      </c:lineChart>
      <c:catAx>
        <c:axId val="183995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99384"/>
        <c:crosses val="autoZero"/>
        <c:auto val="1"/>
        <c:lblAlgn val="ctr"/>
        <c:lblOffset val="100"/>
        <c:tickLblSkip val="1"/>
        <c:tickMarkSkip val="1"/>
        <c:noMultiLvlLbl val="0"/>
      </c:catAx>
      <c:valAx>
        <c:axId val="1849993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995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14.56</c:v>
                </c:pt>
                <c:pt idx="1">
                  <c:v>7.1</c:v>
                </c:pt>
                <c:pt idx="2">
                  <c:v>9.86</c:v>
                </c:pt>
                <c:pt idx="3">
                  <c:v>11.36</c:v>
                </c:pt>
                <c:pt idx="4">
                  <c:v>9.02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16.54</c:v>
                </c:pt>
                <c:pt idx="1">
                  <c:v>18.28</c:v>
                </c:pt>
                <c:pt idx="2">
                  <c:v>16.670000000000002</c:v>
                </c:pt>
                <c:pt idx="3">
                  <c:v>16.12</c:v>
                </c:pt>
                <c:pt idx="4">
                  <c:v>17.46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11425104"/>
        <c:axId val="411422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2.0299999999999998</c:v>
                </c:pt>
                <c:pt idx="1">
                  <c:v>-12</c:v>
                </c:pt>
                <c:pt idx="2">
                  <c:v>-1.95</c:v>
                </c:pt>
                <c:pt idx="3">
                  <c:v>-3.48</c:v>
                </c:pt>
                <c:pt idx="4">
                  <c:v>-3.04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11425104"/>
        <c:axId val="411422128"/>
      </c:lineChart>
      <c:catAx>
        <c:axId val="41142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422128"/>
        <c:crosses val="autoZero"/>
        <c:auto val="1"/>
        <c:lblAlgn val="ctr"/>
        <c:lblOffset val="100"/>
        <c:tickLblSkip val="1"/>
        <c:tickMarkSkip val="1"/>
        <c:noMultiLvlLbl val="0"/>
      </c:catAx>
      <c:valAx>
        <c:axId val="41142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42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0.41</c:v>
                </c:pt>
                <c:pt idx="2">
                  <c:v>#N/A</c:v>
                </c:pt>
                <c:pt idx="3">
                  <c:v>0.64</c:v>
                </c:pt>
                <c:pt idx="4">
                  <c:v>#N/A</c:v>
                </c:pt>
                <c:pt idx="5">
                  <c:v>0.7</c:v>
                </c:pt>
                <c:pt idx="6">
                  <c:v>#N/A</c:v>
                </c:pt>
                <c:pt idx="7">
                  <c:v>0.63</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0.21</c:v>
                </c:pt>
                <c:pt idx="2">
                  <c:v>#N/A</c:v>
                </c:pt>
                <c:pt idx="3">
                  <c:v>0.04</c:v>
                </c:pt>
                <c:pt idx="4">
                  <c:v>#N/A</c:v>
                </c:pt>
                <c:pt idx="5">
                  <c:v>0.1</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7.0000000000000007E-2</c:v>
                </c:pt>
                <c:pt idx="4">
                  <c:v>#N/A</c:v>
                </c:pt>
                <c:pt idx="5">
                  <c:v>7.0000000000000007E-2</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0.46</c:v>
                </c:pt>
                <c:pt idx="2">
                  <c:v>#N/A</c:v>
                </c:pt>
                <c:pt idx="3">
                  <c:v>0.33</c:v>
                </c:pt>
                <c:pt idx="4">
                  <c:v>#N/A</c:v>
                </c:pt>
                <c:pt idx="5">
                  <c:v>0.9</c:v>
                </c:pt>
                <c:pt idx="6">
                  <c:v>#N/A</c:v>
                </c:pt>
                <c:pt idx="7">
                  <c:v>0.47</c:v>
                </c:pt>
                <c:pt idx="8">
                  <c:v>#N/A</c:v>
                </c:pt>
                <c:pt idx="9">
                  <c:v>0.35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工業用地造成事業特別会計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1.08</c:v>
                </c:pt>
                <c:pt idx="2">
                  <c:v>#N/A</c:v>
                </c:pt>
                <c:pt idx="3">
                  <c:v>1.08</c:v>
                </c:pt>
                <c:pt idx="4">
                  <c:v>#N/A</c:v>
                </c:pt>
                <c:pt idx="5">
                  <c:v>1.07</c:v>
                </c:pt>
                <c:pt idx="6">
                  <c:v>#N/A</c:v>
                </c:pt>
                <c:pt idx="7">
                  <c:v>1.05</c:v>
                </c:pt>
                <c:pt idx="8">
                  <c:v>#N/A</c:v>
                </c:pt>
                <c:pt idx="9">
                  <c:v>1.05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1.1299999999999999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0.28999999999999998</c:v>
                </c:pt>
                <c:pt idx="1">
                  <c:v>#N/A</c:v>
                </c:pt>
                <c:pt idx="2">
                  <c:v>#N/A</c:v>
                </c:pt>
                <c:pt idx="3">
                  <c:v>2.58</c:v>
                </c:pt>
                <c:pt idx="4">
                  <c:v>#N/A</c:v>
                </c:pt>
                <c:pt idx="5">
                  <c:v>3.17</c:v>
                </c:pt>
                <c:pt idx="6">
                  <c:v>#N/A</c:v>
                </c:pt>
                <c:pt idx="7">
                  <c:v>3.37</c:v>
                </c:pt>
                <c:pt idx="8">
                  <c:v>#N/A</c:v>
                </c:pt>
                <c:pt idx="9">
                  <c:v>4.91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14.55</c:v>
                </c:pt>
                <c:pt idx="2">
                  <c:v>#N/A</c:v>
                </c:pt>
                <c:pt idx="3">
                  <c:v>7.09</c:v>
                </c:pt>
                <c:pt idx="4">
                  <c:v>#N/A</c:v>
                </c:pt>
                <c:pt idx="5">
                  <c:v>9.85</c:v>
                </c:pt>
                <c:pt idx="6">
                  <c:v>#N/A</c:v>
                </c:pt>
                <c:pt idx="7">
                  <c:v>11.41</c:v>
                </c:pt>
                <c:pt idx="8">
                  <c:v>#N/A</c:v>
                </c:pt>
                <c:pt idx="9">
                  <c:v>9.02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5.01</c:v>
                </c:pt>
                <c:pt idx="2">
                  <c:v>#N/A</c:v>
                </c:pt>
                <c:pt idx="3">
                  <c:v>8.58</c:v>
                </c:pt>
                <c:pt idx="4">
                  <c:v>#N/A</c:v>
                </c:pt>
                <c:pt idx="5">
                  <c:v>9.4499999999999993</c:v>
                </c:pt>
                <c:pt idx="6">
                  <c:v>#N/A</c:v>
                </c:pt>
                <c:pt idx="7">
                  <c:v>11.79</c:v>
                </c:pt>
                <c:pt idx="8">
                  <c:v>#N/A</c:v>
                </c:pt>
                <c:pt idx="9">
                  <c:v>12.8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13628744"/>
        <c:axId val="417016360"/>
      </c:barChart>
      <c:catAx>
        <c:axId val="413628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7016360"/>
        <c:crosses val="autoZero"/>
        <c:auto val="1"/>
        <c:lblAlgn val="ctr"/>
        <c:lblOffset val="100"/>
        <c:tickLblSkip val="1"/>
        <c:tickMarkSkip val="1"/>
        <c:noMultiLvlLbl val="0"/>
      </c:catAx>
      <c:valAx>
        <c:axId val="417016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628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860</c:v>
                </c:pt>
                <c:pt idx="5">
                  <c:v>861</c:v>
                </c:pt>
                <c:pt idx="8">
                  <c:v>905</c:v>
                </c:pt>
                <c:pt idx="11">
                  <c:v>898</c:v>
                </c:pt>
                <c:pt idx="14">
                  <c:v>920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183</c:v>
                </c:pt>
                <c:pt idx="3">
                  <c:v>163</c:v>
                </c:pt>
                <c:pt idx="6">
                  <c:v>72</c:v>
                </c:pt>
                <c:pt idx="9">
                  <c:v>53</c:v>
                </c:pt>
                <c:pt idx="12">
                  <c:v>38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160</c:v>
                </c:pt>
                <c:pt idx="3">
                  <c:v>148</c:v>
                </c:pt>
                <c:pt idx="6">
                  <c:v>124</c:v>
                </c:pt>
                <c:pt idx="9">
                  <c:v>100</c:v>
                </c:pt>
                <c:pt idx="12">
                  <c:v>96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375</c:v>
                </c:pt>
                <c:pt idx="3">
                  <c:v>390</c:v>
                </c:pt>
                <c:pt idx="6">
                  <c:v>361</c:v>
                </c:pt>
                <c:pt idx="9">
                  <c:v>347</c:v>
                </c:pt>
                <c:pt idx="12">
                  <c:v>322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1063</c:v>
                </c:pt>
                <c:pt idx="3">
                  <c:v>1004</c:v>
                </c:pt>
                <c:pt idx="6">
                  <c:v>1041</c:v>
                </c:pt>
                <c:pt idx="9">
                  <c:v>963</c:v>
                </c:pt>
                <c:pt idx="12">
                  <c:v>942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4042760"/>
        <c:axId val="407398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1021</c:v>
                </c:pt>
                <c:pt idx="2">
                  <c:v>#N/A</c:v>
                </c:pt>
                <c:pt idx="3">
                  <c:v>#N/A</c:v>
                </c:pt>
                <c:pt idx="4">
                  <c:v>944</c:v>
                </c:pt>
                <c:pt idx="5">
                  <c:v>#N/A</c:v>
                </c:pt>
                <c:pt idx="6">
                  <c:v>#N/A</c:v>
                </c:pt>
                <c:pt idx="7">
                  <c:v>793</c:v>
                </c:pt>
                <c:pt idx="8">
                  <c:v>#N/A</c:v>
                </c:pt>
                <c:pt idx="9">
                  <c:v>#N/A</c:v>
                </c:pt>
                <c:pt idx="10">
                  <c:v>665</c:v>
                </c:pt>
                <c:pt idx="11">
                  <c:v>#N/A</c:v>
                </c:pt>
                <c:pt idx="12">
                  <c:v>#N/A</c:v>
                </c:pt>
                <c:pt idx="13">
                  <c:v>578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4042760"/>
        <c:axId val="407398072"/>
      </c:lineChart>
      <c:catAx>
        <c:axId val="18404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398072"/>
        <c:crosses val="autoZero"/>
        <c:auto val="1"/>
        <c:lblAlgn val="ctr"/>
        <c:lblOffset val="100"/>
        <c:tickLblSkip val="1"/>
        <c:tickMarkSkip val="1"/>
        <c:noMultiLvlLbl val="0"/>
      </c:catAx>
      <c:valAx>
        <c:axId val="407398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4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10844</c:v>
                </c:pt>
                <c:pt idx="5">
                  <c:v>11410</c:v>
                </c:pt>
                <c:pt idx="8">
                  <c:v>11659</c:v>
                </c:pt>
                <c:pt idx="11">
                  <c:v>12361</c:v>
                </c:pt>
                <c:pt idx="14">
                  <c:v>12151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2120</c:v>
                </c:pt>
                <c:pt idx="5">
                  <c:v>2046</c:v>
                </c:pt>
                <c:pt idx="8">
                  <c:v>1997</c:v>
                </c:pt>
                <c:pt idx="11">
                  <c:v>2131</c:v>
                </c:pt>
                <c:pt idx="14">
                  <c:v>2251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2644</c:v>
                </c:pt>
                <c:pt idx="5">
                  <c:v>3025</c:v>
                </c:pt>
                <c:pt idx="8">
                  <c:v>2827</c:v>
                </c:pt>
                <c:pt idx="11">
                  <c:v>3285</c:v>
                </c:pt>
                <c:pt idx="14">
                  <c:v>3519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2049</c:v>
                </c:pt>
                <c:pt idx="3">
                  <c:v>2006</c:v>
                </c:pt>
                <c:pt idx="6">
                  <c:v>1931</c:v>
                </c:pt>
                <c:pt idx="9">
                  <c:v>1915</c:v>
                </c:pt>
                <c:pt idx="12">
                  <c:v>1982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659</c:v>
                </c:pt>
                <c:pt idx="3">
                  <c:v>476</c:v>
                </c:pt>
                <c:pt idx="6">
                  <c:v>422</c:v>
                </c:pt>
                <c:pt idx="9">
                  <c:v>317</c:v>
                </c:pt>
                <c:pt idx="12">
                  <c:v>212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4660</c:v>
                </c:pt>
                <c:pt idx="3">
                  <c:v>4680</c:v>
                </c:pt>
                <c:pt idx="6">
                  <c:v>4597</c:v>
                </c:pt>
                <c:pt idx="9">
                  <c:v>4472</c:v>
                </c:pt>
                <c:pt idx="12">
                  <c:v>4037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5576</c:v>
                </c:pt>
                <c:pt idx="3">
                  <c:v>4797</c:v>
                </c:pt>
                <c:pt idx="6">
                  <c:v>4090</c:v>
                </c:pt>
                <c:pt idx="9">
                  <c:v>3534</c:v>
                </c:pt>
                <c:pt idx="12">
                  <c:v>2979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13730</c:v>
                </c:pt>
                <c:pt idx="3">
                  <c:v>14222</c:v>
                </c:pt>
                <c:pt idx="6">
                  <c:v>14829</c:v>
                </c:pt>
                <c:pt idx="9">
                  <c:v>15229</c:v>
                </c:pt>
                <c:pt idx="12">
                  <c:v>15367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0905392"/>
        <c:axId val="41090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11066</c:v>
                </c:pt>
                <c:pt idx="2">
                  <c:v>#N/A</c:v>
                </c:pt>
                <c:pt idx="3">
                  <c:v>#N/A</c:v>
                </c:pt>
                <c:pt idx="4">
                  <c:v>9700</c:v>
                </c:pt>
                <c:pt idx="5">
                  <c:v>#N/A</c:v>
                </c:pt>
                <c:pt idx="6">
                  <c:v>#N/A</c:v>
                </c:pt>
                <c:pt idx="7">
                  <c:v>9386</c:v>
                </c:pt>
                <c:pt idx="8">
                  <c:v>#N/A</c:v>
                </c:pt>
                <c:pt idx="9">
                  <c:v>#N/A</c:v>
                </c:pt>
                <c:pt idx="10">
                  <c:v>7690</c:v>
                </c:pt>
                <c:pt idx="11">
                  <c:v>#N/A</c:v>
                </c:pt>
                <c:pt idx="12">
                  <c:v>#N/A</c:v>
                </c:pt>
                <c:pt idx="13">
                  <c:v>6656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0905392"/>
        <c:axId val="410905776"/>
      </c:lineChart>
      <c:catAx>
        <c:axId val="41090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905776"/>
        <c:crosses val="autoZero"/>
        <c:auto val="1"/>
        <c:lblAlgn val="ctr"/>
        <c:lblOffset val="100"/>
        <c:tickLblSkip val="1"/>
        <c:tickMarkSkip val="1"/>
        <c:noMultiLvlLbl val="0"/>
      </c:catAx>
      <c:valAx>
        <c:axId val="41090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0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{071FF2CF-B6D8-483D-81D2-9C50FFEE7F66}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{A1520645-781A-45DE-ADB3-3BC23E9058F9}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{53F21446-AC42-4A47-9472-D53F8A6B1E62}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{8B839B96-1013-411F-9CAB-989C4470855A}</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{549A5D46-03AF-42F5-90F6-5739ABE3AA04}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32.799999999999997</c:v>
                </c:pt>
                <c:pt idx="4">
                  <c:v>34</c:v>
                </c:pt>
              </c:numCache>
            </c:numRef>
          </c:xVal>
          <c:yVal>
            <c:numRef>
              <c:f>公会計指標分析・財政指標組合せ分析表!$K$51:$O$51</c:f>
              <c:numCache>
                <c:formatCode>#,##0.0;"▲ "#,##0.0</c:formatCode>
                <c:ptCount val="5"/>
                <c:pt idx="3">
                  <c:v>106</c:v>
                </c:pt>
                <c:pt idx="4">
                  <c:v>93.3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{66CEC60D-8CF3-4B09-80C0-E391D38EB789}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{A760F033-238B-41F1-9883-DEB031FDC815}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{0BF35B56-2E84-4F0D-A476-F703970C2BA0}</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{6206AC2C-622D-4DE8-AC00-FEC415BA678E}</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{EDF47DC2-8609-4400-B504-A92AABDB5A02}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pt idx="4">
                  <c:v>54.8</c:v>
                </c:pt>
              </c:numCache>
            </c:numRef>
          </c:xVal>
          <c:yVal>
            <c:numRef>
              <c:f>公会計指標分析・財政指標組合せ分析表!$K$55:$O$55</c:f>
              <c:numCache>
                <c:formatCode>#,##0.0;"▲ "#,##0.0</c:formatCode>
                <c:ptCount val="5"/>
                <c:pt idx="3">
                  <c:v>56.8</c:v>
                </c:pt>
                <c:pt idx="4">
                  <c:v>52.3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9232736"/>
        <c:axId val="418550168"/>
      </c:scatterChart>
      <c:valAx>
        <c:axId val="419232736"/>
        <c:scaling>
          <c:orientation val="minMax"/>
          <c:max val="57"/>
          <c:min val="3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8550168"/>
        <c:crosses val="autoZero"/>
        <c:crossBetween val="midCat"/>
      </c:valAx>
      <c:valAx>
        <c:axId val="418550168"/>
        <c:scaling>
          <c:orientation val="minMax"/>
          <c:max val="115"/>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9232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{61D1F108-3AA6-42B2-BAB3-CAB5934086F5}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{FC29F67E-3443-47B6-ADC7-4CF53E295B88}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{2747B1DC-E70D-466F-AEB4-30DDEF0054AA}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{4CD3099A-88F0-4DF7-913B-08DB45D03A9A}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{1A5288C9-2B03-4A91-88D2-36D987506D9B}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14</c:v>
                </c:pt>
                <c:pt idx="2">
                  <c:v>12.8</c:v>
                </c:pt>
                <c:pt idx="3">
                  <c:v>11.1</c:v>
                </c:pt>
                <c:pt idx="4">
                  <c:v>9.4</c:v>
                </c:pt>
              </c:numCache>
            </c:numRef>
          </c:xVal>
          <c:yVal>
            <c:numRef>
              <c:f>公会計指標分析・財政指標組合せ分析表!$K$73:$O$73</c:f>
              <c:numCache>
                <c:formatCode>#,##0.0;"▲ "#,##0.0</c:formatCode>
                <c:ptCount val="5"/>
                <c:pt idx="0">
                  <c:v>154.30000000000001</c:v>
                </c:pt>
                <c:pt idx="1">
                  <c:v>134.5</c:v>
                </c:pt>
                <c:pt idx="2">
                  <c:v>132.1</c:v>
                </c:pt>
                <c:pt idx="3">
                  <c:v>106</c:v>
                </c:pt>
                <c:pt idx="4">
                  <c:v>93.3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{8AB57107-6728-4BB9-B07F-A7C0B9237C6E}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{B30170C2-C662-4984-AFF9-AA7B175BA825}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{1B21453D-E53B-4060-AA95-FE1705C6AF02}</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168499628380922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{676D2E00-C0FB-4F80-8926-58ED5A87B0D8}</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172592823981817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{42603CA2-C74A-4484-BADB-B99E175E5156}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0911560"/>
        <c:axId val="410911168"/>
      </c:scatterChart>
      <c:valAx>
        <c:axId val="410911560"/>
        <c:scaling>
          <c:orientation val="minMax"/>
          <c:max val="15.299999999999999"/>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911168"/>
        <c:crosses val="autoZero"/>
        <c:crossBetween val="midCat"/>
      </c:valAx>
      <c:valAx>
        <c:axId val="410911168"/>
        <c:scaling>
          <c:orientation val="minMax"/>
          <c:max val="18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911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市の自主的財政健全化計画に基づき、計画的に償還を行うことにより平成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年度から償還金の額が減少している。</a:t>
          </a:r>
          <a:endParaRPr lang="ja-JP" altLang="ja-JP" sz="1400">
            <a:effectLst/>
          </a:endParaRPr>
        </a:p>
        <a:p>
          <a:r>
            <a:rPr kumimoji="1" lang="ja-JP" altLang="ja-JP" sz="1100">
              <a:solidFill>
                <a:schemeClr val="dk1"/>
              </a:solidFill>
              <a:effectLst/>
              <a:latin typeface="+mn-lt"/>
              <a:ea typeface="+mn-ea"/>
              <a:cs typeface="+mn-cs"/>
            </a:rPr>
            <a:t>　債務負担行為についても新たな設定を抑えていることから支出額が減少している。</a:t>
          </a:r>
          <a:endParaRPr lang="ja-JP" altLang="ja-JP" sz="1400">
            <a:effectLst/>
          </a:endParaRPr>
        </a:p>
        <a:p>
          <a:r>
            <a:rPr kumimoji="1" lang="ja-JP" altLang="ja-JP" sz="1100">
              <a:solidFill>
                <a:schemeClr val="dk1"/>
              </a:solidFill>
              <a:effectLst/>
              <a:latin typeface="+mn-lt"/>
              <a:ea typeface="+mn-ea"/>
              <a:cs typeface="+mn-cs"/>
            </a:rPr>
            <a:t>　今後も、自主的財政健全化計画を堅持し計画的な市債の発行と債務の償還により健全な財政運営に努める。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市の自主的財政健全化計画を順守し、計画的に債務の償還を行っており、その結果、債務負担行為が着実に減少している。</a:t>
          </a:r>
          <a:endParaRPr lang="ja-JP" altLang="ja-JP" sz="1400">
            <a:effectLst/>
          </a:endParaRPr>
        </a:p>
        <a:p>
          <a:r>
            <a:rPr kumimoji="1" lang="ja-JP" altLang="ja-JP" sz="1100">
              <a:solidFill>
                <a:schemeClr val="dk1"/>
              </a:solidFill>
              <a:effectLst/>
              <a:latin typeface="+mn-lt"/>
              <a:ea typeface="+mn-ea"/>
              <a:cs typeface="+mn-cs"/>
            </a:rPr>
            <a:t>　これにより、将来負担比率の分子は、前年度対比で減少しているが、依然将来負担比率が高い数値となっていることから、今後も自主的財政健全化計画に基づき、計画的な市債の発行と債務の償還により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30,731
30,576
88.02
26,193,954
25,380,365
725,491
8,041,002
15,356,699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93.3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[ 34.0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前年度比</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ポイント増となっているが、類似比較団体平均値比較では、とても低い数値となっている。</a:t>
          </a:r>
          <a:endParaRPr lang="ja-JP" altLang="ja-JP">
            <a:effectLst/>
          </a:endParaRPr>
        </a:p>
        <a:p>
          <a:r>
            <a:rPr kumimoji="1" lang="ja-JP" altLang="ja-JP" sz="1100" baseline="0">
              <a:solidFill>
                <a:schemeClr val="dk1"/>
              </a:solidFill>
              <a:effectLst/>
              <a:latin typeface="+mn-lt"/>
              <a:ea typeface="+mn-ea"/>
              <a:cs typeface="+mn-cs"/>
            </a:rPr>
            <a:t>　市では財政健全化計画に基づき、主要道路等の計画的な維持・更新等を行っており、減価償却費が低いことから、償却率が全国的平均よりもかなり低い状況となっている。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476567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5831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582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454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47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78757</xdr:rowOff>
    </xdr:from>
    <xdr:ext cx="405111" cy="259045"/>
    <xdr:sp macro="" textlink="">
      <xdr:nvSpPr>
        <xdr:cNvPr id="69" name="有形固定資産減価償却率平均値テキスト"/>
        <xdr:cNvSpPr txBox="1"/>
      </xdr:nvSpPr>
      <xdr:spPr>
        <a:xfrm>
          <a:off x="4813300" y="4879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0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05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118533</xdr:rowOff>
    </xdr:from>
    <xdr:to>
      <xdr:col>3</xdr:col>
      <xdr:colOff>1222375</xdr:colOff>
      <xdr:row>34</xdr:row>
      <xdr:rowOff>48683</xdr:rowOff>
    </xdr:to>
    <xdr:sp macro="" textlink="">
      <xdr:nvSpPr>
        <xdr:cNvPr id="77" name="円/楕円 76"/>
        <xdr:cNvSpPr/>
      </xdr:nvSpPr>
      <xdr:spPr>
        <a:xfrm>
          <a:off x="4711700" y="577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33460</xdr:rowOff>
    </xdr:from>
    <xdr:ext cx="405111" cy="259045"/>
    <xdr:sp macro="" textlink="">
      <xdr:nvSpPr>
        <xdr:cNvPr id="78" name="有形固定資産減価償却率該当値テキスト"/>
        <xdr:cNvSpPr txBox="1"/>
      </xdr:nvSpPr>
      <xdr:spPr>
        <a:xfrm>
          <a:off x="4813300" y="5691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161713</xdr:rowOff>
    </xdr:from>
    <xdr:to>
      <xdr:col>3</xdr:col>
      <xdr:colOff>511175</xdr:colOff>
      <xdr:row>34</xdr:row>
      <xdr:rowOff>91863</xdr:rowOff>
    </xdr:to>
    <xdr:sp macro="" textlink="">
      <xdr:nvSpPr>
        <xdr:cNvPr id="79" name="円/楕円 78"/>
        <xdr:cNvSpPr/>
      </xdr:nvSpPr>
      <xdr:spPr>
        <a:xfrm>
          <a:off x="4000500" y="5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169333</xdr:rowOff>
    </xdr:from>
    <xdr:to>
      <xdr:col>3</xdr:col>
      <xdr:colOff>1171575</xdr:colOff>
      <xdr:row>34</xdr:row>
      <xdr:rowOff>41063</xdr:rowOff>
    </xdr:to>
    <xdr:cxnSp macro="">
      <xdr:nvCxnSpPr>
        <xdr:cNvPr id="80" name="直線コネクタ 79"/>
        <xdr:cNvCxnSpPr/>
      </xdr:nvCxnSpPr>
      <xdr:spPr>
        <a:xfrm flipV="1">
          <a:off x="4051300" y="58271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31344</xdr:rowOff>
    </xdr:from>
    <xdr:ext cx="405111" cy="259045"/>
    <xdr:sp macro="" textlink="">
      <xdr:nvSpPr>
        <xdr:cNvPr id="81" name="n_1aveValue有形固定資産減価償却率"/>
        <xdr:cNvSpPr txBox="1"/>
      </xdr:nvSpPr>
      <xdr:spPr>
        <a:xfrm>
          <a:off x="3836043" y="48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82990</xdr:rowOff>
    </xdr:from>
    <xdr:ext cx="405111" cy="259045"/>
    <xdr:sp macro="" textlink="">
      <xdr:nvSpPr>
        <xdr:cNvPr id="82" name="n_1mainValue有形固定資産減価償却率"/>
        <xdr:cNvSpPr txBox="1"/>
      </xdr:nvSpPr>
      <xdr:spPr>
        <a:xfrm>
          <a:off x="3836043" y="5912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30,731
30,576
88.02
26,193,954
25,380,365
725,491
8,041,002
15,356,699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130573</xdr:rowOff>
    </xdr:from>
    <xdr:ext cx="405111" cy="259045"/>
    <xdr:sp macro="" textlink="">
      <xdr:nvSpPr>
        <xdr:cNvPr id="59" name="【道路】&#10;有形固定資産減価償却率平均値テキスト"/>
        <xdr:cNvSpPr txBox="1"/>
      </xdr:nvSpPr>
      <xdr:spPr>
        <a:xfrm>
          <a:off x="4724400" y="578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151130</xdr:rowOff>
    </xdr:from>
    <xdr:to>
      <xdr:col>6</xdr:col>
      <xdr:colOff>561975</xdr:colOff>
      <xdr:row>40</xdr:row>
      <xdr:rowOff>81280</xdr:rowOff>
    </xdr:to>
    <xdr:sp macro="" textlink="">
      <xdr:nvSpPr>
        <xdr:cNvPr id="67" name="円/楕円 66"/>
        <xdr:cNvSpPr/>
      </xdr:nvSpPr>
      <xdr:spPr>
        <a:xfrm>
          <a:off x="4584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66057</xdr:rowOff>
    </xdr:from>
    <xdr:ext cx="405111" cy="259045"/>
    <xdr:sp macro="" textlink="">
      <xdr:nvSpPr>
        <xdr:cNvPr id="68" name="【道路】&#10;有形固定資産減価償却率該当値テキスト"/>
        <xdr:cNvSpPr txBox="1"/>
      </xdr:nvSpPr>
      <xdr:spPr>
        <a:xfrm>
          <a:off x="47244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23114</xdr:rowOff>
    </xdr:from>
    <xdr:to>
      <xdr:col>5</xdr:col>
      <xdr:colOff>409575</xdr:colOff>
      <xdr:row>40</xdr:row>
      <xdr:rowOff>124714</xdr:rowOff>
    </xdr:to>
    <xdr:sp macro="" textlink="">
      <xdr:nvSpPr>
        <xdr:cNvPr id="69" name="円/楕円 68"/>
        <xdr:cNvSpPr/>
      </xdr:nvSpPr>
      <xdr:spPr>
        <a:xfrm>
          <a:off x="3746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30480</xdr:rowOff>
    </xdr:from>
    <xdr:to>
      <xdr:col>6</xdr:col>
      <xdr:colOff>511175</xdr:colOff>
      <xdr:row>40</xdr:row>
      <xdr:rowOff>73914</xdr:rowOff>
    </xdr:to>
    <xdr:cxnSp macro="">
      <xdr:nvCxnSpPr>
        <xdr:cNvPr id="70" name="直線コネクタ 69"/>
        <xdr:cNvCxnSpPr/>
      </xdr:nvCxnSpPr>
      <xdr:spPr>
        <a:xfrm flipV="1">
          <a:off x="3797300" y="68884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24655</xdr:rowOff>
    </xdr:from>
    <xdr:ext cx="405111" cy="259045"/>
    <xdr:sp macro="" textlink="">
      <xdr:nvSpPr>
        <xdr:cNvPr id="71"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115841</xdr:rowOff>
    </xdr:from>
    <xdr:ext cx="405111" cy="259045"/>
    <xdr:sp macro="" textlink="">
      <xdr:nvSpPr>
        <xdr:cNvPr id="72" name="n_1mainValue【道路】&#10;有形固定資産減価償却率"/>
        <xdr:cNvSpPr txBox="1"/>
      </xdr:nvSpPr>
      <xdr:spPr>
        <a:xfrm>
          <a:off x="3582043"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31.170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5" name="テキスト ボックス 84"/>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5" name="直線コネクタ 94"/>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6"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7" name="直線コネクタ 96"/>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8"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9" name="直線コネクタ 98"/>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100"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101" name="フローチャート : 判断 100"/>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102" name="フローチャート : 判断 101"/>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9215</xdr:rowOff>
    </xdr:from>
    <xdr:to>
      <xdr:col>15</xdr:col>
      <xdr:colOff>231775</xdr:colOff>
      <xdr:row>36</xdr:row>
      <xdr:rowOff>110815</xdr:rowOff>
    </xdr:to>
    <xdr:sp macro="" textlink="">
      <xdr:nvSpPr>
        <xdr:cNvPr id="108" name="円/楕円 107"/>
        <xdr:cNvSpPr/>
      </xdr:nvSpPr>
      <xdr:spPr>
        <a:xfrm>
          <a:off x="10426700" y="618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32092</xdr:rowOff>
    </xdr:from>
    <xdr:ext cx="534377" cy="259045"/>
    <xdr:sp macro="" textlink="">
      <xdr:nvSpPr>
        <xdr:cNvPr id="109" name="【道路】&#10;一人当たり延長該当値テキスト"/>
        <xdr:cNvSpPr txBox="1"/>
      </xdr:nvSpPr>
      <xdr:spPr>
        <a:xfrm>
          <a:off x="10566400" y="60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19365</xdr:rowOff>
    </xdr:from>
    <xdr:to>
      <xdr:col>14</xdr:col>
      <xdr:colOff>79375</xdr:colOff>
      <xdr:row>36</xdr:row>
      <xdr:rowOff>120965</xdr:rowOff>
    </xdr:to>
    <xdr:sp macro="" textlink="">
      <xdr:nvSpPr>
        <xdr:cNvPr id="110" name="円/楕円 109"/>
        <xdr:cNvSpPr/>
      </xdr:nvSpPr>
      <xdr:spPr>
        <a:xfrm>
          <a:off x="9588500" y="61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60015</xdr:rowOff>
    </xdr:from>
    <xdr:to>
      <xdr:col>15</xdr:col>
      <xdr:colOff>180975</xdr:colOff>
      <xdr:row>36</xdr:row>
      <xdr:rowOff>70165</xdr:rowOff>
    </xdr:to>
    <xdr:cxnSp macro="">
      <xdr:nvCxnSpPr>
        <xdr:cNvPr id="111" name="直線コネクタ 110"/>
        <xdr:cNvCxnSpPr/>
      </xdr:nvCxnSpPr>
      <xdr:spPr>
        <a:xfrm flipV="1">
          <a:off x="9639300" y="6232215"/>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44655</xdr:rowOff>
    </xdr:from>
    <xdr:ext cx="534377" cy="259045"/>
    <xdr:sp macro="" textlink="">
      <xdr:nvSpPr>
        <xdr:cNvPr id="112" name="n_1aveValue【道路】&#10;一人当たり延長"/>
        <xdr:cNvSpPr txBox="1"/>
      </xdr:nvSpPr>
      <xdr:spPr>
        <a:xfrm>
          <a:off x="9359410" y="690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34</xdr:row>
      <xdr:rowOff>137492</xdr:rowOff>
    </xdr:from>
    <xdr:ext cx="534377" cy="259045"/>
    <xdr:sp macro="" textlink="">
      <xdr:nvSpPr>
        <xdr:cNvPr id="113" name="n_1mainValue【道路】&#10;一人当たり延長"/>
        <xdr:cNvSpPr txBox="1"/>
      </xdr:nvSpPr>
      <xdr:spPr>
        <a:xfrm>
          <a:off x="9359410" y="596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6" name="直線コネクタ 135"/>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7"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8" name="直線コネクタ 137"/>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9"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40" name="直線コネクタ 139"/>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164101</xdr:rowOff>
    </xdr:from>
    <xdr:ext cx="405111" cy="259045"/>
    <xdr:sp macro="" textlink="">
      <xdr:nvSpPr>
        <xdr:cNvPr id="141" name="【橋りょう・トンネル】&#10;有形固定資産減価償却率平均値テキスト"/>
        <xdr:cNvSpPr txBox="1"/>
      </xdr:nvSpPr>
      <xdr:spPr>
        <a:xfrm>
          <a:off x="4724400" y="993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42" name="フローチャート : 判断 141"/>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43" name="フローチャート : 判断 142"/>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6350</xdr:rowOff>
    </xdr:from>
    <xdr:to>
      <xdr:col>6</xdr:col>
      <xdr:colOff>561975</xdr:colOff>
      <xdr:row>63</xdr:row>
      <xdr:rowOff>107950</xdr:rowOff>
    </xdr:to>
    <xdr:sp macro="" textlink="">
      <xdr:nvSpPr>
        <xdr:cNvPr id="149" name="円/楕円 148"/>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92727</xdr:rowOff>
    </xdr:from>
    <xdr:ext cx="405111" cy="259045"/>
    <xdr:sp macro="" textlink="">
      <xdr:nvSpPr>
        <xdr:cNvPr id="150" name="【橋りょう・トンネル】&#10;有形固定資産減価償却率該当値テキスト"/>
        <xdr:cNvSpPr txBox="1"/>
      </xdr:nvSpPr>
      <xdr:spPr>
        <a:xfrm>
          <a:off x="47244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79502</xdr:rowOff>
    </xdr:from>
    <xdr:to>
      <xdr:col>5</xdr:col>
      <xdr:colOff>409575</xdr:colOff>
      <xdr:row>64</xdr:row>
      <xdr:rowOff>9652</xdr:rowOff>
    </xdr:to>
    <xdr:sp macro="" textlink="">
      <xdr:nvSpPr>
        <xdr:cNvPr id="151" name="円/楕円 150"/>
        <xdr:cNvSpPr/>
      </xdr:nvSpPr>
      <xdr:spPr>
        <a:xfrm>
          <a:off x="3746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57150</xdr:rowOff>
    </xdr:from>
    <xdr:to>
      <xdr:col>6</xdr:col>
      <xdr:colOff>511175</xdr:colOff>
      <xdr:row>63</xdr:row>
      <xdr:rowOff>130302</xdr:rowOff>
    </xdr:to>
    <xdr:cxnSp macro="">
      <xdr:nvCxnSpPr>
        <xdr:cNvPr id="152" name="直線コネクタ 151"/>
        <xdr:cNvCxnSpPr/>
      </xdr:nvCxnSpPr>
      <xdr:spPr>
        <a:xfrm flipV="1">
          <a:off x="3797300" y="10858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161053</xdr:rowOff>
    </xdr:from>
    <xdr:ext cx="405111" cy="259045"/>
    <xdr:sp macro="" textlink="">
      <xdr:nvSpPr>
        <xdr:cNvPr id="153" name="n_1aveValue【橋りょう・トンネル】&#10;有形固定資産減価償却率"/>
        <xdr:cNvSpPr txBox="1"/>
      </xdr:nvSpPr>
      <xdr:spPr>
        <a:xfrm>
          <a:off x="3582043"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779</xdr:rowOff>
    </xdr:from>
    <xdr:ext cx="405111" cy="259045"/>
    <xdr:sp macro="" textlink="">
      <xdr:nvSpPr>
        <xdr:cNvPr id="154" name="n_1mainValue【橋りょう・トンネル】&#10;有形固定資産減価償却率"/>
        <xdr:cNvSpPr txBox="1"/>
      </xdr:nvSpPr>
      <xdr:spPr>
        <a:xfrm>
          <a:off x="3582043"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65" name="テキスト ボックス 164"/>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6" name="直線コネクタ 16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7" name="テキスト ボックス 166"/>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9" name="テキスト ボックス 16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70" name="直線コネクタ 16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71" name="テキスト ボックス 170"/>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3" name="テキスト ボックス 17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75" name="直線コネクタ 174"/>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6"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7" name="直線コネクタ 176"/>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8"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9" name="直線コネクタ 178"/>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42360</xdr:rowOff>
    </xdr:from>
    <xdr:ext cx="599010" cy="259045"/>
    <xdr:sp macro="" textlink="">
      <xdr:nvSpPr>
        <xdr:cNvPr id="180" name="【橋りょう・トンネル】&#10;一人当たり有形固定資産（償却資産）額平均値テキスト"/>
        <xdr:cNvSpPr txBox="1"/>
      </xdr:nvSpPr>
      <xdr:spPr>
        <a:xfrm>
          <a:off x="10566400" y="9986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81" name="フローチャート : 判断 180"/>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82" name="フローチャート : 判断 181"/>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14677</xdr:rowOff>
    </xdr:from>
    <xdr:to>
      <xdr:col>15</xdr:col>
      <xdr:colOff>231775</xdr:colOff>
      <xdr:row>60</xdr:row>
      <xdr:rowOff>116277</xdr:rowOff>
    </xdr:to>
    <xdr:sp macro="" textlink="">
      <xdr:nvSpPr>
        <xdr:cNvPr id="188" name="円/楕円 187"/>
        <xdr:cNvSpPr/>
      </xdr:nvSpPr>
      <xdr:spPr>
        <a:xfrm>
          <a:off x="10426700" y="103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164554</xdr:rowOff>
    </xdr:from>
    <xdr:ext cx="599010" cy="259045"/>
    <xdr:sp macro="" textlink="">
      <xdr:nvSpPr>
        <xdr:cNvPr id="189" name="【橋りょう・トンネル】&#10;一人当たり有形固定資産（償却資産）額該当値テキスト"/>
        <xdr:cNvSpPr txBox="1"/>
      </xdr:nvSpPr>
      <xdr:spPr>
        <a:xfrm>
          <a:off x="10566400" y="1028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188,543</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15694</xdr:rowOff>
    </xdr:from>
    <xdr:to>
      <xdr:col>14</xdr:col>
      <xdr:colOff>79375</xdr:colOff>
      <xdr:row>60</xdr:row>
      <xdr:rowOff>117294</xdr:rowOff>
    </xdr:to>
    <xdr:sp macro="" textlink="">
      <xdr:nvSpPr>
        <xdr:cNvPr id="190" name="円/楕円 189"/>
        <xdr:cNvSpPr/>
      </xdr:nvSpPr>
      <xdr:spPr>
        <a:xfrm>
          <a:off x="9588500" y="103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65477</xdr:rowOff>
    </xdr:from>
    <xdr:to>
      <xdr:col>15</xdr:col>
      <xdr:colOff>180975</xdr:colOff>
      <xdr:row>60</xdr:row>
      <xdr:rowOff>66494</xdr:rowOff>
    </xdr:to>
    <xdr:cxnSp macro="">
      <xdr:nvCxnSpPr>
        <xdr:cNvPr id="191" name="直線コネクタ 190"/>
        <xdr:cNvCxnSpPr/>
      </xdr:nvCxnSpPr>
      <xdr:spPr>
        <a:xfrm flipV="1">
          <a:off x="9639300" y="10352477"/>
          <a:ext cx="838200" cy="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57</xdr:row>
      <xdr:rowOff>8823</xdr:rowOff>
    </xdr:from>
    <xdr:ext cx="599010" cy="259045"/>
    <xdr:sp macro="" textlink="">
      <xdr:nvSpPr>
        <xdr:cNvPr id="19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108421</xdr:rowOff>
    </xdr:from>
    <xdr:ext cx="599010" cy="259045"/>
    <xdr:sp macro="" textlink="">
      <xdr:nvSpPr>
        <xdr:cNvPr id="193" name="n_1mainValue【橋りょう・トンネル】&#10;一人当たり有形固定資産（償却資産）額"/>
        <xdr:cNvSpPr txBox="1"/>
      </xdr:nvSpPr>
      <xdr:spPr>
        <a:xfrm>
          <a:off x="9327094" y="103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188,365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5" name="直線コネクタ 20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6" name="テキスト ボックス 20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7" name="直線コネクタ 20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8" name="テキスト ボックス 20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9" name="直線コネクタ 20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0" name="テキスト ボックス 20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1" name="直線コネクタ 21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2" name="テキスト ボックス 21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3" name="直線コネクタ 21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4" name="テキスト ボックス 21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6" name="テキスト ボックス 21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18" name="直線コネクタ 21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20" name="直線コネクタ 21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2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22" name="直線コネクタ 22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59707</xdr:rowOff>
    </xdr:from>
    <xdr:ext cx="405111" cy="259045"/>
    <xdr:sp macro="" textlink="">
      <xdr:nvSpPr>
        <xdr:cNvPr id="223" name="【公営住宅】&#10;有形固定資産減価償却率平均値テキスト"/>
        <xdr:cNvSpPr txBox="1"/>
      </xdr:nvSpPr>
      <xdr:spPr>
        <a:xfrm>
          <a:off x="47244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24" name="フローチャート : 判断 22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25" name="フローチャート : 判断 22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67311</xdr:rowOff>
    </xdr:from>
    <xdr:to>
      <xdr:col>6</xdr:col>
      <xdr:colOff>561975</xdr:colOff>
      <xdr:row>82</xdr:row>
      <xdr:rowOff>168911</xdr:rowOff>
    </xdr:to>
    <xdr:sp macro="" textlink="">
      <xdr:nvSpPr>
        <xdr:cNvPr id="231" name="円/楕円 230"/>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45738</xdr:rowOff>
    </xdr:from>
    <xdr:ext cx="405111" cy="259045"/>
    <xdr:sp macro="" textlink="">
      <xdr:nvSpPr>
        <xdr:cNvPr id="232" name="【公営住宅】&#10;有形固定資産減価償却率該当値テキスト"/>
        <xdr:cNvSpPr txBox="1"/>
      </xdr:nvSpPr>
      <xdr:spPr>
        <a:xfrm>
          <a:off x="47244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2539</xdr:rowOff>
    </xdr:from>
    <xdr:to>
      <xdr:col>5</xdr:col>
      <xdr:colOff>409575</xdr:colOff>
      <xdr:row>78</xdr:row>
      <xdr:rowOff>104139</xdr:rowOff>
    </xdr:to>
    <xdr:sp macro="" textlink="">
      <xdr:nvSpPr>
        <xdr:cNvPr id="233" name="円/楕円 232"/>
        <xdr:cNvSpPr/>
      </xdr:nvSpPr>
      <xdr:spPr>
        <a:xfrm>
          <a:off x="37465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78</xdr:row>
      <xdr:rowOff>53339</xdr:rowOff>
    </xdr:from>
    <xdr:to>
      <xdr:col>6</xdr:col>
      <xdr:colOff>511175</xdr:colOff>
      <xdr:row>82</xdr:row>
      <xdr:rowOff>118111</xdr:rowOff>
    </xdr:to>
    <xdr:cxnSp macro="">
      <xdr:nvCxnSpPr>
        <xdr:cNvPr id="234" name="直線コネクタ 233"/>
        <xdr:cNvCxnSpPr/>
      </xdr:nvCxnSpPr>
      <xdr:spPr>
        <a:xfrm>
          <a:off x="3797300" y="13426439"/>
          <a:ext cx="838200" cy="75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163847</xdr:rowOff>
    </xdr:from>
    <xdr:ext cx="405111" cy="259045"/>
    <xdr:sp macro="" textlink="">
      <xdr:nvSpPr>
        <xdr:cNvPr id="235"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120666</xdr:rowOff>
    </xdr:from>
    <xdr:ext cx="405111" cy="259045"/>
    <xdr:sp macro="" textlink="">
      <xdr:nvSpPr>
        <xdr:cNvPr id="236" name="n_1mainValue【公営住宅】&#10;有形固定資産減価償却率"/>
        <xdr:cNvSpPr txBox="1"/>
      </xdr:nvSpPr>
      <xdr:spPr>
        <a:xfrm>
          <a:off x="3582043" y="1315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48" name="直線コネクタ 24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9" name="テキスト ボックス 24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0" name="直線コネクタ 24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1" name="テキスト ボックス 25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2" name="直線コネクタ 25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3" name="テキスト ボックス 25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4" name="直線コネクタ 25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5" name="テキスト ボックス 25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6" name="直線コネクタ 25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7" name="テキスト ボックス 25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8" name="直線コネクタ 25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9" name="テキスト ボックス 25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126274</xdr:rowOff>
    </xdr:from>
    <xdr:to>
      <xdr:col>15</xdr:col>
      <xdr:colOff>180340</xdr:colOff>
      <xdr:row>86</xdr:row>
      <xdr:rowOff>75656</xdr:rowOff>
    </xdr:to>
    <xdr:cxnSp macro="">
      <xdr:nvCxnSpPr>
        <xdr:cNvPr id="263" name="直線コネクタ 262"/>
        <xdr:cNvCxnSpPr/>
      </xdr:nvCxnSpPr>
      <xdr:spPr>
        <a:xfrm flipV="1">
          <a:off x="10476865" y="13327924"/>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79483</xdr:rowOff>
    </xdr:from>
    <xdr:ext cx="469744" cy="259045"/>
    <xdr:sp macro="" textlink="">
      <xdr:nvSpPr>
        <xdr:cNvPr id="264" name="【公営住宅】&#10;一人当たり面積最小値テキスト"/>
        <xdr:cNvSpPr txBox="1"/>
      </xdr:nvSpPr>
      <xdr:spPr>
        <a:xfrm>
          <a:off x="10566400" y="1482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75656</xdr:rowOff>
    </xdr:from>
    <xdr:to>
      <xdr:col>15</xdr:col>
      <xdr:colOff>269875</xdr:colOff>
      <xdr:row>86</xdr:row>
      <xdr:rowOff>75656</xdr:rowOff>
    </xdr:to>
    <xdr:cxnSp macro="">
      <xdr:nvCxnSpPr>
        <xdr:cNvPr id="265" name="直線コネクタ 264"/>
        <xdr:cNvCxnSpPr/>
      </xdr:nvCxnSpPr>
      <xdr:spPr>
        <a:xfrm>
          <a:off x="10388600" y="1482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72951</xdr:rowOff>
    </xdr:from>
    <xdr:ext cx="469744" cy="259045"/>
    <xdr:sp macro="" textlink="">
      <xdr:nvSpPr>
        <xdr:cNvPr id="266" name="【公営住宅】&#10;一人当たり面積最大値テキスト"/>
        <xdr:cNvSpPr txBox="1"/>
      </xdr:nvSpPr>
      <xdr:spPr>
        <a:xfrm>
          <a:off x="10566400" y="1310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77</xdr:row>
      <xdr:rowOff>126274</xdr:rowOff>
    </xdr:from>
    <xdr:to>
      <xdr:col>15</xdr:col>
      <xdr:colOff>269875</xdr:colOff>
      <xdr:row>77</xdr:row>
      <xdr:rowOff>126274</xdr:rowOff>
    </xdr:to>
    <xdr:cxnSp macro="">
      <xdr:nvCxnSpPr>
        <xdr:cNvPr id="267" name="直線コネクタ 266"/>
        <xdr:cNvCxnSpPr/>
      </xdr:nvCxnSpPr>
      <xdr:spPr>
        <a:xfrm>
          <a:off x="10388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91457</xdr:rowOff>
    </xdr:from>
    <xdr:ext cx="469744" cy="259045"/>
    <xdr:sp macro="" textlink="">
      <xdr:nvSpPr>
        <xdr:cNvPr id="268" name="【公営住宅】&#10;一人当たり面積平均値テキスト"/>
        <xdr:cNvSpPr txBox="1"/>
      </xdr:nvSpPr>
      <xdr:spPr>
        <a:xfrm>
          <a:off x="105664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113030</xdr:rowOff>
    </xdr:from>
    <xdr:to>
      <xdr:col>15</xdr:col>
      <xdr:colOff>231775</xdr:colOff>
      <xdr:row>82</xdr:row>
      <xdr:rowOff>43180</xdr:rowOff>
    </xdr:to>
    <xdr:sp macro="" textlink="">
      <xdr:nvSpPr>
        <xdr:cNvPr id="269" name="フローチャート : 判断 268"/>
        <xdr:cNvSpPr/>
      </xdr:nvSpPr>
      <xdr:spPr>
        <a:xfrm>
          <a:off x="10426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122827</xdr:rowOff>
    </xdr:from>
    <xdr:to>
      <xdr:col>14</xdr:col>
      <xdr:colOff>79375</xdr:colOff>
      <xdr:row>79</xdr:row>
      <xdr:rowOff>52977</xdr:rowOff>
    </xdr:to>
    <xdr:sp macro="" textlink="">
      <xdr:nvSpPr>
        <xdr:cNvPr id="270" name="フローチャート : 判断 269"/>
        <xdr:cNvSpPr/>
      </xdr:nvSpPr>
      <xdr:spPr>
        <a:xfrm>
          <a:off x="9588500" y="134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91802</xdr:rowOff>
    </xdr:from>
    <xdr:to>
      <xdr:col>15</xdr:col>
      <xdr:colOff>231775</xdr:colOff>
      <xdr:row>80</xdr:row>
      <xdr:rowOff>21952</xdr:rowOff>
    </xdr:to>
    <xdr:sp macro="" textlink="">
      <xdr:nvSpPr>
        <xdr:cNvPr id="276" name="円/楕円 275"/>
        <xdr:cNvSpPr/>
      </xdr:nvSpPr>
      <xdr:spPr>
        <a:xfrm>
          <a:off x="104267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114679</xdr:rowOff>
    </xdr:from>
    <xdr:ext cx="469744" cy="259045"/>
    <xdr:sp macro="" textlink="">
      <xdr:nvSpPr>
        <xdr:cNvPr id="277" name="【公営住宅】&#10;一人当たり面積該当値テキスト"/>
        <xdr:cNvSpPr txBox="1"/>
      </xdr:nvSpPr>
      <xdr:spPr>
        <a:xfrm>
          <a:off x="10566400" y="1348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0.951</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111398</xdr:rowOff>
    </xdr:from>
    <xdr:to>
      <xdr:col>14</xdr:col>
      <xdr:colOff>79375</xdr:colOff>
      <xdr:row>82</xdr:row>
      <xdr:rowOff>41548</xdr:rowOff>
    </xdr:to>
    <xdr:sp macro="" textlink="">
      <xdr:nvSpPr>
        <xdr:cNvPr id="278" name="円/楕円 277"/>
        <xdr:cNvSpPr/>
      </xdr:nvSpPr>
      <xdr:spPr>
        <a:xfrm>
          <a:off x="9588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142602</xdr:rowOff>
    </xdr:from>
    <xdr:to>
      <xdr:col>15</xdr:col>
      <xdr:colOff>180975</xdr:colOff>
      <xdr:row>81</xdr:row>
      <xdr:rowOff>162198</xdr:rowOff>
    </xdr:to>
    <xdr:cxnSp macro="">
      <xdr:nvCxnSpPr>
        <xdr:cNvPr id="279" name="直線コネクタ 278"/>
        <xdr:cNvCxnSpPr/>
      </xdr:nvCxnSpPr>
      <xdr:spPr>
        <a:xfrm flipV="1">
          <a:off x="9639300" y="13687152"/>
          <a:ext cx="838200" cy="3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77</xdr:row>
      <xdr:rowOff>69504</xdr:rowOff>
    </xdr:from>
    <xdr:ext cx="469744" cy="259045"/>
    <xdr:sp macro="" textlink="">
      <xdr:nvSpPr>
        <xdr:cNvPr id="280" name="n_1aveValue【公営住宅】&#10;一人当たり面積"/>
        <xdr:cNvSpPr txBox="1"/>
      </xdr:nvSpPr>
      <xdr:spPr>
        <a:xfrm>
          <a:off x="9391727" y="132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32675</xdr:rowOff>
    </xdr:from>
    <xdr:ext cx="469744" cy="259045"/>
    <xdr:sp macro="" textlink="">
      <xdr:nvSpPr>
        <xdr:cNvPr id="281" name="n_1mainValue【公営住宅】&#10;一人当たり面積"/>
        <xdr:cNvSpPr txBox="1"/>
      </xdr:nvSpPr>
      <xdr:spPr>
        <a:xfrm>
          <a:off x="9391727" y="1409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0.729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83" name="正方形/長方形 28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4" name="正方形/長方形 28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5" name="正方形/長方形 28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6" name="正方形/長方形 28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9" name="正方形/長方形 28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0" name="正方形/長方形 28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1" name="正方形/長方形 29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2" name="正方形/長方形 29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18" name="直線コネクタ 317"/>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19"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20" name="直線コネクタ 319"/>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21"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22" name="直線コネクタ 321"/>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23"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24" name="フローチャート : 判断 323"/>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25" name="フローチャート : 判断 324"/>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33020</xdr:rowOff>
    </xdr:from>
    <xdr:to>
      <xdr:col>23</xdr:col>
      <xdr:colOff>568325</xdr:colOff>
      <xdr:row>36</xdr:row>
      <xdr:rowOff>134620</xdr:rowOff>
    </xdr:to>
    <xdr:sp macro="" textlink="">
      <xdr:nvSpPr>
        <xdr:cNvPr id="331" name="円/楕円 330"/>
        <xdr:cNvSpPr/>
      </xdr:nvSpPr>
      <xdr:spPr>
        <a:xfrm>
          <a:off x="162687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55897</xdr:rowOff>
    </xdr:from>
    <xdr:ext cx="405111" cy="259045"/>
    <xdr:sp macro="" textlink="">
      <xdr:nvSpPr>
        <xdr:cNvPr id="332" name="【認定こども園・幼稚園・保育所】&#10;有形固定資産減価償却率該当値テキスト"/>
        <xdr:cNvSpPr txBox="1"/>
      </xdr:nvSpPr>
      <xdr:spPr>
        <a:xfrm>
          <a:off x="16408400"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67310</xdr:rowOff>
    </xdr:from>
    <xdr:to>
      <xdr:col>22</xdr:col>
      <xdr:colOff>415925</xdr:colOff>
      <xdr:row>36</xdr:row>
      <xdr:rowOff>168910</xdr:rowOff>
    </xdr:to>
    <xdr:sp macro="" textlink="">
      <xdr:nvSpPr>
        <xdr:cNvPr id="333" name="円/楕円 332"/>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83820</xdr:rowOff>
    </xdr:from>
    <xdr:to>
      <xdr:col>23</xdr:col>
      <xdr:colOff>517525</xdr:colOff>
      <xdr:row>36</xdr:row>
      <xdr:rowOff>118110</xdr:rowOff>
    </xdr:to>
    <xdr:cxnSp macro="">
      <xdr:nvCxnSpPr>
        <xdr:cNvPr id="334" name="直線コネクタ 333"/>
        <xdr:cNvCxnSpPr/>
      </xdr:nvCxnSpPr>
      <xdr:spPr>
        <a:xfrm flipV="1">
          <a:off x="15481300" y="62560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135272</xdr:rowOff>
    </xdr:from>
    <xdr:ext cx="405111" cy="259045"/>
    <xdr:sp macro="" textlink="">
      <xdr:nvSpPr>
        <xdr:cNvPr id="335"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13987</xdr:rowOff>
    </xdr:from>
    <xdr:ext cx="405111" cy="259045"/>
    <xdr:sp macro="" textlink="">
      <xdr:nvSpPr>
        <xdr:cNvPr id="336" name="n_1mainValue【認定こども園・幼稚園・保育所】&#10;有形固定資産減価償却率"/>
        <xdr:cNvSpPr txBox="1"/>
      </xdr:nvSpPr>
      <xdr:spPr>
        <a:xfrm>
          <a:off x="15266043"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47" name="直線コネクタ 3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48" name="テキスト ボックス 3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9" name="直線コネクタ 3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0" name="テキスト ボックス 3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1" name="直線コネクタ 3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2" name="テキスト ボックス 3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3" name="直線コネクタ 3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4" name="テキスト ボックス 3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5" name="直線コネクタ 3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6" name="テキスト ボックス 3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60" name="直線コネクタ 359"/>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61"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62" name="直線コネクタ 361"/>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63"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64" name="直線コネクタ 363"/>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65"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66" name="フローチャート : 判断 365"/>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67" name="フローチャート : 判断 366"/>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166370</xdr:rowOff>
    </xdr:from>
    <xdr:to>
      <xdr:col>32</xdr:col>
      <xdr:colOff>238125</xdr:colOff>
      <xdr:row>37</xdr:row>
      <xdr:rowOff>96520</xdr:rowOff>
    </xdr:to>
    <xdr:sp macro="" textlink="">
      <xdr:nvSpPr>
        <xdr:cNvPr id="373" name="円/楕円 372"/>
        <xdr:cNvSpPr/>
      </xdr:nvSpPr>
      <xdr:spPr>
        <a:xfrm>
          <a:off x="221107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17797</xdr:rowOff>
    </xdr:from>
    <xdr:ext cx="469744" cy="259045"/>
    <xdr:sp macro="" textlink="">
      <xdr:nvSpPr>
        <xdr:cNvPr id="374" name="【認定こども園・幼稚園・保育所】&#10;一人当たり面積該当値テキスト"/>
        <xdr:cNvSpPr txBox="1"/>
      </xdr:nvSpPr>
      <xdr:spPr>
        <a:xfrm>
          <a:off x="22250400"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166370</xdr:rowOff>
    </xdr:from>
    <xdr:to>
      <xdr:col>31</xdr:col>
      <xdr:colOff>85725</xdr:colOff>
      <xdr:row>37</xdr:row>
      <xdr:rowOff>96520</xdr:rowOff>
    </xdr:to>
    <xdr:sp macro="" textlink="">
      <xdr:nvSpPr>
        <xdr:cNvPr id="375" name="円/楕円 374"/>
        <xdr:cNvSpPr/>
      </xdr:nvSpPr>
      <xdr:spPr>
        <a:xfrm>
          <a:off x="2127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37</xdr:row>
      <xdr:rowOff>45720</xdr:rowOff>
    </xdr:from>
    <xdr:to>
      <xdr:col>32</xdr:col>
      <xdr:colOff>187325</xdr:colOff>
      <xdr:row>37</xdr:row>
      <xdr:rowOff>45720</xdr:rowOff>
    </xdr:to>
    <xdr:cxnSp macro="">
      <xdr:nvCxnSpPr>
        <xdr:cNvPr id="376" name="直線コネクタ 375"/>
        <xdr:cNvCxnSpPr/>
      </xdr:nvCxnSpPr>
      <xdr:spPr>
        <a:xfrm>
          <a:off x="21323300" y="6389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60977</xdr:rowOff>
    </xdr:from>
    <xdr:ext cx="469744" cy="259045"/>
    <xdr:sp macro="" textlink="">
      <xdr:nvSpPr>
        <xdr:cNvPr id="377" name="n_1aveValue【認定こども園・幼稚園・保育所】&#10;一人当たり面積"/>
        <xdr:cNvSpPr txBox="1"/>
      </xdr:nvSpPr>
      <xdr:spPr>
        <a:xfrm>
          <a:off x="210757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35</xdr:row>
      <xdr:rowOff>113047</xdr:rowOff>
    </xdr:from>
    <xdr:ext cx="469744" cy="259045"/>
    <xdr:sp macro="" textlink="">
      <xdr:nvSpPr>
        <xdr:cNvPr id="378" name="n_1mainValue【認定こども園・幼稚園・保育所】&#10;一人当たり面積"/>
        <xdr:cNvSpPr txBox="1"/>
      </xdr:nvSpPr>
      <xdr:spPr>
        <a:xfrm>
          <a:off x="2107572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9" name="テキスト ボックス 3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03" name="直線コネクタ 402"/>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04"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05" name="直線コネクタ 404"/>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06"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07" name="直線コネクタ 406"/>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86377</xdr:rowOff>
    </xdr:from>
    <xdr:ext cx="405111" cy="259045"/>
    <xdr:sp macro="" textlink="">
      <xdr:nvSpPr>
        <xdr:cNvPr id="408" name="【学校施設】&#10;有形固定資産減価償却率平均値テキスト"/>
        <xdr:cNvSpPr txBox="1"/>
      </xdr:nvSpPr>
      <xdr:spPr>
        <a:xfrm>
          <a:off x="164084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09" name="フローチャート : 判断 408"/>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10" name="フローチャート : 判断 409"/>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135890</xdr:rowOff>
    </xdr:from>
    <xdr:to>
      <xdr:col>23</xdr:col>
      <xdr:colOff>568325</xdr:colOff>
      <xdr:row>63</xdr:row>
      <xdr:rowOff>66040</xdr:rowOff>
    </xdr:to>
    <xdr:sp macro="" textlink="">
      <xdr:nvSpPr>
        <xdr:cNvPr id="416" name="円/楕円 415"/>
        <xdr:cNvSpPr/>
      </xdr:nvSpPr>
      <xdr:spPr>
        <a:xfrm>
          <a:off x="162687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50817</xdr:rowOff>
    </xdr:from>
    <xdr:ext cx="405111" cy="259045"/>
    <xdr:sp macro="" textlink="">
      <xdr:nvSpPr>
        <xdr:cNvPr id="417" name="【学校施設】&#10;有形固定資産減価償却率該当値テキスト"/>
        <xdr:cNvSpPr txBox="1"/>
      </xdr:nvSpPr>
      <xdr:spPr>
        <a:xfrm>
          <a:off x="16408400" y="1068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139700</xdr:rowOff>
    </xdr:from>
    <xdr:to>
      <xdr:col>22</xdr:col>
      <xdr:colOff>415925</xdr:colOff>
      <xdr:row>63</xdr:row>
      <xdr:rowOff>69850</xdr:rowOff>
    </xdr:to>
    <xdr:sp macro="" textlink="">
      <xdr:nvSpPr>
        <xdr:cNvPr id="418" name="円/楕円 417"/>
        <xdr:cNvSpPr/>
      </xdr:nvSpPr>
      <xdr:spPr>
        <a:xfrm>
          <a:off x="15430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15240</xdr:rowOff>
    </xdr:from>
    <xdr:to>
      <xdr:col>23</xdr:col>
      <xdr:colOff>517525</xdr:colOff>
      <xdr:row>63</xdr:row>
      <xdr:rowOff>19050</xdr:rowOff>
    </xdr:to>
    <xdr:cxnSp macro="">
      <xdr:nvCxnSpPr>
        <xdr:cNvPr id="419" name="直線コネクタ 418"/>
        <xdr:cNvCxnSpPr/>
      </xdr:nvCxnSpPr>
      <xdr:spPr>
        <a:xfrm flipV="1">
          <a:off x="15481300" y="108165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21607</xdr:rowOff>
    </xdr:from>
    <xdr:ext cx="405111" cy="259045"/>
    <xdr:sp macro="" textlink="">
      <xdr:nvSpPr>
        <xdr:cNvPr id="420" name="n_1aveValue【学校施設】&#10;有形固定資産減価償却率"/>
        <xdr:cNvSpPr txBox="1"/>
      </xdr:nvSpPr>
      <xdr:spPr>
        <a:xfrm>
          <a:off x="15266043"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60977</xdr:rowOff>
    </xdr:from>
    <xdr:ext cx="405111" cy="259045"/>
    <xdr:sp macro="" textlink="">
      <xdr:nvSpPr>
        <xdr:cNvPr id="421" name="n_1mainValue【学校施設】&#10;有形固定資産減価償却率"/>
        <xdr:cNvSpPr txBox="1"/>
      </xdr:nvSpPr>
      <xdr:spPr>
        <a:xfrm>
          <a:off x="15266043"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33" name="直線コネクタ 43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34" name="テキスト ボックス 43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35" name="直線コネクタ 43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36" name="テキスト ボックス 43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37" name="直線コネクタ 43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38" name="テキスト ボックス 43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39" name="直線コネクタ 43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0" name="テキスト ボックス 43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1" name="直線コネクタ 44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42" name="テキスト ボックス 44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43" name="直線コネクタ 44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44" name="テキスト ボックス 44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48" name="直線コネクタ 447"/>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49"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50" name="直線コネクタ 449"/>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51"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52" name="直線コネクタ 451"/>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53"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54" name="フローチャート : 判断 453"/>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55" name="フローチャート : 判断 454"/>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6" name="テキスト ボックス 4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7" name="テキスト ボックス 4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8" name="テキスト ボックス 4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9" name="テキスト ボックス 4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0" name="テキスト ボックス 4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65677</xdr:rowOff>
    </xdr:from>
    <xdr:to>
      <xdr:col>32</xdr:col>
      <xdr:colOff>238125</xdr:colOff>
      <xdr:row>60</xdr:row>
      <xdr:rowOff>167277</xdr:rowOff>
    </xdr:to>
    <xdr:sp macro="" textlink="">
      <xdr:nvSpPr>
        <xdr:cNvPr id="461" name="円/楕円 460"/>
        <xdr:cNvSpPr/>
      </xdr:nvSpPr>
      <xdr:spPr>
        <a:xfrm>
          <a:off x="22110700" y="1035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88554</xdr:rowOff>
    </xdr:from>
    <xdr:ext cx="469744" cy="259045"/>
    <xdr:sp macro="" textlink="">
      <xdr:nvSpPr>
        <xdr:cNvPr id="462" name="【学校施設】&#10;一人当たり面積該当値テキスト"/>
        <xdr:cNvSpPr txBox="1"/>
      </xdr:nvSpPr>
      <xdr:spPr>
        <a:xfrm>
          <a:off x="22250400"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67854</xdr:rowOff>
    </xdr:from>
    <xdr:to>
      <xdr:col>31</xdr:col>
      <xdr:colOff>85725</xdr:colOff>
      <xdr:row>60</xdr:row>
      <xdr:rowOff>169454</xdr:rowOff>
    </xdr:to>
    <xdr:sp macro="" textlink="">
      <xdr:nvSpPr>
        <xdr:cNvPr id="463" name="円/楕円 462"/>
        <xdr:cNvSpPr/>
      </xdr:nvSpPr>
      <xdr:spPr>
        <a:xfrm>
          <a:off x="21272500" y="103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116477</xdr:rowOff>
    </xdr:from>
    <xdr:to>
      <xdr:col>32</xdr:col>
      <xdr:colOff>187325</xdr:colOff>
      <xdr:row>60</xdr:row>
      <xdr:rowOff>118654</xdr:rowOff>
    </xdr:to>
    <xdr:cxnSp macro="">
      <xdr:nvCxnSpPr>
        <xdr:cNvPr id="464" name="直線コネクタ 463"/>
        <xdr:cNvCxnSpPr/>
      </xdr:nvCxnSpPr>
      <xdr:spPr>
        <a:xfrm flipV="1">
          <a:off x="21323300" y="1040347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91276</xdr:rowOff>
    </xdr:from>
    <xdr:ext cx="469744" cy="259045"/>
    <xdr:sp macro="" textlink="">
      <xdr:nvSpPr>
        <xdr:cNvPr id="465"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160581</xdr:rowOff>
    </xdr:from>
    <xdr:ext cx="469744" cy="259045"/>
    <xdr:sp macro="" textlink="">
      <xdr:nvSpPr>
        <xdr:cNvPr id="466" name="n_1mainValue【学校施設】&#10;一人当たり面積"/>
        <xdr:cNvSpPr txBox="1"/>
      </xdr:nvSpPr>
      <xdr:spPr>
        <a:xfrm>
          <a:off x="21075727" y="10447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7" name="正方形/長方形 4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8" name="正方形/長方形 4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9" name="正方形/長方形 4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0" name="正方形/長方形 4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1" name="正方形/長方形 4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2" name="正方形/長方形 4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3" name="正方形/長方形 4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4" name="正方形/長方形 4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5" name="テキスト ボックス 4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6" name="直線コネクタ 4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7" name="直線コネクタ 47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8" name="テキスト ボックス 47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9" name="直線コネクタ 47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0" name="テキスト ボックス 47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1" name="直線コネクタ 48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2" name="テキスト ボックス 48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3" name="直線コネクタ 48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4" name="テキスト ボックス 48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5" name="直線コネクタ 48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6" name="テキスト ボックス 48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7" name="直線コネクタ 48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8" name="テキスト ボックス 48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492" name="直線コネクタ 491"/>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493"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494" name="直線コネクタ 493"/>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495"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496" name="直線コネクタ 495"/>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497"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498" name="フローチャート : 判断 497"/>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499" name="フローチャート : 判断 498"/>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62412</xdr:rowOff>
    </xdr:from>
    <xdr:to>
      <xdr:col>23</xdr:col>
      <xdr:colOff>568325</xdr:colOff>
      <xdr:row>77</xdr:row>
      <xdr:rowOff>164012</xdr:rowOff>
    </xdr:to>
    <xdr:sp macro="" textlink="">
      <xdr:nvSpPr>
        <xdr:cNvPr id="505" name="円/楕円 504"/>
        <xdr:cNvSpPr/>
      </xdr:nvSpPr>
      <xdr:spPr>
        <a:xfrm>
          <a:off x="162687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15439</xdr:rowOff>
    </xdr:from>
    <xdr:ext cx="405111" cy="259045"/>
    <xdr:sp macro="" textlink="">
      <xdr:nvSpPr>
        <xdr:cNvPr id="506" name="【児童館】&#10;有形固定資産減価償却率該当値テキスト"/>
        <xdr:cNvSpPr txBox="1"/>
      </xdr:nvSpPr>
      <xdr:spPr>
        <a:xfrm>
          <a:off x="16408400" y="13217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97263</xdr:rowOff>
    </xdr:from>
    <xdr:ext cx="405111" cy="259045"/>
    <xdr:sp macro="" textlink="">
      <xdr:nvSpPr>
        <xdr:cNvPr id="507" name="n_1aveValue【児童館】&#10;有形固定資産減価償却率"/>
        <xdr:cNvSpPr txBox="1"/>
      </xdr:nvSpPr>
      <xdr:spPr>
        <a:xfrm>
          <a:off x="15266043"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31" name="直線コネクタ 530"/>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32"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33" name="直線コネクタ 532"/>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34"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35" name="直線コネクタ 534"/>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97807</xdr:rowOff>
    </xdr:from>
    <xdr:ext cx="469744" cy="259045"/>
    <xdr:sp macro="" textlink="">
      <xdr:nvSpPr>
        <xdr:cNvPr id="536" name="【児童館】&#10;一人当たり面積平均値テキスト"/>
        <xdr:cNvSpPr txBox="1"/>
      </xdr:nvSpPr>
      <xdr:spPr>
        <a:xfrm>
          <a:off x="222504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37" name="フローチャート : 判断 53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38" name="フローチャート : 判断 537"/>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86</xdr:row>
      <xdr:rowOff>2539</xdr:rowOff>
    </xdr:from>
    <xdr:to>
      <xdr:col>32</xdr:col>
      <xdr:colOff>238125</xdr:colOff>
      <xdr:row>86</xdr:row>
      <xdr:rowOff>104139</xdr:rowOff>
    </xdr:to>
    <xdr:sp macro="" textlink="">
      <xdr:nvSpPr>
        <xdr:cNvPr id="544" name="円/楕円 543"/>
        <xdr:cNvSpPr/>
      </xdr:nvSpPr>
      <xdr:spPr>
        <a:xfrm>
          <a:off x="22110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88916</xdr:rowOff>
    </xdr:from>
    <xdr:ext cx="469744" cy="259045"/>
    <xdr:sp macro="" textlink="">
      <xdr:nvSpPr>
        <xdr:cNvPr id="545" name="【児童館】&#10;一人当たり面積該当値テキスト"/>
        <xdr:cNvSpPr txBox="1"/>
      </xdr:nvSpPr>
      <xdr:spPr>
        <a:xfrm>
          <a:off x="22250400" y="1466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30</xdr:col>
      <xdr:colOff>669925</xdr:colOff>
      <xdr:row>86</xdr:row>
      <xdr:rowOff>2539</xdr:rowOff>
    </xdr:from>
    <xdr:to>
      <xdr:col>31</xdr:col>
      <xdr:colOff>85725</xdr:colOff>
      <xdr:row>86</xdr:row>
      <xdr:rowOff>104139</xdr:rowOff>
    </xdr:to>
    <xdr:sp macro="" textlink="">
      <xdr:nvSpPr>
        <xdr:cNvPr id="546" name="円/楕円 545"/>
        <xdr:cNvSpPr/>
      </xdr:nvSpPr>
      <xdr:spPr>
        <a:xfrm>
          <a:off x="212725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53339</xdr:rowOff>
    </xdr:from>
    <xdr:to>
      <xdr:col>32</xdr:col>
      <xdr:colOff>187325</xdr:colOff>
      <xdr:row>86</xdr:row>
      <xdr:rowOff>53339</xdr:rowOff>
    </xdr:to>
    <xdr:cxnSp macro="">
      <xdr:nvCxnSpPr>
        <xdr:cNvPr id="547" name="直線コネクタ 546"/>
        <xdr:cNvCxnSpPr/>
      </xdr:nvCxnSpPr>
      <xdr:spPr>
        <a:xfrm>
          <a:off x="213233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63516</xdr:rowOff>
    </xdr:from>
    <xdr:ext cx="469744" cy="259045"/>
    <xdr:sp macro="" textlink="">
      <xdr:nvSpPr>
        <xdr:cNvPr id="548"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95266</xdr:rowOff>
    </xdr:from>
    <xdr:ext cx="469744" cy="259045"/>
    <xdr:sp macro="" textlink="">
      <xdr:nvSpPr>
        <xdr:cNvPr id="549" name="n_1mainValue【児童館】&#10;一人当たり面積"/>
        <xdr:cNvSpPr txBox="1"/>
      </xdr:nvSpPr>
      <xdr:spPr>
        <a:xfrm>
          <a:off x="2107572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0" name="正方形/長方形 5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1" name="正方形/長方形 5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2" name="正方形/長方形 5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3" name="正方形/長方形 5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4" name="正方形/長方形 5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5" name="正方形/長方形 5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6" name="正方形/長方形 5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7" name="正方形/長方形 5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8" name="テキスト ボックス 5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9" name="直線コネクタ 5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0" name="テキスト ボックス 55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61" name="直線コネクタ 5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62" name="テキスト ボックス 5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3" name="直線コネクタ 5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4" name="テキスト ボックス 5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5" name="直線コネクタ 5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6" name="テキスト ボックス 5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7" name="直線コネクタ 5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68" name="テキスト ボックス 56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9" name="直線コネクタ 5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0" name="テキスト ボックス 5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72" name="直線コネクタ 571"/>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73"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74" name="直線コネクタ 573"/>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75"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76" name="直線コネクタ 575"/>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77"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78" name="フローチャート : 判断 577"/>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79" name="フローチャート : 判断 578"/>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141987</xdr:rowOff>
    </xdr:from>
    <xdr:to>
      <xdr:col>23</xdr:col>
      <xdr:colOff>568325</xdr:colOff>
      <xdr:row>100</xdr:row>
      <xdr:rowOff>72137</xdr:rowOff>
    </xdr:to>
    <xdr:sp macro="" textlink="">
      <xdr:nvSpPr>
        <xdr:cNvPr id="585" name="円/楕円 584"/>
        <xdr:cNvSpPr/>
      </xdr:nvSpPr>
      <xdr:spPr>
        <a:xfrm>
          <a:off x="16268700" y="171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95014</xdr:rowOff>
    </xdr:from>
    <xdr:ext cx="405111" cy="259045"/>
    <xdr:sp macro="" textlink="">
      <xdr:nvSpPr>
        <xdr:cNvPr id="586" name="【公民館】&#10;有形固定資産減価償却率該当値テキスト"/>
        <xdr:cNvSpPr txBox="1"/>
      </xdr:nvSpPr>
      <xdr:spPr>
        <a:xfrm>
          <a:off x="16408400" y="17068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16256</xdr:rowOff>
    </xdr:from>
    <xdr:to>
      <xdr:col>22</xdr:col>
      <xdr:colOff>415925</xdr:colOff>
      <xdr:row>100</xdr:row>
      <xdr:rowOff>117856</xdr:rowOff>
    </xdr:to>
    <xdr:sp macro="" textlink="">
      <xdr:nvSpPr>
        <xdr:cNvPr id="587" name="円/楕円 586"/>
        <xdr:cNvSpPr/>
      </xdr:nvSpPr>
      <xdr:spPr>
        <a:xfrm>
          <a:off x="15430500" y="171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21337</xdr:rowOff>
    </xdr:from>
    <xdr:to>
      <xdr:col>23</xdr:col>
      <xdr:colOff>517525</xdr:colOff>
      <xdr:row>100</xdr:row>
      <xdr:rowOff>67056</xdr:rowOff>
    </xdr:to>
    <xdr:cxnSp macro="">
      <xdr:nvCxnSpPr>
        <xdr:cNvPr id="588" name="直線コネクタ 587"/>
        <xdr:cNvCxnSpPr/>
      </xdr:nvCxnSpPr>
      <xdr:spPr>
        <a:xfrm flipV="1">
          <a:off x="15481300" y="17166337"/>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170705</xdr:rowOff>
    </xdr:from>
    <xdr:ext cx="405111" cy="259045"/>
    <xdr:sp macro="" textlink="">
      <xdr:nvSpPr>
        <xdr:cNvPr id="589" name="n_1aveValue【公民館】&#10;有形固定資産減価償却率"/>
        <xdr:cNvSpPr txBox="1"/>
      </xdr:nvSpPr>
      <xdr:spPr>
        <a:xfrm>
          <a:off x="15266043"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134383</xdr:rowOff>
    </xdr:from>
    <xdr:ext cx="405111" cy="259045"/>
    <xdr:sp macro="" textlink="">
      <xdr:nvSpPr>
        <xdr:cNvPr id="590" name="n_1mainValue【公民館】&#10;有形固定資産減価償却率"/>
        <xdr:cNvSpPr txBox="1"/>
      </xdr:nvSpPr>
      <xdr:spPr>
        <a:xfrm>
          <a:off x="15266043" y="1693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01" name="直線コネクタ 60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02" name="テキスト ボックス 60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3" name="直線コネクタ 60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4" name="テキスト ボックス 60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5" name="直線コネクタ 60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6" name="テキスト ボックス 60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7" name="直線コネクタ 60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8" name="テキスト ボックス 60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12" name="直線コネクタ 611"/>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13"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14" name="直線コネクタ 613"/>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15"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16" name="直線コネクタ 615"/>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17"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18" name="フローチャート : 判断 617"/>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19" name="フローチャート : 判断 618"/>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169418</xdr:rowOff>
    </xdr:from>
    <xdr:to>
      <xdr:col>32</xdr:col>
      <xdr:colOff>238125</xdr:colOff>
      <xdr:row>102</xdr:row>
      <xdr:rowOff>99568</xdr:rowOff>
    </xdr:to>
    <xdr:sp macro="" textlink="">
      <xdr:nvSpPr>
        <xdr:cNvPr id="625" name="円/楕円 624"/>
        <xdr:cNvSpPr/>
      </xdr:nvSpPr>
      <xdr:spPr>
        <a:xfrm>
          <a:off x="22110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20845</xdr:rowOff>
    </xdr:from>
    <xdr:ext cx="469744" cy="259045"/>
    <xdr:sp macro="" textlink="">
      <xdr:nvSpPr>
        <xdr:cNvPr id="626" name="【公民館】&#10;一人当たり面積該当値テキスト"/>
        <xdr:cNvSpPr txBox="1"/>
      </xdr:nvSpPr>
      <xdr:spPr>
        <a:xfrm>
          <a:off x="22250400"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169418</xdr:rowOff>
    </xdr:from>
    <xdr:to>
      <xdr:col>31</xdr:col>
      <xdr:colOff>85725</xdr:colOff>
      <xdr:row>102</xdr:row>
      <xdr:rowOff>99568</xdr:rowOff>
    </xdr:to>
    <xdr:sp macro="" textlink="">
      <xdr:nvSpPr>
        <xdr:cNvPr id="627" name="円/楕円 626"/>
        <xdr:cNvSpPr/>
      </xdr:nvSpPr>
      <xdr:spPr>
        <a:xfrm>
          <a:off x="212725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48768</xdr:rowOff>
    </xdr:from>
    <xdr:to>
      <xdr:col>32</xdr:col>
      <xdr:colOff>187325</xdr:colOff>
      <xdr:row>102</xdr:row>
      <xdr:rowOff>48768</xdr:rowOff>
    </xdr:to>
    <xdr:cxnSp macro="">
      <xdr:nvCxnSpPr>
        <xdr:cNvPr id="628" name="直線コネクタ 627"/>
        <xdr:cNvCxnSpPr/>
      </xdr:nvCxnSpPr>
      <xdr:spPr>
        <a:xfrm>
          <a:off x="21323300" y="175366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88409</xdr:rowOff>
    </xdr:from>
    <xdr:ext cx="469744" cy="259045"/>
    <xdr:sp macro="" textlink="">
      <xdr:nvSpPr>
        <xdr:cNvPr id="629"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116095</xdr:rowOff>
    </xdr:from>
    <xdr:ext cx="469744" cy="259045"/>
    <xdr:sp macro="" textlink="">
      <xdr:nvSpPr>
        <xdr:cNvPr id="630" name="n_1mainValue【公民館】&#10;一人当たり面積"/>
        <xdr:cNvSpPr txBox="1"/>
      </xdr:nvSpPr>
      <xdr:spPr>
        <a:xfrm>
          <a:off x="21075727" y="1726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道路、橋りょう・トンネル、学校施設、公営住宅については東日本大震災等の影響により損壊、滅失したため、維持・更新を行い、類似団体平均値よりも低い数値となっている。</a:t>
          </a:r>
          <a:endParaRPr lang="ja-JP" altLang="ja-JP" sz="1400">
            <a:effectLst/>
          </a:endParaRPr>
        </a:p>
        <a:p>
          <a:r>
            <a:rPr kumimoji="1" lang="ja-JP" altLang="ja-JP" sz="1100">
              <a:solidFill>
                <a:schemeClr val="dk1"/>
              </a:solidFill>
              <a:effectLst/>
              <a:latin typeface="+mn-lt"/>
              <a:ea typeface="+mn-ea"/>
              <a:cs typeface="+mn-cs"/>
            </a:rPr>
            <a:t>　類似団体平均値よりも償却率の高くなった資産については、認定こども園・幼稚園・保育所、児童館、公民館となっており、今後維持補修が必要になると考えられるため、計画的な修繕、改修等を行っ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30,731
30,576
88.02
26,193,954
25,380,365
725,491
8,041,002
15,356,699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66565</xdr:rowOff>
    </xdr:from>
    <xdr:ext cx="405111" cy="259045"/>
    <xdr:sp macro="" textlink="">
      <xdr:nvSpPr>
        <xdr:cNvPr id="60" name="【図書館】&#10;有形固定資産減価償却率平均値テキスト"/>
        <xdr:cNvSpPr txBox="1"/>
      </xdr:nvSpPr>
      <xdr:spPr>
        <a:xfrm>
          <a:off x="4724400" y="6410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8" name="円/楕円 67"/>
        <xdr:cNvSpPr/>
      </xdr:nvSpPr>
      <xdr:spPr>
        <a:xfrm>
          <a:off x="4584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22115</xdr:rowOff>
    </xdr:from>
    <xdr:ext cx="405111" cy="259045"/>
    <xdr:sp macro="" textlink="">
      <xdr:nvSpPr>
        <xdr:cNvPr id="69" name="【図書館】&#10;有形固定資産減価償却率該当値テキスト"/>
        <xdr:cNvSpPr txBox="1"/>
      </xdr:nvSpPr>
      <xdr:spPr>
        <a:xfrm>
          <a:off x="4724400" y="6537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93980</xdr:rowOff>
    </xdr:from>
    <xdr:to>
      <xdr:col>5</xdr:col>
      <xdr:colOff>409575</xdr:colOff>
      <xdr:row>39</xdr:row>
      <xdr:rowOff>24130</xdr:rowOff>
    </xdr:to>
    <xdr:sp macro="" textlink="">
      <xdr:nvSpPr>
        <xdr:cNvPr id="70" name="円/楕円 69"/>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94488</xdr:rowOff>
    </xdr:from>
    <xdr:to>
      <xdr:col>6</xdr:col>
      <xdr:colOff>511175</xdr:colOff>
      <xdr:row>38</xdr:row>
      <xdr:rowOff>144780</xdr:rowOff>
    </xdr:to>
    <xdr:cxnSp macro="">
      <xdr:nvCxnSpPr>
        <xdr:cNvPr id="71" name="直線コネクタ 70"/>
        <xdr:cNvCxnSpPr/>
      </xdr:nvCxnSpPr>
      <xdr:spPr>
        <a:xfrm flipV="1">
          <a:off x="3797300" y="66095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86123</xdr:rowOff>
    </xdr:from>
    <xdr:ext cx="405111" cy="259045"/>
    <xdr:sp macro="" textlink="">
      <xdr:nvSpPr>
        <xdr:cNvPr id="72"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40657</xdr:rowOff>
    </xdr:from>
    <xdr:ext cx="405111" cy="259045"/>
    <xdr:sp macro="" textlink="">
      <xdr:nvSpPr>
        <xdr:cNvPr id="73" name="n_1mainValue【図書館】&#10;有形固定資産減価償却率"/>
        <xdr:cNvSpPr txBox="1"/>
      </xdr:nvSpPr>
      <xdr:spPr>
        <a:xfrm>
          <a:off x="3582043"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7" name="直線コネクタ 96"/>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8"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9" name="直線コネクタ 98"/>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100"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101" name="直線コネクタ 100"/>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92727</xdr:rowOff>
    </xdr:from>
    <xdr:ext cx="469744" cy="259045"/>
    <xdr:sp macro="" textlink="">
      <xdr:nvSpPr>
        <xdr:cNvPr id="102" name="【図書館】&#10;一人当たり面積平均値テキスト"/>
        <xdr:cNvSpPr txBox="1"/>
      </xdr:nvSpPr>
      <xdr:spPr>
        <a:xfrm>
          <a:off x="105664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3" name="フローチャート : 判断 102"/>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4" name="フローチャート : 判断 103"/>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127000</xdr:rowOff>
    </xdr:from>
    <xdr:to>
      <xdr:col>15</xdr:col>
      <xdr:colOff>231775</xdr:colOff>
      <xdr:row>41</xdr:row>
      <xdr:rowOff>57150</xdr:rowOff>
    </xdr:to>
    <xdr:sp macro="" textlink="">
      <xdr:nvSpPr>
        <xdr:cNvPr id="110" name="円/楕円 109"/>
        <xdr:cNvSpPr/>
      </xdr:nvSpPr>
      <xdr:spPr>
        <a:xfrm>
          <a:off x="104267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41927</xdr:rowOff>
    </xdr:from>
    <xdr:ext cx="469744" cy="259045"/>
    <xdr:sp macro="" textlink="">
      <xdr:nvSpPr>
        <xdr:cNvPr id="111" name="【図書館】&#10;一人当たり面積該当値テキスト"/>
        <xdr:cNvSpPr txBox="1"/>
      </xdr:nvSpPr>
      <xdr:spPr>
        <a:xfrm>
          <a:off x="105664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127000</xdr:rowOff>
    </xdr:from>
    <xdr:to>
      <xdr:col>14</xdr:col>
      <xdr:colOff>79375</xdr:colOff>
      <xdr:row>41</xdr:row>
      <xdr:rowOff>57150</xdr:rowOff>
    </xdr:to>
    <xdr:sp macro="" textlink="">
      <xdr:nvSpPr>
        <xdr:cNvPr id="112" name="円/楕円 111"/>
        <xdr:cNvSpPr/>
      </xdr:nvSpPr>
      <xdr:spPr>
        <a:xfrm>
          <a:off x="95885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6350</xdr:rowOff>
    </xdr:from>
    <xdr:to>
      <xdr:col>15</xdr:col>
      <xdr:colOff>180975</xdr:colOff>
      <xdr:row>41</xdr:row>
      <xdr:rowOff>6350</xdr:rowOff>
    </xdr:to>
    <xdr:cxnSp macro="">
      <xdr:nvCxnSpPr>
        <xdr:cNvPr id="113" name="直線コネクタ 112"/>
        <xdr:cNvCxnSpPr/>
      </xdr:nvCxnSpPr>
      <xdr:spPr>
        <a:xfrm>
          <a:off x="9639300" y="703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86377</xdr:rowOff>
    </xdr:from>
    <xdr:ext cx="469744" cy="259045"/>
    <xdr:sp macro="" textlink="">
      <xdr:nvSpPr>
        <xdr:cNvPr id="114"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48277</xdr:rowOff>
    </xdr:from>
    <xdr:ext cx="469744" cy="259045"/>
    <xdr:sp macro="" textlink="">
      <xdr:nvSpPr>
        <xdr:cNvPr id="115" name="n_1mainValue【図書館】&#10;一人当たり面積"/>
        <xdr:cNvSpPr txBox="1"/>
      </xdr:nvSpPr>
      <xdr:spPr>
        <a:xfrm>
          <a:off x="9391727" y="7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40" name="直線コネクタ 139"/>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41"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42" name="直線コネクタ 141"/>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43"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44" name="直線コネクタ 143"/>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116857</xdr:rowOff>
    </xdr:from>
    <xdr:ext cx="405111" cy="259045"/>
    <xdr:sp macro="" textlink="">
      <xdr:nvSpPr>
        <xdr:cNvPr id="145" name="【体育館・プール】&#10;有形固定資産減価償却率平均値テキスト"/>
        <xdr:cNvSpPr txBox="1"/>
      </xdr:nvSpPr>
      <xdr:spPr>
        <a:xfrm>
          <a:off x="4724400" y="10403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6" name="フローチャート : 判断 145"/>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7" name="フローチャート : 判断 146"/>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64</xdr:row>
      <xdr:rowOff>33020</xdr:rowOff>
    </xdr:from>
    <xdr:to>
      <xdr:col>6</xdr:col>
      <xdr:colOff>561975</xdr:colOff>
      <xdr:row>64</xdr:row>
      <xdr:rowOff>134620</xdr:rowOff>
    </xdr:to>
    <xdr:sp macro="" textlink="">
      <xdr:nvSpPr>
        <xdr:cNvPr id="153" name="円/楕円 152"/>
        <xdr:cNvSpPr/>
      </xdr:nvSpPr>
      <xdr:spPr>
        <a:xfrm>
          <a:off x="45847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119397</xdr:rowOff>
    </xdr:from>
    <xdr:ext cx="405111" cy="259045"/>
    <xdr:sp macro="" textlink="">
      <xdr:nvSpPr>
        <xdr:cNvPr id="154" name="【体育館・プール】&#10;有形固定資産減価償却率該当値テキスト"/>
        <xdr:cNvSpPr txBox="1"/>
      </xdr:nvSpPr>
      <xdr:spPr>
        <a:xfrm>
          <a:off x="4724400" y="1092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29210</xdr:rowOff>
    </xdr:from>
    <xdr:to>
      <xdr:col>5</xdr:col>
      <xdr:colOff>409575</xdr:colOff>
      <xdr:row>63</xdr:row>
      <xdr:rowOff>130810</xdr:rowOff>
    </xdr:to>
    <xdr:sp macro="" textlink="">
      <xdr:nvSpPr>
        <xdr:cNvPr id="155" name="円/楕円 154"/>
        <xdr:cNvSpPr/>
      </xdr:nvSpPr>
      <xdr:spPr>
        <a:xfrm>
          <a:off x="3746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80010</xdr:rowOff>
    </xdr:from>
    <xdr:to>
      <xdr:col>6</xdr:col>
      <xdr:colOff>511175</xdr:colOff>
      <xdr:row>64</xdr:row>
      <xdr:rowOff>83820</xdr:rowOff>
    </xdr:to>
    <xdr:cxnSp macro="">
      <xdr:nvCxnSpPr>
        <xdr:cNvPr id="156" name="直線コネクタ 155"/>
        <xdr:cNvCxnSpPr/>
      </xdr:nvCxnSpPr>
      <xdr:spPr>
        <a:xfrm>
          <a:off x="3797300" y="108813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101617</xdr:rowOff>
    </xdr:from>
    <xdr:ext cx="405111" cy="259045"/>
    <xdr:sp macro="" textlink="">
      <xdr:nvSpPr>
        <xdr:cNvPr id="157" name="n_1aveValue【体育館・プール】&#10;有形固定資産減価償却率"/>
        <xdr:cNvSpPr txBox="1"/>
      </xdr:nvSpPr>
      <xdr:spPr>
        <a:xfrm>
          <a:off x="3582043"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121937</xdr:rowOff>
    </xdr:from>
    <xdr:ext cx="405111" cy="259045"/>
    <xdr:sp macro="" textlink="">
      <xdr:nvSpPr>
        <xdr:cNvPr id="158" name="n_1mainValue【体育館・プール】&#10;有形固定資産減価償却率"/>
        <xdr:cNvSpPr txBox="1"/>
      </xdr:nvSpPr>
      <xdr:spPr>
        <a:xfrm>
          <a:off x="3582043"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9" name="テキスト ボックス 16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71" name="テキスト ボックス 17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73" name="テキスト ボックス 17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75" name="テキスト ボックス 17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7" name="テキスト ボックス 17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9" name="テキスト ボックス 17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81" name="テキスト ボックス 18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85" name="直線コネクタ 184"/>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86"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87" name="直線コネクタ 18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8"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9" name="直線コネクタ 188"/>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90"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91" name="フローチャート : 判断 190"/>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92" name="フローチャート : 判断 191"/>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9616</xdr:rowOff>
    </xdr:from>
    <xdr:to>
      <xdr:col>15</xdr:col>
      <xdr:colOff>231775</xdr:colOff>
      <xdr:row>55</xdr:row>
      <xdr:rowOff>111216</xdr:rowOff>
    </xdr:to>
    <xdr:sp macro="" textlink="">
      <xdr:nvSpPr>
        <xdr:cNvPr id="198" name="円/楕円 197"/>
        <xdr:cNvSpPr/>
      </xdr:nvSpPr>
      <xdr:spPr>
        <a:xfrm>
          <a:off x="10426700" y="943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134093</xdr:rowOff>
    </xdr:from>
    <xdr:ext cx="469744" cy="259045"/>
    <xdr:sp macro="" textlink="">
      <xdr:nvSpPr>
        <xdr:cNvPr id="199" name="【体育館・プール】&#10;一人当たり面積該当値テキスト"/>
        <xdr:cNvSpPr txBox="1"/>
      </xdr:nvSpPr>
      <xdr:spPr>
        <a:xfrm>
          <a:off x="10566400" y="939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159838</xdr:rowOff>
    </xdr:from>
    <xdr:to>
      <xdr:col>14</xdr:col>
      <xdr:colOff>79375</xdr:colOff>
      <xdr:row>56</xdr:row>
      <xdr:rowOff>89988</xdr:rowOff>
    </xdr:to>
    <xdr:sp macro="" textlink="">
      <xdr:nvSpPr>
        <xdr:cNvPr id="200" name="円/楕円 199"/>
        <xdr:cNvSpPr/>
      </xdr:nvSpPr>
      <xdr:spPr>
        <a:xfrm>
          <a:off x="9588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60416</xdr:rowOff>
    </xdr:from>
    <xdr:to>
      <xdr:col>15</xdr:col>
      <xdr:colOff>180975</xdr:colOff>
      <xdr:row>56</xdr:row>
      <xdr:rowOff>39188</xdr:rowOff>
    </xdr:to>
    <xdr:cxnSp macro="">
      <xdr:nvCxnSpPr>
        <xdr:cNvPr id="201" name="直線コネクタ 200"/>
        <xdr:cNvCxnSpPr/>
      </xdr:nvCxnSpPr>
      <xdr:spPr>
        <a:xfrm flipV="1">
          <a:off x="9639300" y="9490166"/>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10903</xdr:rowOff>
    </xdr:from>
    <xdr:ext cx="469744" cy="259045"/>
    <xdr:sp macro="" textlink="">
      <xdr:nvSpPr>
        <xdr:cNvPr id="202" name="n_1aveValue【体育館・プール】&#10;一人当たり面積"/>
        <xdr:cNvSpPr txBox="1"/>
      </xdr:nvSpPr>
      <xdr:spPr>
        <a:xfrm>
          <a:off x="9391727" y="1046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106515</xdr:rowOff>
    </xdr:from>
    <xdr:ext cx="469744" cy="259045"/>
    <xdr:sp macro="" textlink="">
      <xdr:nvSpPr>
        <xdr:cNvPr id="203" name="n_1mainValue【体育館・プール】&#10;一人当たり面積"/>
        <xdr:cNvSpPr txBox="1"/>
      </xdr:nvSpPr>
      <xdr:spPr>
        <a:xfrm>
          <a:off x="9391727" y="936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4" name="テキスト ボックス 22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28" name="直線コネクタ 227"/>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29"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30" name="直線コネクタ 229"/>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31"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32" name="直線コネクタ 231"/>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33"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34" name="フローチャート : 判断 233"/>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35" name="フローチャート : 判断 234"/>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153036</xdr:rowOff>
    </xdr:from>
    <xdr:to>
      <xdr:col>6</xdr:col>
      <xdr:colOff>561975</xdr:colOff>
      <xdr:row>83</xdr:row>
      <xdr:rowOff>83186</xdr:rowOff>
    </xdr:to>
    <xdr:sp macro="" textlink="">
      <xdr:nvSpPr>
        <xdr:cNvPr id="241" name="円/楕円 240"/>
        <xdr:cNvSpPr/>
      </xdr:nvSpPr>
      <xdr:spPr>
        <a:xfrm>
          <a:off x="45847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4463</xdr:rowOff>
    </xdr:from>
    <xdr:ext cx="405111" cy="259045"/>
    <xdr:sp macro="" textlink="">
      <xdr:nvSpPr>
        <xdr:cNvPr id="242" name="【福祉施設】&#10;有形固定資産減価償却率該当値テキスト"/>
        <xdr:cNvSpPr txBox="1"/>
      </xdr:nvSpPr>
      <xdr:spPr>
        <a:xfrm>
          <a:off x="4724400" y="1406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83</xdr:row>
      <xdr:rowOff>25400</xdr:rowOff>
    </xdr:from>
    <xdr:to>
      <xdr:col>5</xdr:col>
      <xdr:colOff>409575</xdr:colOff>
      <xdr:row>83</xdr:row>
      <xdr:rowOff>127000</xdr:rowOff>
    </xdr:to>
    <xdr:sp macro="" textlink="">
      <xdr:nvSpPr>
        <xdr:cNvPr id="243" name="円/楕円 242"/>
        <xdr:cNvSpPr/>
      </xdr:nvSpPr>
      <xdr:spPr>
        <a:xfrm>
          <a:off x="3746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32386</xdr:rowOff>
    </xdr:from>
    <xdr:to>
      <xdr:col>6</xdr:col>
      <xdr:colOff>511175</xdr:colOff>
      <xdr:row>83</xdr:row>
      <xdr:rowOff>76200</xdr:rowOff>
    </xdr:to>
    <xdr:cxnSp macro="">
      <xdr:nvCxnSpPr>
        <xdr:cNvPr id="244" name="直線コネクタ 243"/>
        <xdr:cNvCxnSpPr/>
      </xdr:nvCxnSpPr>
      <xdr:spPr>
        <a:xfrm flipV="1">
          <a:off x="3797300" y="142627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93997</xdr:rowOff>
    </xdr:from>
    <xdr:ext cx="405111" cy="259045"/>
    <xdr:sp macro="" textlink="">
      <xdr:nvSpPr>
        <xdr:cNvPr id="245"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118127</xdr:rowOff>
    </xdr:from>
    <xdr:ext cx="405111" cy="259045"/>
    <xdr:sp macro="" textlink="">
      <xdr:nvSpPr>
        <xdr:cNvPr id="246" name="n_1mainValue【福祉施設】&#10;有形固定資産減価償却率"/>
        <xdr:cNvSpPr txBox="1"/>
      </xdr:nvSpPr>
      <xdr:spPr>
        <a:xfrm>
          <a:off x="3582043"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7" name="直線コネクタ 25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8" name="テキスト ボックス 25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9" name="直線コネクタ 25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0" name="テキスト ボックス 25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1" name="直線コネクタ 26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2" name="テキスト ボックス 26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3" name="直線コネクタ 26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4" name="テキスト ボックス 26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5" name="直線コネクタ 26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6" name="テキスト ボックス 26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7" name="直線コネクタ 26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8" name="テキスト ボックス 26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72" name="直線コネクタ 271"/>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73"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74" name="直線コネクタ 273"/>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75"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76" name="直線コネクタ 275"/>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77"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78" name="フローチャート : 判断 277"/>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79" name="フローチャート : 判断 278"/>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99968</xdr:rowOff>
    </xdr:from>
    <xdr:to>
      <xdr:col>15</xdr:col>
      <xdr:colOff>231775</xdr:colOff>
      <xdr:row>84</xdr:row>
      <xdr:rowOff>30118</xdr:rowOff>
    </xdr:to>
    <xdr:sp macro="" textlink="">
      <xdr:nvSpPr>
        <xdr:cNvPr id="285" name="円/楕円 284"/>
        <xdr:cNvSpPr/>
      </xdr:nvSpPr>
      <xdr:spPr>
        <a:xfrm>
          <a:off x="104267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122845</xdr:rowOff>
    </xdr:from>
    <xdr:ext cx="469744" cy="259045"/>
    <xdr:sp macro="" textlink="">
      <xdr:nvSpPr>
        <xdr:cNvPr id="286" name="【福祉施設】&#10;一人当たり面積該当値テキスト"/>
        <xdr:cNvSpPr txBox="1"/>
      </xdr:nvSpPr>
      <xdr:spPr>
        <a:xfrm>
          <a:off x="10566400" y="1418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99968</xdr:rowOff>
    </xdr:from>
    <xdr:to>
      <xdr:col>14</xdr:col>
      <xdr:colOff>79375</xdr:colOff>
      <xdr:row>84</xdr:row>
      <xdr:rowOff>30118</xdr:rowOff>
    </xdr:to>
    <xdr:sp macro="" textlink="">
      <xdr:nvSpPr>
        <xdr:cNvPr id="287" name="円/楕円 286"/>
        <xdr:cNvSpPr/>
      </xdr:nvSpPr>
      <xdr:spPr>
        <a:xfrm>
          <a:off x="9588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150768</xdr:rowOff>
    </xdr:from>
    <xdr:to>
      <xdr:col>15</xdr:col>
      <xdr:colOff>180975</xdr:colOff>
      <xdr:row>83</xdr:row>
      <xdr:rowOff>150768</xdr:rowOff>
    </xdr:to>
    <xdr:cxnSp macro="">
      <xdr:nvCxnSpPr>
        <xdr:cNvPr id="288" name="直線コネクタ 287"/>
        <xdr:cNvCxnSpPr/>
      </xdr:nvCxnSpPr>
      <xdr:spPr>
        <a:xfrm>
          <a:off x="9639300" y="143811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40839</xdr:rowOff>
    </xdr:from>
    <xdr:ext cx="469744" cy="259045"/>
    <xdr:sp macro="" textlink="">
      <xdr:nvSpPr>
        <xdr:cNvPr id="289" name="n_1aveValue【福祉施設】&#10;一人当たり面積"/>
        <xdr:cNvSpPr txBox="1"/>
      </xdr:nvSpPr>
      <xdr:spPr>
        <a:xfrm>
          <a:off x="93917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46645</xdr:rowOff>
    </xdr:from>
    <xdr:ext cx="469744" cy="259045"/>
    <xdr:sp macro="" textlink="">
      <xdr:nvSpPr>
        <xdr:cNvPr id="290" name="n_1mainValue【福祉施設】&#10;一人当たり面積"/>
        <xdr:cNvSpPr txBox="1"/>
      </xdr:nvSpPr>
      <xdr:spPr>
        <a:xfrm>
          <a:off x="9391727" y="1410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9" name="テキスト ボックス 29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0" name="直線コネクタ 29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301" name="テキスト ボックス 30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2" name="直線コネクタ 30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3" name="テキスト ボックス 30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4" name="直線コネクタ 30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5" name="テキスト ボックス 30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6" name="直線コネクタ 30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7" name="テキスト ボックス 30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8" name="直線コネクタ 30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9" name="テキスト ボックス 30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313" name="直線コネクタ 312"/>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314"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315" name="直線コネクタ 314"/>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316"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317" name="直線コネクタ 316"/>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18"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19" name="フローチャート : 判断 318"/>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20" name="フローチャート : 判断 319"/>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169418</xdr:rowOff>
    </xdr:from>
    <xdr:to>
      <xdr:col>6</xdr:col>
      <xdr:colOff>561975</xdr:colOff>
      <xdr:row>103</xdr:row>
      <xdr:rowOff>99568</xdr:rowOff>
    </xdr:to>
    <xdr:sp macro="" textlink="">
      <xdr:nvSpPr>
        <xdr:cNvPr id="326" name="円/楕円 325"/>
        <xdr:cNvSpPr/>
      </xdr:nvSpPr>
      <xdr:spPr>
        <a:xfrm>
          <a:off x="45847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20845</xdr:rowOff>
    </xdr:from>
    <xdr:ext cx="405111" cy="259045"/>
    <xdr:sp macro="" textlink="">
      <xdr:nvSpPr>
        <xdr:cNvPr id="327" name="【市民会館】&#10;有形固定資産減価償却率該当値テキスト"/>
        <xdr:cNvSpPr txBox="1"/>
      </xdr:nvSpPr>
      <xdr:spPr>
        <a:xfrm>
          <a:off x="4724400" y="175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45974</xdr:rowOff>
    </xdr:from>
    <xdr:to>
      <xdr:col>5</xdr:col>
      <xdr:colOff>409575</xdr:colOff>
      <xdr:row>103</xdr:row>
      <xdr:rowOff>147574</xdr:rowOff>
    </xdr:to>
    <xdr:sp macro="" textlink="">
      <xdr:nvSpPr>
        <xdr:cNvPr id="328" name="円/楕円 327"/>
        <xdr:cNvSpPr/>
      </xdr:nvSpPr>
      <xdr:spPr>
        <a:xfrm>
          <a:off x="3746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48768</xdr:rowOff>
    </xdr:from>
    <xdr:to>
      <xdr:col>6</xdr:col>
      <xdr:colOff>511175</xdr:colOff>
      <xdr:row>103</xdr:row>
      <xdr:rowOff>96774</xdr:rowOff>
    </xdr:to>
    <xdr:cxnSp macro="">
      <xdr:nvCxnSpPr>
        <xdr:cNvPr id="329" name="直線コネクタ 328"/>
        <xdr:cNvCxnSpPr/>
      </xdr:nvCxnSpPr>
      <xdr:spPr>
        <a:xfrm flipV="1">
          <a:off x="3797300" y="1770811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118127</xdr:rowOff>
    </xdr:from>
    <xdr:ext cx="405111" cy="259045"/>
    <xdr:sp macro="" textlink="">
      <xdr:nvSpPr>
        <xdr:cNvPr id="330" name="n_1aveValue【市民会館】&#10;有形固定資産減価償却率"/>
        <xdr:cNvSpPr txBox="1"/>
      </xdr:nvSpPr>
      <xdr:spPr>
        <a:xfrm>
          <a:off x="3582043"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101</xdr:row>
      <xdr:rowOff>164101</xdr:rowOff>
    </xdr:from>
    <xdr:ext cx="405111" cy="259045"/>
    <xdr:sp macro="" textlink="">
      <xdr:nvSpPr>
        <xdr:cNvPr id="331" name="n_1mainValue【市民会館】&#10;有形固定資産減価償却率"/>
        <xdr:cNvSpPr txBox="1"/>
      </xdr:nvSpPr>
      <xdr:spPr>
        <a:xfrm>
          <a:off x="3582043" y="1748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53" name="直線コネクタ 352"/>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5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55" name="直線コネクタ 35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56"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57" name="直線コネクタ 356"/>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58"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59" name="フローチャート : 判断 358"/>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60" name="フローチャート : 判断 359"/>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107696</xdr:rowOff>
    </xdr:from>
    <xdr:to>
      <xdr:col>15</xdr:col>
      <xdr:colOff>231775</xdr:colOff>
      <xdr:row>105</xdr:row>
      <xdr:rowOff>37846</xdr:rowOff>
    </xdr:to>
    <xdr:sp macro="" textlink="">
      <xdr:nvSpPr>
        <xdr:cNvPr id="366" name="円/楕円 365"/>
        <xdr:cNvSpPr/>
      </xdr:nvSpPr>
      <xdr:spPr>
        <a:xfrm>
          <a:off x="104267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130573</xdr:rowOff>
    </xdr:from>
    <xdr:ext cx="469744" cy="259045"/>
    <xdr:sp macro="" textlink="">
      <xdr:nvSpPr>
        <xdr:cNvPr id="367" name="【市民会館】&#10;一人当たり面積該当値テキスト"/>
        <xdr:cNvSpPr txBox="1"/>
      </xdr:nvSpPr>
      <xdr:spPr>
        <a:xfrm>
          <a:off x="10566400" y="1778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107696</xdr:rowOff>
    </xdr:from>
    <xdr:to>
      <xdr:col>14</xdr:col>
      <xdr:colOff>79375</xdr:colOff>
      <xdr:row>105</xdr:row>
      <xdr:rowOff>37846</xdr:rowOff>
    </xdr:to>
    <xdr:sp macro="" textlink="">
      <xdr:nvSpPr>
        <xdr:cNvPr id="368" name="円/楕円 367"/>
        <xdr:cNvSpPr/>
      </xdr:nvSpPr>
      <xdr:spPr>
        <a:xfrm>
          <a:off x="9588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158496</xdr:rowOff>
    </xdr:from>
    <xdr:to>
      <xdr:col>15</xdr:col>
      <xdr:colOff>180975</xdr:colOff>
      <xdr:row>104</xdr:row>
      <xdr:rowOff>158496</xdr:rowOff>
    </xdr:to>
    <xdr:cxnSp macro="">
      <xdr:nvCxnSpPr>
        <xdr:cNvPr id="369" name="直線コネクタ 368"/>
        <xdr:cNvCxnSpPr/>
      </xdr:nvCxnSpPr>
      <xdr:spPr>
        <a:xfrm>
          <a:off x="9639300" y="17989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31514</xdr:rowOff>
    </xdr:from>
    <xdr:ext cx="469744" cy="259045"/>
    <xdr:sp macro="" textlink="">
      <xdr:nvSpPr>
        <xdr:cNvPr id="37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105</xdr:row>
      <xdr:rowOff>28973</xdr:rowOff>
    </xdr:from>
    <xdr:ext cx="469744" cy="259045"/>
    <xdr:sp macro="" textlink="">
      <xdr:nvSpPr>
        <xdr:cNvPr id="371" name="n_1mainValue【市民会館】&#10;一人当たり面積"/>
        <xdr:cNvSpPr txBox="1"/>
      </xdr:nvSpPr>
      <xdr:spPr>
        <a:xfrm>
          <a:off x="9391727" y="1803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8" name="正方形/長方形 3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9" name="正方形/長方形 3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0" name="正方形/長方形 3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1" name="正方形/長方形 3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2" name="正方形/長方形 3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3" name="正方形/長方形 3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4" name="正方形/長方形 3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5" name="正方形/長方形 39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3" name="正方形/長方形 40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4" name="正方形/長方形 4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5" name="正方形/長方形 4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6" name="正方形/長方形 4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7" name="正方形/長方形 4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8" name="正方形/長方形 4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9" name="正方形/長方形 4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0" name="正方形/長方形 4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1" name="正方形/長方形 4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2" name="正方形/長方形 4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3" name="正方形/長方形 4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4" name="正方形/長方形 4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5" name="正方形/長方形 4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6" name="正方形/長方形 4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7" name="正方形/長方形 4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8" name="正方形/長方形 4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9" name="正方形/長方形 4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0" name="正方形/長方形 4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1" name="正方形/長方形 4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2" name="正方形/長方形 4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3" name="正方形/長方形 4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4" name="正方形/長方形 4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5" name="正方形/長方形 4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6" name="正方形/長方形 4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7" name="正方形/長方形 4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8" name="テキスト ボックス 4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29" name="直線コネクタ 4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0" name="テキスト ボックス 4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31" name="直線コネクタ 4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32" name="テキスト ボックス 43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33" name="直線コネクタ 4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34" name="テキスト ボックス 4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35" name="直線コネクタ 4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36" name="テキスト ボックス 4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37" name="直線コネクタ 4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38" name="テキスト ボックス 4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39" name="直線コネクタ 4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40" name="テキスト ボックス 4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1" name="直線コネクタ 4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42" name="テキスト ボックス 44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44" name="直線コネクタ 443"/>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45"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46" name="直線コネクタ 445"/>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47"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48" name="直線コネクタ 447"/>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449" name="【庁舎】&#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50" name="フローチャート : 判断 449"/>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51" name="フローチャート : 判断 450"/>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105411</xdr:rowOff>
    </xdr:from>
    <xdr:to>
      <xdr:col>23</xdr:col>
      <xdr:colOff>568325</xdr:colOff>
      <xdr:row>105</xdr:row>
      <xdr:rowOff>35561</xdr:rowOff>
    </xdr:to>
    <xdr:sp macro="" textlink="">
      <xdr:nvSpPr>
        <xdr:cNvPr id="457" name="円/楕円 456"/>
        <xdr:cNvSpPr/>
      </xdr:nvSpPr>
      <xdr:spPr>
        <a:xfrm>
          <a:off x="16268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83838</xdr:rowOff>
    </xdr:from>
    <xdr:ext cx="405111" cy="259045"/>
    <xdr:sp macro="" textlink="">
      <xdr:nvSpPr>
        <xdr:cNvPr id="458" name="【庁舎】&#10;有形固定資産減価償却率該当値テキスト"/>
        <xdr:cNvSpPr txBox="1"/>
      </xdr:nvSpPr>
      <xdr:spPr>
        <a:xfrm>
          <a:off x="16408400"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6350</xdr:rowOff>
    </xdr:from>
    <xdr:to>
      <xdr:col>22</xdr:col>
      <xdr:colOff>415925</xdr:colOff>
      <xdr:row>105</xdr:row>
      <xdr:rowOff>107950</xdr:rowOff>
    </xdr:to>
    <xdr:sp macro="" textlink="">
      <xdr:nvSpPr>
        <xdr:cNvPr id="459" name="円/楕円 458"/>
        <xdr:cNvSpPr/>
      </xdr:nvSpPr>
      <xdr:spPr>
        <a:xfrm>
          <a:off x="15430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156211</xdr:rowOff>
    </xdr:from>
    <xdr:to>
      <xdr:col>23</xdr:col>
      <xdr:colOff>517525</xdr:colOff>
      <xdr:row>105</xdr:row>
      <xdr:rowOff>57150</xdr:rowOff>
    </xdr:to>
    <xdr:cxnSp macro="">
      <xdr:nvCxnSpPr>
        <xdr:cNvPr id="460" name="直線コネクタ 459"/>
        <xdr:cNvCxnSpPr/>
      </xdr:nvCxnSpPr>
      <xdr:spPr>
        <a:xfrm flipV="1">
          <a:off x="15481300" y="17987011"/>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52088</xdr:rowOff>
    </xdr:from>
    <xdr:ext cx="405111" cy="259045"/>
    <xdr:sp macro="" textlink="">
      <xdr:nvSpPr>
        <xdr:cNvPr id="461"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99077</xdr:rowOff>
    </xdr:from>
    <xdr:ext cx="405111" cy="259045"/>
    <xdr:sp macro="" textlink="">
      <xdr:nvSpPr>
        <xdr:cNvPr id="462" name="n_1mainValue【庁舎】&#10;有形固定資産減価償却率"/>
        <xdr:cNvSpPr txBox="1"/>
      </xdr:nvSpPr>
      <xdr:spPr>
        <a:xfrm>
          <a:off x="15266043"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3" name="正方形/長方形 4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4" name="正方形/長方形 4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5" name="正方形/長方形 4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6" name="正方形/長方形 4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7" name="正方形/長方形 4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8" name="正方形/長方形 4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69" name="正方形/長方形 4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0" name="正方形/長方形 4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1" name="テキスト ボックス 4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2" name="直線コネクタ 4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73" name="テキスト ボックス 4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74" name="直線コネクタ 4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75" name="テキスト ボックス 4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76" name="直線コネクタ 4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77" name="テキスト ボックス 4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78" name="直線コネクタ 4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79" name="テキスト ボックス 4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80" name="直線コネクタ 4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81" name="テキスト ボックス 4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82" name="直線コネクタ 4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83" name="テキスト ボックス 4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4" name="直線コネクタ 4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5" name="テキスト ボックス 4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487" name="直線コネクタ 486"/>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488"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489" name="直線コネクタ 488"/>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490"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491" name="直線コネクタ 490"/>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44466</xdr:rowOff>
    </xdr:from>
    <xdr:ext cx="469744" cy="259045"/>
    <xdr:sp macro="" textlink="">
      <xdr:nvSpPr>
        <xdr:cNvPr id="492" name="【庁舎】&#10;一人当たり面積平均値テキスト"/>
        <xdr:cNvSpPr txBox="1"/>
      </xdr:nvSpPr>
      <xdr:spPr>
        <a:xfrm>
          <a:off x="222504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493" name="フローチャート : 判断 492"/>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494" name="フローチャート : 判断 493"/>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5" name="テキスト ボックス 4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6" name="テキスト ボックス 4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7" name="テキスト ボックス 4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98" name="テキスト ボックス 4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99" name="テキスト ボックス 4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151130</xdr:rowOff>
    </xdr:from>
    <xdr:to>
      <xdr:col>32</xdr:col>
      <xdr:colOff>238125</xdr:colOff>
      <xdr:row>107</xdr:row>
      <xdr:rowOff>81280</xdr:rowOff>
    </xdr:to>
    <xdr:sp macro="" textlink="">
      <xdr:nvSpPr>
        <xdr:cNvPr id="500" name="円/楕円 499"/>
        <xdr:cNvSpPr/>
      </xdr:nvSpPr>
      <xdr:spPr>
        <a:xfrm>
          <a:off x="221107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66057</xdr:rowOff>
    </xdr:from>
    <xdr:ext cx="469744" cy="259045"/>
    <xdr:sp macro="" textlink="">
      <xdr:nvSpPr>
        <xdr:cNvPr id="501" name="【庁舎】&#10;一人当たり面積該当値テキスト"/>
        <xdr:cNvSpPr txBox="1"/>
      </xdr:nvSpPr>
      <xdr:spPr>
        <a:xfrm>
          <a:off x="22250400" y="1823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151130</xdr:rowOff>
    </xdr:from>
    <xdr:to>
      <xdr:col>31</xdr:col>
      <xdr:colOff>85725</xdr:colOff>
      <xdr:row>107</xdr:row>
      <xdr:rowOff>81280</xdr:rowOff>
    </xdr:to>
    <xdr:sp macro="" textlink="">
      <xdr:nvSpPr>
        <xdr:cNvPr id="502" name="円/楕円 501"/>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30480</xdr:rowOff>
    </xdr:from>
    <xdr:to>
      <xdr:col>32</xdr:col>
      <xdr:colOff>187325</xdr:colOff>
      <xdr:row>107</xdr:row>
      <xdr:rowOff>30480</xdr:rowOff>
    </xdr:to>
    <xdr:cxnSp macro="">
      <xdr:nvCxnSpPr>
        <xdr:cNvPr id="503" name="直線コネクタ 502"/>
        <xdr:cNvCxnSpPr/>
      </xdr:nvCxnSpPr>
      <xdr:spPr>
        <a:xfrm>
          <a:off x="21323300" y="183756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74947</xdr:rowOff>
    </xdr:from>
    <xdr:ext cx="469744" cy="259045"/>
    <xdr:sp macro="" textlink="">
      <xdr:nvSpPr>
        <xdr:cNvPr id="504"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72407</xdr:rowOff>
    </xdr:from>
    <xdr:ext cx="469744" cy="259045"/>
    <xdr:sp macro="" textlink="">
      <xdr:nvSpPr>
        <xdr:cNvPr id="505"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06" name="正方形/長方形 5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7" name="正方形/長方形 5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8" name="テキスト ボックス 5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体育館・プールについては東日本大震災等の影響により損壊、滅失したため、維持・更新を行い、類似団体平均値よりも低い数値となっている。</a:t>
          </a:r>
          <a:endParaRPr lang="ja-JP" altLang="ja-JP" sz="1400">
            <a:effectLst/>
          </a:endParaRPr>
        </a:p>
        <a:p>
          <a:r>
            <a:rPr kumimoji="1" lang="ja-JP" altLang="ja-JP" sz="1100">
              <a:solidFill>
                <a:schemeClr val="dk1"/>
              </a:solidFill>
              <a:effectLst/>
              <a:latin typeface="+mn-lt"/>
              <a:ea typeface="+mn-ea"/>
              <a:cs typeface="+mn-cs"/>
            </a:rPr>
            <a:t>　類似団体平均値よりも償却率の高くなった資産については、図書館、市民会館、福祉施設となっており、今後維持補修が必要になると考えられるため、計画的な修繕、改修等を行っていく。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30,731
30,576
88.02
26,193,954
25,380,365
725,491
8,041,002
15,356,699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基準財政収入額が、復興需要の落ち着きから、前年より減少し、財政力指数は前年と変わらなかった。</a:t>
          </a:r>
          <a:endParaRPr kumimoji="1" lang="en-US" altLang="ja-JP" sz="1300">
            <a:latin typeface="ＭＳ Ｐゴシック"/>
          </a:endParaRPr>
        </a:p>
        <a:p>
          <a:r>
            <a:rPr kumimoji="1" lang="ja-JP" altLang="en-US" sz="1300">
              <a:latin typeface="ＭＳ Ｐゴシック"/>
            </a:rPr>
            <a:t>　類似団体平均を上回っているが、引き続き、税収の徴収向上を中心に歳入の確保に努める。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66675</xdr:rowOff>
    </xdr:to>
    <xdr:cxnSp macro="">
      <xdr:nvCxnSpPr>
        <xdr:cNvPr id="68" name="直線コネクタ 67"/>
        <xdr:cNvCxnSpPr/>
      </xdr:nvCxnSpPr>
      <xdr:spPr>
        <a:xfrm>
          <a:off x="4114800" y="69246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106892</xdr:rowOff>
    </xdr:to>
    <xdr:cxnSp macro="">
      <xdr:nvCxnSpPr>
        <xdr:cNvPr id="71" name="直線コネクタ 70"/>
        <xdr:cNvCxnSpPr/>
      </xdr:nvCxnSpPr>
      <xdr:spPr>
        <a:xfrm flipV="1">
          <a:off x="3225800" y="69246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106892</xdr:rowOff>
    </xdr:to>
    <xdr:cxnSp macro="">
      <xdr:nvCxnSpPr>
        <xdr:cNvPr id="74" name="直線コネクタ 73"/>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127000</xdr:rowOff>
    </xdr:to>
    <xdr:cxnSp macro="">
      <xdr:nvCxnSpPr>
        <xdr:cNvPr id="77" name="直線コネクタ 76"/>
        <xdr:cNvCxnSpPr/>
      </xdr:nvCxnSpPr>
      <xdr:spPr>
        <a:xfrm flipV="1">
          <a:off x="1447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15875</xdr:rowOff>
    </xdr:from>
    <xdr:to>
      <xdr:col>6</xdr:col>
      <xdr:colOff>50800</xdr:colOff>
      <xdr:row>40</xdr:row>
      <xdr:rowOff>117475</xdr:rowOff>
    </xdr:to>
    <xdr:sp macro="" textlink="">
      <xdr:nvSpPr>
        <xdr:cNvPr id="89" name="円/楕円 88"/>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90" name="テキスト ボックス 89"/>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56092</xdr:rowOff>
    </xdr:from>
    <xdr:to>
      <xdr:col>3</xdr:col>
      <xdr:colOff>330200</xdr:colOff>
      <xdr:row>40</xdr:row>
      <xdr:rowOff>157692</xdr:rowOff>
    </xdr:to>
    <xdr:sp macro="" textlink="">
      <xdr:nvSpPr>
        <xdr:cNvPr id="93" name="円/楕円 92"/>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94" name="テキスト ボックス 93"/>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復興需要が落ち着き、経常一般財源及び経常経費どちらも減少し、前年度より</a:t>
          </a:r>
          <a:r>
            <a:rPr kumimoji="1" lang="en-US" altLang="ja-JP" sz="1300">
              <a:latin typeface="ＭＳ Ｐゴシック"/>
            </a:rPr>
            <a:t>1.4</a:t>
          </a:r>
          <a:r>
            <a:rPr kumimoji="1" lang="ja-JP" altLang="en-US" sz="1300">
              <a:latin typeface="ＭＳ Ｐゴシック"/>
            </a:rPr>
            <a:t>ポイント減となった。</a:t>
          </a:r>
          <a:endParaRPr kumimoji="1" lang="en-US" altLang="ja-JP" sz="1300">
            <a:latin typeface="ＭＳ Ｐゴシック"/>
          </a:endParaRPr>
        </a:p>
        <a:p>
          <a:r>
            <a:rPr kumimoji="1" lang="ja-JP" altLang="en-US" sz="1300">
              <a:latin typeface="ＭＳ Ｐゴシック"/>
            </a:rPr>
            <a:t>　類似団体を下回っているが、今後も経常経費削減努力と税収の徴収率向上を図り、健全な財政運営の維持に努める。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73660</xdr:rowOff>
    </xdr:from>
    <xdr:to>
      <xdr:col>7</xdr:col>
      <xdr:colOff>152400</xdr:colOff>
      <xdr:row>60</xdr:row>
      <xdr:rowOff>141224</xdr:rowOff>
    </xdr:to>
    <xdr:cxnSp macro="">
      <xdr:nvCxnSpPr>
        <xdr:cNvPr id="129" name="直線コネクタ 128"/>
        <xdr:cNvCxnSpPr/>
      </xdr:nvCxnSpPr>
      <xdr:spPr>
        <a:xfrm flipV="1">
          <a:off x="4114800" y="1036066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66294</xdr:rowOff>
    </xdr:to>
    <xdr:cxnSp macro="">
      <xdr:nvCxnSpPr>
        <xdr:cNvPr id="132" name="直線コネクタ 131"/>
        <xdr:cNvCxnSpPr/>
      </xdr:nvCxnSpPr>
      <xdr:spPr>
        <a:xfrm flipV="1">
          <a:off x="3225800" y="104282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160528</xdr:rowOff>
    </xdr:from>
    <xdr:to>
      <xdr:col>4</xdr:col>
      <xdr:colOff>482600</xdr:colOff>
      <xdr:row>61</xdr:row>
      <xdr:rowOff>66294</xdr:rowOff>
    </xdr:to>
    <xdr:cxnSp macro="">
      <xdr:nvCxnSpPr>
        <xdr:cNvPr id="135" name="直線コネクタ 134"/>
        <xdr:cNvCxnSpPr/>
      </xdr:nvCxnSpPr>
      <xdr:spPr>
        <a:xfrm>
          <a:off x="2336800" y="104475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135653</xdr:rowOff>
    </xdr:from>
    <xdr:ext cx="762000" cy="259045"/>
    <xdr:sp macro="" textlink="">
      <xdr:nvSpPr>
        <xdr:cNvPr id="137" name="テキスト ボックス 136"/>
        <xdr:cNvSpPr txBox="1"/>
      </xdr:nvSpPr>
      <xdr:spPr>
        <a:xfrm>
          <a:off x="2844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60</xdr:row>
      <xdr:rowOff>160528</xdr:rowOff>
    </xdr:to>
    <xdr:cxnSp macro="">
      <xdr:nvCxnSpPr>
        <xdr:cNvPr id="138" name="直線コネクタ 137"/>
        <xdr:cNvCxnSpPr/>
      </xdr:nvCxnSpPr>
      <xdr:spPr>
        <a:xfrm>
          <a:off x="1447800" y="103751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0" name="テキスト ボックス 139"/>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42" name="テキスト ボックス 141"/>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48" name="円/楕円 147"/>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39387</xdr:rowOff>
    </xdr:from>
    <xdr:ext cx="762000" cy="259045"/>
    <xdr:sp macro="" textlink="">
      <xdr:nvSpPr>
        <xdr:cNvPr id="149" name="財政構造の弾力性該当値テキスト"/>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90424</xdr:rowOff>
    </xdr:from>
    <xdr:to>
      <xdr:col>6</xdr:col>
      <xdr:colOff>50800</xdr:colOff>
      <xdr:row>61</xdr:row>
      <xdr:rowOff>20574</xdr:rowOff>
    </xdr:to>
    <xdr:sp macro="" textlink="">
      <xdr:nvSpPr>
        <xdr:cNvPr id="150" name="円/楕円 149"/>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30751</xdr:rowOff>
    </xdr:from>
    <xdr:ext cx="736600" cy="259045"/>
    <xdr:sp macro="" textlink="">
      <xdr:nvSpPr>
        <xdr:cNvPr id="151" name="テキスト ボックス 150"/>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15494</xdr:rowOff>
    </xdr:from>
    <xdr:to>
      <xdr:col>4</xdr:col>
      <xdr:colOff>533400</xdr:colOff>
      <xdr:row>61</xdr:row>
      <xdr:rowOff>117094</xdr:rowOff>
    </xdr:to>
    <xdr:sp macro="" textlink="">
      <xdr:nvSpPr>
        <xdr:cNvPr id="152" name="円/楕円 151"/>
        <xdr:cNvSpPr/>
      </xdr:nvSpPr>
      <xdr:spPr>
        <a:xfrm>
          <a:off x="3175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127271</xdr:rowOff>
    </xdr:from>
    <xdr:ext cx="762000" cy="259045"/>
    <xdr:sp macro="" textlink="">
      <xdr:nvSpPr>
        <xdr:cNvPr id="153" name="テキスト ボックス 152"/>
        <xdr:cNvSpPr txBox="1"/>
      </xdr:nvSpPr>
      <xdr:spPr>
        <a:xfrm>
          <a:off x="2844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54" name="円/楕円 153"/>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5" name="テキスト ボックス 154"/>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37338</xdr:rowOff>
    </xdr:from>
    <xdr:to>
      <xdr:col>2</xdr:col>
      <xdr:colOff>127000</xdr:colOff>
      <xdr:row>60</xdr:row>
      <xdr:rowOff>138938</xdr:rowOff>
    </xdr:to>
    <xdr:sp macro="" textlink="">
      <xdr:nvSpPr>
        <xdr:cNvPr id="156" name="円/楕円 155"/>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149115</xdr:rowOff>
    </xdr:from>
    <xdr:ext cx="762000" cy="259045"/>
    <xdr:sp macro="" textlink="">
      <xdr:nvSpPr>
        <xdr:cNvPr id="157" name="テキスト ボックス 156"/>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[471,799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a:t>
          </a:r>
          <a:r>
            <a:rPr kumimoji="1" lang="en-US" altLang="ja-JP" sz="1300">
              <a:latin typeface="ＭＳ Ｐゴシック"/>
            </a:rPr>
            <a:t>3,120</a:t>
          </a:r>
          <a:r>
            <a:rPr kumimoji="1" lang="ja-JP" altLang="en-US" sz="1300">
              <a:latin typeface="ＭＳ Ｐゴシック"/>
            </a:rPr>
            <a:t>円減少しているが、類似団体と比較した場合、高い数値となっており、物件費の除染経費が主な要因となっている。</a:t>
          </a:r>
          <a:endParaRPr kumimoji="1" lang="en-US" altLang="ja-JP" sz="1300">
            <a:latin typeface="ＭＳ Ｐゴシック"/>
          </a:endParaRPr>
        </a:p>
        <a:p>
          <a:r>
            <a:rPr kumimoji="1" lang="ja-JP" altLang="en-US" sz="1300">
              <a:latin typeface="ＭＳ Ｐゴシック"/>
            </a:rPr>
            <a:t>　今後も経常的な物件費の抑制と定員適正化の順守に努め当該経費を抑制する。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36869</xdr:rowOff>
    </xdr:from>
    <xdr:to>
      <xdr:col>7</xdr:col>
      <xdr:colOff>152400</xdr:colOff>
      <xdr:row>89</xdr:row>
      <xdr:rowOff>49416</xdr:rowOff>
    </xdr:to>
    <xdr:cxnSp macro="">
      <xdr:nvCxnSpPr>
        <xdr:cNvPr id="192" name="直線コネクタ 191"/>
        <xdr:cNvCxnSpPr/>
      </xdr:nvCxnSpPr>
      <xdr:spPr>
        <a:xfrm flipV="1">
          <a:off x="4114800" y="15295919"/>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153166</xdr:rowOff>
    </xdr:from>
    <xdr:to>
      <xdr:col>6</xdr:col>
      <xdr:colOff>0</xdr:colOff>
      <xdr:row>89</xdr:row>
      <xdr:rowOff>49416</xdr:rowOff>
    </xdr:to>
    <xdr:cxnSp macro="">
      <xdr:nvCxnSpPr>
        <xdr:cNvPr id="195" name="直線コネクタ 194"/>
        <xdr:cNvCxnSpPr/>
      </xdr:nvCxnSpPr>
      <xdr:spPr>
        <a:xfrm>
          <a:off x="3225800" y="14554966"/>
          <a:ext cx="889000" cy="75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142395</xdr:rowOff>
    </xdr:from>
    <xdr:ext cx="736600" cy="259045"/>
    <xdr:sp macro="" textlink="">
      <xdr:nvSpPr>
        <xdr:cNvPr id="197" name="テキスト ボックス 196"/>
        <xdr:cNvSpPr txBox="1"/>
      </xdr:nvSpPr>
      <xdr:spPr>
        <a:xfrm>
          <a:off x="3733800" y="1368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72951</xdr:rowOff>
    </xdr:from>
    <xdr:to>
      <xdr:col>4</xdr:col>
      <xdr:colOff>482600</xdr:colOff>
      <xdr:row>84</xdr:row>
      <xdr:rowOff>153166</xdr:rowOff>
    </xdr:to>
    <xdr:cxnSp macro="">
      <xdr:nvCxnSpPr>
        <xdr:cNvPr id="198" name="直線コネクタ 197"/>
        <xdr:cNvCxnSpPr/>
      </xdr:nvCxnSpPr>
      <xdr:spPr>
        <a:xfrm>
          <a:off x="2336800" y="14474751"/>
          <a:ext cx="8890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12510</xdr:rowOff>
    </xdr:from>
    <xdr:ext cx="762000" cy="259045"/>
    <xdr:sp macro="" textlink="">
      <xdr:nvSpPr>
        <xdr:cNvPr id="200" name="テキスト ボックス 199"/>
        <xdr:cNvSpPr txBox="1"/>
      </xdr:nvSpPr>
      <xdr:spPr>
        <a:xfrm>
          <a:off x="2844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10514</xdr:rowOff>
    </xdr:from>
    <xdr:to>
      <xdr:col>3</xdr:col>
      <xdr:colOff>279400</xdr:colOff>
      <xdr:row>84</xdr:row>
      <xdr:rowOff>72951</xdr:rowOff>
    </xdr:to>
    <xdr:cxnSp macro="">
      <xdr:nvCxnSpPr>
        <xdr:cNvPr id="201" name="直線コネクタ 200"/>
        <xdr:cNvCxnSpPr/>
      </xdr:nvCxnSpPr>
      <xdr:spPr>
        <a:xfrm>
          <a:off x="1447800" y="14069414"/>
          <a:ext cx="889000" cy="4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165009</xdr:rowOff>
    </xdr:from>
    <xdr:ext cx="762000" cy="259045"/>
    <xdr:sp macro="" textlink="">
      <xdr:nvSpPr>
        <xdr:cNvPr id="203" name="テキスト ボックス 202"/>
        <xdr:cNvSpPr txBox="1"/>
      </xdr:nvSpPr>
      <xdr:spPr>
        <a:xfrm>
          <a:off x="1955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1040</xdr:rowOff>
    </xdr:from>
    <xdr:ext cx="762000" cy="259045"/>
    <xdr:sp macro="" textlink="">
      <xdr:nvSpPr>
        <xdr:cNvPr id="205" name="テキスト ボックス 204"/>
        <xdr:cNvSpPr txBox="1"/>
      </xdr:nvSpPr>
      <xdr:spPr>
        <a:xfrm>
          <a:off x="1066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88</xdr:row>
      <xdr:rowOff>157519</xdr:rowOff>
    </xdr:from>
    <xdr:to>
      <xdr:col>7</xdr:col>
      <xdr:colOff>203200</xdr:colOff>
      <xdr:row>89</xdr:row>
      <xdr:rowOff>87669</xdr:rowOff>
    </xdr:to>
    <xdr:sp macro="" textlink="">
      <xdr:nvSpPr>
        <xdr:cNvPr id="211" name="円/楕円 210"/>
        <xdr:cNvSpPr/>
      </xdr:nvSpPr>
      <xdr:spPr>
        <a:xfrm>
          <a:off x="4902200" y="152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53396</xdr:rowOff>
    </xdr:from>
    <xdr:ext cx="762000" cy="259045"/>
    <xdr:sp macro="" textlink="">
      <xdr:nvSpPr>
        <xdr:cNvPr id="212" name="人件費・物件費等の状況該当値テキスト"/>
        <xdr:cNvSpPr txBox="1"/>
      </xdr:nvSpPr>
      <xdr:spPr>
        <a:xfrm>
          <a:off x="5041900" y="1514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471,799</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170066</xdr:rowOff>
    </xdr:from>
    <xdr:to>
      <xdr:col>6</xdr:col>
      <xdr:colOff>50800</xdr:colOff>
      <xdr:row>89</xdr:row>
      <xdr:rowOff>100216</xdr:rowOff>
    </xdr:to>
    <xdr:sp macro="" textlink="">
      <xdr:nvSpPr>
        <xdr:cNvPr id="213" name="円/楕円 212"/>
        <xdr:cNvSpPr/>
      </xdr:nvSpPr>
      <xdr:spPr>
        <a:xfrm>
          <a:off x="4064000" y="15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84993</xdr:rowOff>
    </xdr:from>
    <xdr:ext cx="736600" cy="259045"/>
    <xdr:sp macro="" textlink="">
      <xdr:nvSpPr>
        <xdr:cNvPr id="214" name="テキスト ボックス 213"/>
        <xdr:cNvSpPr txBox="1"/>
      </xdr:nvSpPr>
      <xdr:spPr>
        <a:xfrm>
          <a:off x="3733800" y="1534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474,919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102366</xdr:rowOff>
    </xdr:from>
    <xdr:to>
      <xdr:col>4</xdr:col>
      <xdr:colOff>533400</xdr:colOff>
      <xdr:row>85</xdr:row>
      <xdr:rowOff>32516</xdr:rowOff>
    </xdr:to>
    <xdr:sp macro="" textlink="">
      <xdr:nvSpPr>
        <xdr:cNvPr id="215" name="円/楕円 214"/>
        <xdr:cNvSpPr/>
      </xdr:nvSpPr>
      <xdr:spPr>
        <a:xfrm>
          <a:off x="3175000" y="145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17293</xdr:rowOff>
    </xdr:from>
    <xdr:ext cx="762000" cy="259045"/>
    <xdr:sp macro="" textlink="">
      <xdr:nvSpPr>
        <xdr:cNvPr id="216" name="テキスト ボックス 215"/>
        <xdr:cNvSpPr txBox="1"/>
      </xdr:nvSpPr>
      <xdr:spPr>
        <a:xfrm>
          <a:off x="2844800" y="1459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287,559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22151</xdr:rowOff>
    </xdr:from>
    <xdr:to>
      <xdr:col>3</xdr:col>
      <xdr:colOff>330200</xdr:colOff>
      <xdr:row>84</xdr:row>
      <xdr:rowOff>123751</xdr:rowOff>
    </xdr:to>
    <xdr:sp macro="" textlink="">
      <xdr:nvSpPr>
        <xdr:cNvPr id="217" name="円/楕円 216"/>
        <xdr:cNvSpPr/>
      </xdr:nvSpPr>
      <xdr:spPr>
        <a:xfrm>
          <a:off x="2286000" y="14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108528</xdr:rowOff>
    </xdr:from>
    <xdr:ext cx="762000" cy="259045"/>
    <xdr:sp macro="" textlink="">
      <xdr:nvSpPr>
        <xdr:cNvPr id="218" name="テキスト ボックス 217"/>
        <xdr:cNvSpPr txBox="1"/>
      </xdr:nvSpPr>
      <xdr:spPr>
        <a:xfrm>
          <a:off x="1955800" y="145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131164</xdr:rowOff>
    </xdr:from>
    <xdr:to>
      <xdr:col>2</xdr:col>
      <xdr:colOff>127000</xdr:colOff>
      <xdr:row>82</xdr:row>
      <xdr:rowOff>61314</xdr:rowOff>
    </xdr:to>
    <xdr:sp macro="" textlink="">
      <xdr:nvSpPr>
        <xdr:cNvPr id="219" name="円/楕円 218"/>
        <xdr:cNvSpPr/>
      </xdr:nvSpPr>
      <xdr:spPr>
        <a:xfrm>
          <a:off x="1397000" y="140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46091</xdr:rowOff>
    </xdr:from>
    <xdr:ext cx="762000" cy="259045"/>
    <xdr:sp macro="" textlink="">
      <xdr:nvSpPr>
        <xdr:cNvPr id="220" name="テキスト ボックス 219"/>
        <xdr:cNvSpPr txBox="1"/>
      </xdr:nvSpPr>
      <xdr:spPr>
        <a:xfrm>
          <a:off x="1066800" y="1410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99.7%</a:t>
          </a:r>
          <a:r>
            <a:rPr kumimoji="1" lang="ja-JP" altLang="ja-JP" sz="1100">
              <a:solidFill>
                <a:schemeClr val="dk1"/>
              </a:solidFill>
              <a:effectLst/>
              <a:latin typeface="+mn-lt"/>
              <a:ea typeface="+mn-ea"/>
              <a:cs typeface="+mn-cs"/>
            </a:rPr>
            <a:t>で、類似団体平均値比較では</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％上回っている。職員の年齢構成が影響しているため、中途採用等の計画的な実施により、職員の将来的な年齢構成のバランス確保に努める。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55880</xdr:rowOff>
    </xdr:to>
    <xdr:cxnSp macro="">
      <xdr:nvCxnSpPr>
        <xdr:cNvPr id="254" name="直線コネクタ 253"/>
        <xdr:cNvCxnSpPr/>
      </xdr:nvCxnSpPr>
      <xdr:spPr>
        <a:xfrm flipV="1">
          <a:off x="16179800" y="145808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55880</xdr:rowOff>
    </xdr:to>
    <xdr:cxnSp macro="">
      <xdr:nvCxnSpPr>
        <xdr:cNvPr id="257" name="直線コネクタ 256"/>
        <xdr:cNvCxnSpPr/>
      </xdr:nvCxnSpPr>
      <xdr:spPr>
        <a:xfrm>
          <a:off x="15290800" y="145567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154939</xdr:rowOff>
    </xdr:to>
    <xdr:cxnSp macro="">
      <xdr:nvCxnSpPr>
        <xdr:cNvPr id="260" name="直線コネクタ 259"/>
        <xdr:cNvCxnSpPr/>
      </xdr:nvCxnSpPr>
      <xdr:spPr>
        <a:xfrm>
          <a:off x="14401800" y="144441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88</xdr:row>
      <xdr:rowOff>56304</xdr:rowOff>
    </xdr:to>
    <xdr:cxnSp macro="">
      <xdr:nvCxnSpPr>
        <xdr:cNvPr id="263" name="直線コネクタ 262"/>
        <xdr:cNvCxnSpPr/>
      </xdr:nvCxnSpPr>
      <xdr:spPr>
        <a:xfrm flipV="1">
          <a:off x="13512800" y="144441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3" name="円/楕円 272"/>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4"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7" name="円/楕円 276"/>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19066</xdr:rowOff>
    </xdr:from>
    <xdr:ext cx="762000" cy="259045"/>
    <xdr:sp macro="" textlink="">
      <xdr:nvSpPr>
        <xdr:cNvPr id="278" name="テキスト ボックス 277"/>
        <xdr:cNvSpPr txBox="1"/>
      </xdr:nvSpPr>
      <xdr:spPr>
        <a:xfrm>
          <a:off x="14909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79" name="円/楕円 278"/>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80" name="テキスト ボックス 279"/>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5504</xdr:rowOff>
    </xdr:from>
    <xdr:to>
      <xdr:col>19</xdr:col>
      <xdr:colOff>533400</xdr:colOff>
      <xdr:row>88</xdr:row>
      <xdr:rowOff>107104</xdr:rowOff>
    </xdr:to>
    <xdr:sp macro="" textlink="">
      <xdr:nvSpPr>
        <xdr:cNvPr id="281" name="円/楕円 280"/>
        <xdr:cNvSpPr/>
      </xdr:nvSpPr>
      <xdr:spPr>
        <a:xfrm>
          <a:off x="13462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91881</xdr:rowOff>
    </xdr:from>
    <xdr:ext cx="762000" cy="259045"/>
    <xdr:sp macro="" textlink="">
      <xdr:nvSpPr>
        <xdr:cNvPr id="282" name="テキスト ボックス 281"/>
        <xdr:cNvSpPr txBox="1"/>
      </xdr:nvSpPr>
      <xdr:spPr>
        <a:xfrm>
          <a:off x="13131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人口千人当たりの職員数は</a:t>
          </a:r>
          <a:r>
            <a:rPr kumimoji="1" lang="en-US" altLang="ja-JP" sz="1100">
              <a:solidFill>
                <a:schemeClr val="dk1"/>
              </a:solidFill>
              <a:effectLst/>
              <a:latin typeface="+mn-lt"/>
              <a:ea typeface="+mn-ea"/>
              <a:cs typeface="+mn-cs"/>
            </a:rPr>
            <a:t>7.91</a:t>
          </a:r>
          <a:r>
            <a:rPr kumimoji="1" lang="ja-JP" altLang="ja-JP" sz="1100">
              <a:solidFill>
                <a:schemeClr val="dk1"/>
              </a:solidFill>
              <a:effectLst/>
              <a:latin typeface="+mn-lt"/>
              <a:ea typeface="+mn-ea"/>
              <a:cs typeface="+mn-cs"/>
            </a:rPr>
            <a:t>人で、類似団体平均値比較では、▲</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人となってる</a:t>
          </a:r>
          <a:r>
            <a:rPr kumimoji="1" lang="ja-JP" altLang="en-US" sz="1100">
              <a:solidFill>
                <a:schemeClr val="dk1"/>
              </a:solidFill>
              <a:effectLst/>
              <a:latin typeface="+mn-lt"/>
              <a:ea typeface="+mn-ea"/>
              <a:cs typeface="+mn-cs"/>
            </a:rPr>
            <a:t>。定員適正化計画の実施により、今後も適正な定員管理に努める。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61</xdr:row>
      <xdr:rowOff>148681</xdr:rowOff>
    </xdr:to>
    <xdr:cxnSp macro="">
      <xdr:nvCxnSpPr>
        <xdr:cNvPr id="319" name="直線コネクタ 318"/>
        <xdr:cNvCxnSpPr/>
      </xdr:nvCxnSpPr>
      <xdr:spPr>
        <a:xfrm>
          <a:off x="16179800" y="10605407"/>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136616</xdr:rowOff>
    </xdr:from>
    <xdr:to>
      <xdr:col>23</xdr:col>
      <xdr:colOff>406400</xdr:colOff>
      <xdr:row>61</xdr:row>
      <xdr:rowOff>146957</xdr:rowOff>
    </xdr:to>
    <xdr:cxnSp macro="">
      <xdr:nvCxnSpPr>
        <xdr:cNvPr id="322" name="直線コネクタ 321"/>
        <xdr:cNvCxnSpPr/>
      </xdr:nvCxnSpPr>
      <xdr:spPr>
        <a:xfrm>
          <a:off x="15290800" y="105950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131445</xdr:rowOff>
    </xdr:from>
    <xdr:to>
      <xdr:col>22</xdr:col>
      <xdr:colOff>203200</xdr:colOff>
      <xdr:row>61</xdr:row>
      <xdr:rowOff>136616</xdr:rowOff>
    </xdr:to>
    <xdr:cxnSp macro="">
      <xdr:nvCxnSpPr>
        <xdr:cNvPr id="325" name="直線コネクタ 324"/>
        <xdr:cNvCxnSpPr/>
      </xdr:nvCxnSpPr>
      <xdr:spPr>
        <a:xfrm>
          <a:off x="14401800" y="1058989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115933</xdr:rowOff>
    </xdr:from>
    <xdr:to>
      <xdr:col>21</xdr:col>
      <xdr:colOff>0</xdr:colOff>
      <xdr:row>61</xdr:row>
      <xdr:rowOff>131445</xdr:rowOff>
    </xdr:to>
    <xdr:cxnSp macro="">
      <xdr:nvCxnSpPr>
        <xdr:cNvPr id="328" name="直線コネクタ 327"/>
        <xdr:cNvCxnSpPr/>
      </xdr:nvCxnSpPr>
      <xdr:spPr>
        <a:xfrm>
          <a:off x="13512800" y="1057438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97881</xdr:rowOff>
    </xdr:from>
    <xdr:to>
      <xdr:col>24</xdr:col>
      <xdr:colOff>609600</xdr:colOff>
      <xdr:row>62</xdr:row>
      <xdr:rowOff>28031</xdr:rowOff>
    </xdr:to>
    <xdr:sp macro="" textlink="">
      <xdr:nvSpPr>
        <xdr:cNvPr id="338" name="円/楕円 337"/>
        <xdr:cNvSpPr/>
      </xdr:nvSpPr>
      <xdr:spPr>
        <a:xfrm>
          <a:off x="169672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114408</xdr:rowOff>
    </xdr:from>
    <xdr:ext cx="762000" cy="259045"/>
    <xdr:sp macro="" textlink="">
      <xdr:nvSpPr>
        <xdr:cNvPr id="339" name="定員管理の状況該当値テキスト"/>
        <xdr:cNvSpPr txBox="1"/>
      </xdr:nvSpPr>
      <xdr:spPr>
        <a:xfrm>
          <a:off x="171069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0" name="円/楕円 339"/>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1" name="テキスト ボックス 340"/>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85816</xdr:rowOff>
    </xdr:from>
    <xdr:to>
      <xdr:col>22</xdr:col>
      <xdr:colOff>254000</xdr:colOff>
      <xdr:row>62</xdr:row>
      <xdr:rowOff>15966</xdr:rowOff>
    </xdr:to>
    <xdr:sp macro="" textlink="">
      <xdr:nvSpPr>
        <xdr:cNvPr id="342" name="円/楕円 341"/>
        <xdr:cNvSpPr/>
      </xdr:nvSpPr>
      <xdr:spPr>
        <a:xfrm>
          <a:off x="15240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26143</xdr:rowOff>
    </xdr:from>
    <xdr:ext cx="762000" cy="259045"/>
    <xdr:sp macro="" textlink="">
      <xdr:nvSpPr>
        <xdr:cNvPr id="343" name="テキスト ボックス 342"/>
        <xdr:cNvSpPr txBox="1"/>
      </xdr:nvSpPr>
      <xdr:spPr>
        <a:xfrm>
          <a:off x="14909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4" name="円/楕円 343"/>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45" name="テキスト ボックス 344"/>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65133</xdr:rowOff>
    </xdr:from>
    <xdr:to>
      <xdr:col>19</xdr:col>
      <xdr:colOff>533400</xdr:colOff>
      <xdr:row>61</xdr:row>
      <xdr:rowOff>166733</xdr:rowOff>
    </xdr:to>
    <xdr:sp macro="" textlink="">
      <xdr:nvSpPr>
        <xdr:cNvPr id="346" name="円/楕円 345"/>
        <xdr:cNvSpPr/>
      </xdr:nvSpPr>
      <xdr:spPr>
        <a:xfrm>
          <a:off x="13462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5460</xdr:rowOff>
    </xdr:from>
    <xdr:ext cx="762000" cy="259045"/>
    <xdr:sp macro="" textlink="">
      <xdr:nvSpPr>
        <xdr:cNvPr id="347" name="テキスト ボックス 346"/>
        <xdr:cNvSpPr txBox="1"/>
      </xdr:nvSpPr>
      <xdr:spPr>
        <a:xfrm>
          <a:off x="13131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３ヵ年平均で、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％と前年度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ポイント下回り、市の自主的財政健全化計画を上回るペースで減少傾向にある。今後も、市の自主的財政健全化計画に基づき、計画的な市債の発行と債務の償還により適正値まで減少させる。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41</xdr:row>
      <xdr:rowOff>44027</xdr:rowOff>
    </xdr:to>
    <xdr:cxnSp macro="">
      <xdr:nvCxnSpPr>
        <xdr:cNvPr id="381" name="直線コネクタ 380"/>
        <xdr:cNvCxnSpPr/>
      </xdr:nvCxnSpPr>
      <xdr:spPr>
        <a:xfrm flipV="1">
          <a:off x="16179800" y="693674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44027</xdr:rowOff>
    </xdr:from>
    <xdr:to>
      <xdr:col>23</xdr:col>
      <xdr:colOff>406400</xdr:colOff>
      <xdr:row>42</xdr:row>
      <xdr:rowOff>9313</xdr:rowOff>
    </xdr:to>
    <xdr:cxnSp macro="">
      <xdr:nvCxnSpPr>
        <xdr:cNvPr id="384" name="直線コネクタ 383"/>
        <xdr:cNvCxnSpPr/>
      </xdr:nvCxnSpPr>
      <xdr:spPr>
        <a:xfrm flipV="1">
          <a:off x="15290800" y="70734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32614</xdr:rowOff>
    </xdr:from>
    <xdr:ext cx="736600" cy="259045"/>
    <xdr:sp macro="" textlink="">
      <xdr:nvSpPr>
        <xdr:cNvPr id="386" name="テキスト ボックス 385"/>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9313</xdr:rowOff>
    </xdr:from>
    <xdr:to>
      <xdr:col>22</xdr:col>
      <xdr:colOff>203200</xdr:colOff>
      <xdr:row>42</xdr:row>
      <xdr:rowOff>105833</xdr:rowOff>
    </xdr:to>
    <xdr:cxnSp macro="">
      <xdr:nvCxnSpPr>
        <xdr:cNvPr id="387" name="直線コネクタ 386"/>
        <xdr:cNvCxnSpPr/>
      </xdr:nvCxnSpPr>
      <xdr:spPr>
        <a:xfrm flipV="1">
          <a:off x="14401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89" name="テキスト ボックス 388"/>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42</xdr:row>
      <xdr:rowOff>170180</xdr:rowOff>
    </xdr:to>
    <xdr:cxnSp macro="">
      <xdr:nvCxnSpPr>
        <xdr:cNvPr id="390" name="直線コネクタ 389"/>
        <xdr:cNvCxnSpPr/>
      </xdr:nvCxnSpPr>
      <xdr:spPr>
        <a:xfrm flipV="1">
          <a:off x="13512800" y="730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92" name="テキスト ボックス 391"/>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0" name="円/楕円 399"/>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1"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164677</xdr:rowOff>
    </xdr:from>
    <xdr:to>
      <xdr:col>23</xdr:col>
      <xdr:colOff>457200</xdr:colOff>
      <xdr:row>41</xdr:row>
      <xdr:rowOff>94827</xdr:rowOff>
    </xdr:to>
    <xdr:sp macro="" textlink="">
      <xdr:nvSpPr>
        <xdr:cNvPr id="402" name="円/楕円 40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79604</xdr:rowOff>
    </xdr:from>
    <xdr:ext cx="736600" cy="259045"/>
    <xdr:sp macro="" textlink="">
      <xdr:nvSpPr>
        <xdr:cNvPr id="403" name="テキスト ボックス 402"/>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129963</xdr:rowOff>
    </xdr:from>
    <xdr:to>
      <xdr:col>22</xdr:col>
      <xdr:colOff>254000</xdr:colOff>
      <xdr:row>42</xdr:row>
      <xdr:rowOff>60113</xdr:rowOff>
    </xdr:to>
    <xdr:sp macro="" textlink="">
      <xdr:nvSpPr>
        <xdr:cNvPr id="404" name="円/楕円 403"/>
        <xdr:cNvSpPr/>
      </xdr:nvSpPr>
      <xdr:spPr>
        <a:xfrm>
          <a:off x="15240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44890</xdr:rowOff>
    </xdr:from>
    <xdr:ext cx="762000" cy="259045"/>
    <xdr:sp macro="" textlink="">
      <xdr:nvSpPr>
        <xdr:cNvPr id="405" name="テキスト ボックス 404"/>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6" name="円/楕円 405"/>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7" name="テキスト ボックス 406"/>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8" name="円/楕円 407"/>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9" name="テキスト ボックス 40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将来負担率が高い要因は、債務負担行為支出額、一部事務組合への公債費への充当される負担金、公営企業会計への公債費に充当される繰出金が多いためである。本年度の率は</a:t>
          </a:r>
          <a:r>
            <a:rPr kumimoji="1" lang="en-US" altLang="ja-JP" sz="1100" baseline="0">
              <a:solidFill>
                <a:schemeClr val="dk1"/>
              </a:solidFill>
              <a:effectLst/>
              <a:latin typeface="+mn-lt"/>
              <a:ea typeface="+mn-ea"/>
              <a:cs typeface="+mn-cs"/>
            </a:rPr>
            <a:t>93.3</a:t>
          </a:r>
          <a:r>
            <a:rPr kumimoji="1" lang="ja-JP" altLang="ja-JP" sz="1100" baseline="0">
              <a:solidFill>
                <a:schemeClr val="dk1"/>
              </a:solidFill>
              <a:effectLst/>
              <a:latin typeface="+mn-lt"/>
              <a:ea typeface="+mn-ea"/>
              <a:cs typeface="+mn-cs"/>
            </a:rPr>
            <a:t>％と前年度を</a:t>
          </a:r>
          <a:r>
            <a:rPr kumimoji="1" lang="en-US" altLang="ja-JP" sz="1100" baseline="0">
              <a:solidFill>
                <a:schemeClr val="dk1"/>
              </a:solidFill>
              <a:effectLst/>
              <a:latin typeface="+mn-lt"/>
              <a:ea typeface="+mn-ea"/>
              <a:cs typeface="+mn-cs"/>
            </a:rPr>
            <a:t>12.7</a:t>
          </a:r>
          <a:r>
            <a:rPr kumimoji="1" lang="ja-JP" altLang="ja-JP" sz="1100" baseline="0">
              <a:solidFill>
                <a:schemeClr val="dk1"/>
              </a:solidFill>
              <a:effectLst/>
              <a:latin typeface="+mn-lt"/>
              <a:ea typeface="+mn-ea"/>
              <a:cs typeface="+mn-cs"/>
            </a:rPr>
            <a:t>ポイント下回った。基準内ではあるが高い数値であり、今後も、市の自主的財政健全化計画に基づき、計画的な市債の償還に努め、当該比率を減少させる。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35010</xdr:rowOff>
    </xdr:from>
    <xdr:to>
      <xdr:col>24</xdr:col>
      <xdr:colOff>558800</xdr:colOff>
      <xdr:row>18</xdr:row>
      <xdr:rowOff>137160</xdr:rowOff>
    </xdr:to>
    <xdr:cxnSp macro="">
      <xdr:nvCxnSpPr>
        <xdr:cNvPr id="443" name="直線コネクタ 442"/>
        <xdr:cNvCxnSpPr/>
      </xdr:nvCxnSpPr>
      <xdr:spPr>
        <a:xfrm flipV="1">
          <a:off x="16179800" y="3121110"/>
          <a:ext cx="8382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137160</xdr:rowOff>
    </xdr:from>
    <xdr:to>
      <xdr:col>23</xdr:col>
      <xdr:colOff>406400</xdr:colOff>
      <xdr:row>20</xdr:row>
      <xdr:rowOff>4191</xdr:rowOff>
    </xdr:to>
    <xdr:cxnSp macro="">
      <xdr:nvCxnSpPr>
        <xdr:cNvPr id="446" name="直線コネクタ 445"/>
        <xdr:cNvCxnSpPr/>
      </xdr:nvCxnSpPr>
      <xdr:spPr>
        <a:xfrm flipV="1">
          <a:off x="15290800" y="3223260"/>
          <a:ext cx="8890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8" name="テキスト ボックス 447"/>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4191</xdr:rowOff>
    </xdr:from>
    <xdr:to>
      <xdr:col>22</xdr:col>
      <xdr:colOff>203200</xdr:colOff>
      <xdr:row>20</xdr:row>
      <xdr:rowOff>23495</xdr:rowOff>
    </xdr:to>
    <xdr:cxnSp macro="">
      <xdr:nvCxnSpPr>
        <xdr:cNvPr id="449" name="直線コネクタ 448"/>
        <xdr:cNvCxnSpPr/>
      </xdr:nvCxnSpPr>
      <xdr:spPr>
        <a:xfrm flipV="1">
          <a:off x="14401800" y="343319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1" name="テキスト ボックス 450"/>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23495</xdr:rowOff>
    </xdr:from>
    <xdr:to>
      <xdr:col>21</xdr:col>
      <xdr:colOff>0</xdr:colOff>
      <xdr:row>21</xdr:row>
      <xdr:rowOff>11303</xdr:rowOff>
    </xdr:to>
    <xdr:cxnSp macro="">
      <xdr:nvCxnSpPr>
        <xdr:cNvPr id="452" name="直線コネクタ 451"/>
        <xdr:cNvCxnSpPr/>
      </xdr:nvCxnSpPr>
      <xdr:spPr>
        <a:xfrm flipV="1">
          <a:off x="13512800" y="345249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4" name="テキスト ボックス 453"/>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6" name="テキスト ボックス 455"/>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155660</xdr:rowOff>
    </xdr:from>
    <xdr:to>
      <xdr:col>24</xdr:col>
      <xdr:colOff>609600</xdr:colOff>
      <xdr:row>18</xdr:row>
      <xdr:rowOff>85810</xdr:rowOff>
    </xdr:to>
    <xdr:sp macro="" textlink="">
      <xdr:nvSpPr>
        <xdr:cNvPr id="462" name="円/楕円 461"/>
        <xdr:cNvSpPr/>
      </xdr:nvSpPr>
      <xdr:spPr>
        <a:xfrm>
          <a:off x="16967200" y="307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127737</xdr:rowOff>
    </xdr:from>
    <xdr:ext cx="762000" cy="259045"/>
    <xdr:sp macro="" textlink="">
      <xdr:nvSpPr>
        <xdr:cNvPr id="463" name="将来負担の状況該当値テキスト"/>
        <xdr:cNvSpPr txBox="1"/>
      </xdr:nvSpPr>
      <xdr:spPr>
        <a:xfrm>
          <a:off x="17106900" y="304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86360</xdr:rowOff>
    </xdr:from>
    <xdr:to>
      <xdr:col>23</xdr:col>
      <xdr:colOff>457200</xdr:colOff>
      <xdr:row>19</xdr:row>
      <xdr:rowOff>16510</xdr:rowOff>
    </xdr:to>
    <xdr:sp macro="" textlink="">
      <xdr:nvSpPr>
        <xdr:cNvPr id="464" name="円/楕円 463"/>
        <xdr:cNvSpPr/>
      </xdr:nvSpPr>
      <xdr:spPr>
        <a:xfrm>
          <a:off x="16129000" y="31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1287</xdr:rowOff>
    </xdr:from>
    <xdr:ext cx="736600" cy="259045"/>
    <xdr:sp macro="" textlink="">
      <xdr:nvSpPr>
        <xdr:cNvPr id="465" name="テキスト ボックス 464"/>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124841</xdr:rowOff>
    </xdr:from>
    <xdr:to>
      <xdr:col>22</xdr:col>
      <xdr:colOff>254000</xdr:colOff>
      <xdr:row>20</xdr:row>
      <xdr:rowOff>54991</xdr:rowOff>
    </xdr:to>
    <xdr:sp macro="" textlink="">
      <xdr:nvSpPr>
        <xdr:cNvPr id="466" name="円/楕円 465"/>
        <xdr:cNvSpPr/>
      </xdr:nvSpPr>
      <xdr:spPr>
        <a:xfrm>
          <a:off x="15240000" y="33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39768</xdr:rowOff>
    </xdr:from>
    <xdr:ext cx="762000" cy="259045"/>
    <xdr:sp macro="" textlink="">
      <xdr:nvSpPr>
        <xdr:cNvPr id="467" name="テキスト ボックス 466"/>
        <xdr:cNvSpPr txBox="1"/>
      </xdr:nvSpPr>
      <xdr:spPr>
        <a:xfrm>
          <a:off x="14909800" y="34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144145</xdr:rowOff>
    </xdr:from>
    <xdr:to>
      <xdr:col>21</xdr:col>
      <xdr:colOff>50800</xdr:colOff>
      <xdr:row>20</xdr:row>
      <xdr:rowOff>74295</xdr:rowOff>
    </xdr:to>
    <xdr:sp macro="" textlink="">
      <xdr:nvSpPr>
        <xdr:cNvPr id="468" name="円/楕円 467"/>
        <xdr:cNvSpPr/>
      </xdr:nvSpPr>
      <xdr:spPr>
        <a:xfrm>
          <a:off x="14351000" y="34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59072</xdr:rowOff>
    </xdr:from>
    <xdr:ext cx="762000" cy="259045"/>
    <xdr:sp macro="" textlink="">
      <xdr:nvSpPr>
        <xdr:cNvPr id="469" name="テキスト ボックス 468"/>
        <xdr:cNvSpPr txBox="1"/>
      </xdr:nvSpPr>
      <xdr:spPr>
        <a:xfrm>
          <a:off x="14020800" y="348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131953</xdr:rowOff>
    </xdr:from>
    <xdr:to>
      <xdr:col>19</xdr:col>
      <xdr:colOff>533400</xdr:colOff>
      <xdr:row>21</xdr:row>
      <xdr:rowOff>62103</xdr:rowOff>
    </xdr:to>
    <xdr:sp macro="" textlink="">
      <xdr:nvSpPr>
        <xdr:cNvPr id="470" name="円/楕円 469"/>
        <xdr:cNvSpPr/>
      </xdr:nvSpPr>
      <xdr:spPr>
        <a:xfrm>
          <a:off x="13462000" y="35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46880</xdr:rowOff>
    </xdr:from>
    <xdr:ext cx="762000" cy="259045"/>
    <xdr:sp macro="" textlink="">
      <xdr:nvSpPr>
        <xdr:cNvPr id="471" name="テキスト ボックス 470"/>
        <xdr:cNvSpPr txBox="1"/>
      </xdr:nvSpPr>
      <xdr:spPr>
        <a:xfrm>
          <a:off x="13131800" y="364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30,731
30,576
88.02
26,193,954
25,380,365
725,491
8,041,002
15,356,699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ポイント減となった。類似団体との比較では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ポイント上回っている。今後も、自主的財政健全化計画及び定員適正化計画に基づき人件費の抑制に努める。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149860</xdr:rowOff>
    </xdr:from>
    <xdr:to>
      <xdr:col>7</xdr:col>
      <xdr:colOff>15875</xdr:colOff>
      <xdr:row>37</xdr:row>
      <xdr:rowOff>39370</xdr:rowOff>
    </xdr:to>
    <xdr:cxnSp macro="">
      <xdr:nvCxnSpPr>
        <xdr:cNvPr id="66" name="直線コネクタ 65"/>
        <xdr:cNvCxnSpPr/>
      </xdr:nvCxnSpPr>
      <xdr:spPr>
        <a:xfrm flipV="1">
          <a:off x="3987800" y="6322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92710</xdr:rowOff>
    </xdr:to>
    <xdr:cxnSp macro="">
      <xdr:nvCxnSpPr>
        <xdr:cNvPr id="69" name="直線コネクタ 68"/>
        <xdr:cNvCxnSpPr/>
      </xdr:nvCxnSpPr>
      <xdr:spPr>
        <a:xfrm flipV="1">
          <a:off x="3098800" y="6383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37</xdr:row>
      <xdr:rowOff>92710</xdr:rowOff>
    </xdr:to>
    <xdr:cxnSp macro="">
      <xdr:nvCxnSpPr>
        <xdr:cNvPr id="72" name="直線コネクタ 71"/>
        <xdr:cNvCxnSpPr/>
      </xdr:nvCxnSpPr>
      <xdr:spPr>
        <a:xfrm>
          <a:off x="2209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92710</xdr:rowOff>
    </xdr:to>
    <xdr:cxnSp macro="">
      <xdr:nvCxnSpPr>
        <xdr:cNvPr id="75" name="直線コネクタ 74"/>
        <xdr:cNvCxnSpPr/>
      </xdr:nvCxnSpPr>
      <xdr:spPr>
        <a:xfrm flipV="1">
          <a:off x="1320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85" name="円/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71137</xdr:rowOff>
    </xdr:from>
    <xdr:ext cx="762000" cy="259045"/>
    <xdr:sp macro="" textlink="">
      <xdr:nvSpPr>
        <xdr:cNvPr id="86" name="人件費該当値テキスト"/>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91" name="円/楕円 90"/>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92" name="テキスト ボックス 91"/>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3" name="円/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ポイント増加しており、毎年度上昇している。経常経費の削減努力をしているが、今後、より一層の削減に努める。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133350</xdr:rowOff>
    </xdr:from>
    <xdr:to>
      <xdr:col>24</xdr:col>
      <xdr:colOff>31750</xdr:colOff>
      <xdr:row>18</xdr:row>
      <xdr:rowOff>0</xdr:rowOff>
    </xdr:to>
    <xdr:cxnSp macro="">
      <xdr:nvCxnSpPr>
        <xdr:cNvPr id="127" name="直線コネクタ 126"/>
        <xdr:cNvCxnSpPr/>
      </xdr:nvCxnSpPr>
      <xdr:spPr>
        <a:xfrm>
          <a:off x="15671800" y="304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69850</xdr:rowOff>
    </xdr:from>
    <xdr:to>
      <xdr:col>22</xdr:col>
      <xdr:colOff>565150</xdr:colOff>
      <xdr:row>17</xdr:row>
      <xdr:rowOff>133350</xdr:rowOff>
    </xdr:to>
    <xdr:cxnSp macro="">
      <xdr:nvCxnSpPr>
        <xdr:cNvPr id="130" name="直線コネクタ 129"/>
        <xdr:cNvCxnSpPr/>
      </xdr:nvCxnSpPr>
      <xdr:spPr>
        <a:xfrm>
          <a:off x="14782800" y="2984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17</xdr:row>
      <xdr:rowOff>69850</xdr:rowOff>
    </xdr:to>
    <xdr:cxnSp macro="">
      <xdr:nvCxnSpPr>
        <xdr:cNvPr id="133" name="直線コネクタ 132"/>
        <xdr:cNvCxnSpPr/>
      </xdr:nvCxnSpPr>
      <xdr:spPr>
        <a:xfrm>
          <a:off x="13893800" y="2819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133350</xdr:rowOff>
    </xdr:from>
    <xdr:to>
      <xdr:col>20</xdr:col>
      <xdr:colOff>158750</xdr:colOff>
      <xdr:row>16</xdr:row>
      <xdr:rowOff>76200</xdr:rowOff>
    </xdr:to>
    <xdr:cxnSp macro="">
      <xdr:nvCxnSpPr>
        <xdr:cNvPr id="136" name="直線コネクタ 135"/>
        <xdr:cNvCxnSpPr/>
      </xdr:nvCxnSpPr>
      <xdr:spPr>
        <a:xfrm>
          <a:off x="13004800" y="2705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46" name="円/楕円 145"/>
        <xdr:cNvSpPr/>
      </xdr:nvSpPr>
      <xdr:spPr>
        <a:xfrm>
          <a:off x="164592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92727</xdr:rowOff>
    </xdr:from>
    <xdr:ext cx="762000" cy="259045"/>
    <xdr:sp macro="" textlink="">
      <xdr:nvSpPr>
        <xdr:cNvPr id="147" name="物件費該当値テキスト"/>
        <xdr:cNvSpPr txBox="1"/>
      </xdr:nvSpPr>
      <xdr:spPr>
        <a:xfrm>
          <a:off x="165989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82550</xdr:rowOff>
    </xdr:from>
    <xdr:to>
      <xdr:col>22</xdr:col>
      <xdr:colOff>615950</xdr:colOff>
      <xdr:row>18</xdr:row>
      <xdr:rowOff>12700</xdr:rowOff>
    </xdr:to>
    <xdr:sp macro="" textlink="">
      <xdr:nvSpPr>
        <xdr:cNvPr id="148" name="円/楕円 147"/>
        <xdr:cNvSpPr/>
      </xdr:nvSpPr>
      <xdr:spPr>
        <a:xfrm>
          <a:off x="15621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168927</xdr:rowOff>
    </xdr:from>
    <xdr:ext cx="736600" cy="259045"/>
    <xdr:sp macro="" textlink="">
      <xdr:nvSpPr>
        <xdr:cNvPr id="149" name="テキスト ボックス 148"/>
        <xdr:cNvSpPr txBox="1"/>
      </xdr:nvSpPr>
      <xdr:spPr>
        <a:xfrm>
          <a:off x="15290800" y="308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2" name="円/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111777</xdr:rowOff>
    </xdr:from>
    <xdr:ext cx="762000" cy="259045"/>
    <xdr:sp macro="" textlink="">
      <xdr:nvSpPr>
        <xdr:cNvPr id="153" name="テキスト ボックス 152"/>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82550</xdr:rowOff>
    </xdr:from>
    <xdr:to>
      <xdr:col>19</xdr:col>
      <xdr:colOff>6350</xdr:colOff>
      <xdr:row>16</xdr:row>
      <xdr:rowOff>12700</xdr:rowOff>
    </xdr:to>
    <xdr:sp macro="" textlink="">
      <xdr:nvSpPr>
        <xdr:cNvPr id="154" name="円/楕円 153"/>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168927</xdr:rowOff>
    </xdr:from>
    <xdr:ext cx="762000" cy="259045"/>
    <xdr:sp macro="" textlink="">
      <xdr:nvSpPr>
        <xdr:cNvPr id="155" name="テキスト ボックス 154"/>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ポイント増となった。類似団体との比較では▲</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となっているが、福祉関連経費は上昇傾向になると見込まれるため、今後も注視していく。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76200</xdr:rowOff>
    </xdr:from>
    <xdr:to>
      <xdr:col>7</xdr:col>
      <xdr:colOff>15875</xdr:colOff>
      <xdr:row>61</xdr:row>
      <xdr:rowOff>31750</xdr:rowOff>
    </xdr:to>
    <xdr:cxnSp macro="">
      <xdr:nvCxnSpPr>
        <xdr:cNvPr id="183" name="直線コネクタ 182"/>
        <xdr:cNvCxnSpPr/>
      </xdr:nvCxnSpPr>
      <xdr:spPr>
        <a:xfrm flipV="1">
          <a:off x="4826000" y="93345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162577</xdr:rowOff>
    </xdr:from>
    <xdr:ext cx="762000" cy="259045"/>
    <xdr:sp macro="" textlink="">
      <xdr:nvSpPr>
        <xdr:cNvPr id="186"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54</xdr:row>
      <xdr:rowOff>76200</xdr:rowOff>
    </xdr:from>
    <xdr:to>
      <xdr:col>7</xdr:col>
      <xdr:colOff>104775</xdr:colOff>
      <xdr:row>54</xdr:row>
      <xdr:rowOff>76200</xdr:rowOff>
    </xdr:to>
    <xdr:cxnSp macro="">
      <xdr:nvCxnSpPr>
        <xdr:cNvPr id="187" name="直線コネクタ 186"/>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38100</xdr:rowOff>
    </xdr:from>
    <xdr:to>
      <xdr:col>7</xdr:col>
      <xdr:colOff>15875</xdr:colOff>
      <xdr:row>54</xdr:row>
      <xdr:rowOff>76200</xdr:rowOff>
    </xdr:to>
    <xdr:cxnSp macro="">
      <xdr:nvCxnSpPr>
        <xdr:cNvPr id="188" name="直線コネクタ 187"/>
        <xdr:cNvCxnSpPr/>
      </xdr:nvCxnSpPr>
      <xdr:spPr>
        <a:xfrm>
          <a:off x="3987800" y="9296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111777</xdr:rowOff>
    </xdr:from>
    <xdr:ext cx="762000" cy="259045"/>
    <xdr:sp macro="" textlink="">
      <xdr:nvSpPr>
        <xdr:cNvPr id="189"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190" name="フローチャート : 判断 189"/>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133350</xdr:rowOff>
    </xdr:from>
    <xdr:to>
      <xdr:col>5</xdr:col>
      <xdr:colOff>549275</xdr:colOff>
      <xdr:row>54</xdr:row>
      <xdr:rowOff>38100</xdr:rowOff>
    </xdr:to>
    <xdr:cxnSp macro="">
      <xdr:nvCxnSpPr>
        <xdr:cNvPr id="191" name="直線コネクタ 190"/>
        <xdr:cNvCxnSpPr/>
      </xdr:nvCxnSpPr>
      <xdr:spPr>
        <a:xfrm>
          <a:off x="3098800" y="922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76200</xdr:rowOff>
    </xdr:from>
    <xdr:to>
      <xdr:col>5</xdr:col>
      <xdr:colOff>600075</xdr:colOff>
      <xdr:row>57</xdr:row>
      <xdr:rowOff>6350</xdr:rowOff>
    </xdr:to>
    <xdr:sp macro="" textlink="">
      <xdr:nvSpPr>
        <xdr:cNvPr id="192" name="フローチャート :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193" name="テキスト ボックス 19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133350</xdr:rowOff>
    </xdr:from>
    <xdr:to>
      <xdr:col>4</xdr:col>
      <xdr:colOff>346075</xdr:colOff>
      <xdr:row>53</xdr:row>
      <xdr:rowOff>133350</xdr:rowOff>
    </xdr:to>
    <xdr:cxnSp macro="">
      <xdr:nvCxnSpPr>
        <xdr:cNvPr id="194" name="直線コネクタ 193"/>
        <xdr:cNvCxnSpPr/>
      </xdr:nvCxnSpPr>
      <xdr:spPr>
        <a:xfrm>
          <a:off x="2209800" y="922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5" name="フローチャート : 判断 194"/>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6" name="テキスト ボックス 195"/>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95250</xdr:rowOff>
    </xdr:from>
    <xdr:to>
      <xdr:col>3</xdr:col>
      <xdr:colOff>142875</xdr:colOff>
      <xdr:row>53</xdr:row>
      <xdr:rowOff>133350</xdr:rowOff>
    </xdr:to>
    <xdr:cxnSp macro="">
      <xdr:nvCxnSpPr>
        <xdr:cNvPr id="197" name="直線コネクタ 196"/>
        <xdr:cNvCxnSpPr/>
      </xdr:nvCxnSpPr>
      <xdr:spPr>
        <a:xfrm>
          <a:off x="1320800" y="9182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198" name="フローチャート : 判断 197"/>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199" name="テキスト ボックス 198"/>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00" name="フローチャート : 判断 199"/>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01" name="テキスト ボックス 200"/>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25400</xdr:rowOff>
    </xdr:from>
    <xdr:to>
      <xdr:col>7</xdr:col>
      <xdr:colOff>66675</xdr:colOff>
      <xdr:row>54</xdr:row>
      <xdr:rowOff>127000</xdr:rowOff>
    </xdr:to>
    <xdr:sp macro="" textlink="">
      <xdr:nvSpPr>
        <xdr:cNvPr id="207" name="円/楕円 206"/>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105427</xdr:rowOff>
    </xdr:from>
    <xdr:ext cx="762000" cy="259045"/>
    <xdr:sp macro="" textlink="">
      <xdr:nvSpPr>
        <xdr:cNvPr id="208" name="扶助費該当値テキスト"/>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158750</xdr:rowOff>
    </xdr:from>
    <xdr:to>
      <xdr:col>5</xdr:col>
      <xdr:colOff>600075</xdr:colOff>
      <xdr:row>54</xdr:row>
      <xdr:rowOff>88900</xdr:rowOff>
    </xdr:to>
    <xdr:sp macro="" textlink="">
      <xdr:nvSpPr>
        <xdr:cNvPr id="209" name="円/楕円 208"/>
        <xdr:cNvSpPr/>
      </xdr:nvSpPr>
      <xdr:spPr>
        <a:xfrm>
          <a:off x="3937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99077</xdr:rowOff>
    </xdr:from>
    <xdr:ext cx="736600" cy="259045"/>
    <xdr:sp macro="" textlink="">
      <xdr:nvSpPr>
        <xdr:cNvPr id="210" name="テキスト ボックス 209"/>
        <xdr:cNvSpPr txBox="1"/>
      </xdr:nvSpPr>
      <xdr:spPr>
        <a:xfrm>
          <a:off x="3606800" y="901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82550</xdr:rowOff>
    </xdr:from>
    <xdr:to>
      <xdr:col>4</xdr:col>
      <xdr:colOff>396875</xdr:colOff>
      <xdr:row>54</xdr:row>
      <xdr:rowOff>12700</xdr:rowOff>
    </xdr:to>
    <xdr:sp macro="" textlink="">
      <xdr:nvSpPr>
        <xdr:cNvPr id="211" name="円/楕円 210"/>
        <xdr:cNvSpPr/>
      </xdr:nvSpPr>
      <xdr:spPr>
        <a:xfrm>
          <a:off x="3048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22877</xdr:rowOff>
    </xdr:from>
    <xdr:ext cx="762000" cy="259045"/>
    <xdr:sp macro="" textlink="">
      <xdr:nvSpPr>
        <xdr:cNvPr id="212" name="テキスト ボックス 211"/>
        <xdr:cNvSpPr txBox="1"/>
      </xdr:nvSpPr>
      <xdr:spPr>
        <a:xfrm>
          <a:off x="2717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82550</xdr:rowOff>
    </xdr:from>
    <xdr:to>
      <xdr:col>3</xdr:col>
      <xdr:colOff>193675</xdr:colOff>
      <xdr:row>54</xdr:row>
      <xdr:rowOff>12700</xdr:rowOff>
    </xdr:to>
    <xdr:sp macro="" textlink="">
      <xdr:nvSpPr>
        <xdr:cNvPr id="213" name="円/楕円 212"/>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22877</xdr:rowOff>
    </xdr:from>
    <xdr:ext cx="762000" cy="259045"/>
    <xdr:sp macro="" textlink="">
      <xdr:nvSpPr>
        <xdr:cNvPr id="214" name="テキスト ボックス 213"/>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44450</xdr:rowOff>
    </xdr:from>
    <xdr:to>
      <xdr:col>1</xdr:col>
      <xdr:colOff>676275</xdr:colOff>
      <xdr:row>53</xdr:row>
      <xdr:rowOff>146050</xdr:rowOff>
    </xdr:to>
    <xdr:sp macro="" textlink="">
      <xdr:nvSpPr>
        <xdr:cNvPr id="215" name="円/楕円 214"/>
        <xdr:cNvSpPr/>
      </xdr:nvSpPr>
      <xdr:spPr>
        <a:xfrm>
          <a:off x="1270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156227</xdr:rowOff>
    </xdr:from>
    <xdr:ext cx="762000" cy="259045"/>
    <xdr:sp macro="" textlink="">
      <xdr:nvSpPr>
        <xdr:cNvPr id="216" name="テキスト ボックス 215"/>
        <xdr:cNvSpPr txBox="1"/>
      </xdr:nvSpPr>
      <xdr:spPr>
        <a:xfrm>
          <a:off x="939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、類似団体平均値比較▲</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endParaRPr lang="ja-JP" altLang="ja-JP" sz="1400">
            <a:effectLst/>
          </a:endParaRPr>
        </a:p>
        <a:p>
          <a:r>
            <a:rPr kumimoji="1" lang="ja-JP" altLang="ja-JP" sz="1100">
              <a:solidFill>
                <a:schemeClr val="dk1"/>
              </a:solidFill>
              <a:effectLst/>
              <a:latin typeface="+mn-lt"/>
              <a:ea typeface="+mn-ea"/>
              <a:cs typeface="+mn-cs"/>
            </a:rPr>
            <a:t>　維持補修の</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が前年度比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要因である。維持補修については計画的に進めているところであるが、今後も市の自主的財政健全化計画に基づき、計画的な事業執行に努める。また繰出金についても、特別会計での経費削減に努め、普通会計の負担額を減ら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6" name="直線コネクタ 245"/>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38826</xdr:rowOff>
    </xdr:from>
    <xdr:to>
      <xdr:col>24</xdr:col>
      <xdr:colOff>31750</xdr:colOff>
      <xdr:row>56</xdr:row>
      <xdr:rowOff>51888</xdr:rowOff>
    </xdr:to>
    <xdr:cxnSp macro="">
      <xdr:nvCxnSpPr>
        <xdr:cNvPr id="251" name="直線コネクタ 250"/>
        <xdr:cNvCxnSpPr/>
      </xdr:nvCxnSpPr>
      <xdr:spPr>
        <a:xfrm flipV="1">
          <a:off x="15671800" y="9640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2"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3" name="フローチャート : 判断 252"/>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6169</xdr:rowOff>
    </xdr:from>
    <xdr:to>
      <xdr:col>22</xdr:col>
      <xdr:colOff>565150</xdr:colOff>
      <xdr:row>56</xdr:row>
      <xdr:rowOff>51888</xdr:rowOff>
    </xdr:to>
    <xdr:cxnSp macro="">
      <xdr:nvCxnSpPr>
        <xdr:cNvPr id="254" name="直線コネクタ 253"/>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5" name="フローチャート : 判断 254"/>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6" name="テキスト ボックス 255"/>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171087</xdr:rowOff>
    </xdr:from>
    <xdr:to>
      <xdr:col>21</xdr:col>
      <xdr:colOff>361950</xdr:colOff>
      <xdr:row>56</xdr:row>
      <xdr:rowOff>6169</xdr:rowOff>
    </xdr:to>
    <xdr:cxnSp macro="">
      <xdr:nvCxnSpPr>
        <xdr:cNvPr id="257" name="直線コネクタ 256"/>
        <xdr:cNvCxnSpPr/>
      </xdr:nvCxnSpPr>
      <xdr:spPr>
        <a:xfrm>
          <a:off x="13893800" y="9600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58" name="フローチャート :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59" name="テキスト ボックス 258"/>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158024</xdr:rowOff>
    </xdr:from>
    <xdr:to>
      <xdr:col>20</xdr:col>
      <xdr:colOff>158750</xdr:colOff>
      <xdr:row>55</xdr:row>
      <xdr:rowOff>171087</xdr:rowOff>
    </xdr:to>
    <xdr:cxnSp macro="">
      <xdr:nvCxnSpPr>
        <xdr:cNvPr id="260" name="直線コネクタ 259"/>
        <xdr:cNvCxnSpPr/>
      </xdr:nvCxnSpPr>
      <xdr:spPr>
        <a:xfrm>
          <a:off x="13004800" y="95877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1" name="フローチャート :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2" name="テキスト ボックス 261"/>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3" name="フローチャート : 判断 262"/>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4" name="テキスト ボックス 263"/>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159476</xdr:rowOff>
    </xdr:from>
    <xdr:to>
      <xdr:col>24</xdr:col>
      <xdr:colOff>82550</xdr:colOff>
      <xdr:row>56</xdr:row>
      <xdr:rowOff>89626</xdr:rowOff>
    </xdr:to>
    <xdr:sp macro="" textlink="">
      <xdr:nvSpPr>
        <xdr:cNvPr id="270" name="円/楕円 269"/>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4553</xdr:rowOff>
    </xdr:from>
    <xdr:ext cx="762000" cy="259045"/>
    <xdr:sp macro="" textlink="">
      <xdr:nvSpPr>
        <xdr:cNvPr id="271"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1088</xdr:rowOff>
    </xdr:from>
    <xdr:to>
      <xdr:col>22</xdr:col>
      <xdr:colOff>615950</xdr:colOff>
      <xdr:row>56</xdr:row>
      <xdr:rowOff>102688</xdr:rowOff>
    </xdr:to>
    <xdr:sp macro="" textlink="">
      <xdr:nvSpPr>
        <xdr:cNvPr id="272" name="円/楕円 271"/>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112865</xdr:rowOff>
    </xdr:from>
    <xdr:ext cx="736600" cy="259045"/>
    <xdr:sp macro="" textlink="">
      <xdr:nvSpPr>
        <xdr:cNvPr id="273" name="テキスト ボックス 272"/>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126819</xdr:rowOff>
    </xdr:from>
    <xdr:to>
      <xdr:col>21</xdr:col>
      <xdr:colOff>412750</xdr:colOff>
      <xdr:row>56</xdr:row>
      <xdr:rowOff>56969</xdr:rowOff>
    </xdr:to>
    <xdr:sp macro="" textlink="">
      <xdr:nvSpPr>
        <xdr:cNvPr id="274" name="円/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120287</xdr:rowOff>
    </xdr:from>
    <xdr:to>
      <xdr:col>20</xdr:col>
      <xdr:colOff>209550</xdr:colOff>
      <xdr:row>56</xdr:row>
      <xdr:rowOff>50437</xdr:rowOff>
    </xdr:to>
    <xdr:sp macro="" textlink="">
      <xdr:nvSpPr>
        <xdr:cNvPr id="276" name="円/楕円 275"/>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60614</xdr:rowOff>
    </xdr:from>
    <xdr:ext cx="762000" cy="259045"/>
    <xdr:sp macro="" textlink="">
      <xdr:nvSpPr>
        <xdr:cNvPr id="277" name="テキスト ボックス 276"/>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107224</xdr:rowOff>
    </xdr:from>
    <xdr:to>
      <xdr:col>19</xdr:col>
      <xdr:colOff>6350</xdr:colOff>
      <xdr:row>56</xdr:row>
      <xdr:rowOff>37374</xdr:rowOff>
    </xdr:to>
    <xdr:sp macro="" textlink="">
      <xdr:nvSpPr>
        <xdr:cNvPr id="278" name="円/楕円 277"/>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47551</xdr:rowOff>
    </xdr:from>
    <xdr:ext cx="762000" cy="259045"/>
    <xdr:sp macro="" textlink="">
      <xdr:nvSpPr>
        <xdr:cNvPr id="279" name="テキスト ボックス 278"/>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た。今後は、市単独補助金について既設補助金の徹底した見直しを進め、また、国庫補助にかかる市単独での上乗せ補助金についても、社会経済情勢の変化等を踏まえ見直しを行うこととする。</a:t>
          </a:r>
          <a:endParaRPr lang="ja-JP" altLang="ja-JP" sz="1400">
            <a:effectLst/>
          </a:endParaRPr>
        </a:p>
        <a:p>
          <a:r>
            <a:rPr kumimoji="1" lang="ja-JP" altLang="ja-JP" sz="1100">
              <a:solidFill>
                <a:schemeClr val="dk1"/>
              </a:solidFill>
              <a:effectLst/>
              <a:latin typeface="+mn-lt"/>
              <a:ea typeface="+mn-ea"/>
              <a:cs typeface="+mn-cs"/>
            </a:rPr>
            <a:t>　加えて加盟団体への補助金については、団体等の会計の前年度繰越額及び会計年度末見込みを確認し、当該年度の補助の必要性を精査する。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4" name="直線コネクタ 303"/>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97282</xdr:rowOff>
    </xdr:from>
    <xdr:to>
      <xdr:col>24</xdr:col>
      <xdr:colOff>31750</xdr:colOff>
      <xdr:row>37</xdr:row>
      <xdr:rowOff>133858</xdr:rowOff>
    </xdr:to>
    <xdr:cxnSp macro="">
      <xdr:nvCxnSpPr>
        <xdr:cNvPr id="309" name="直線コネクタ 308"/>
        <xdr:cNvCxnSpPr/>
      </xdr:nvCxnSpPr>
      <xdr:spPr>
        <a:xfrm flipV="1">
          <a:off x="15671800" y="64409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0"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1" name="フローチャート : 判断 310"/>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38</xdr:row>
      <xdr:rowOff>49276</xdr:rowOff>
    </xdr:to>
    <xdr:cxnSp macro="">
      <xdr:nvCxnSpPr>
        <xdr:cNvPr id="312" name="直線コネクタ 311"/>
        <xdr:cNvCxnSpPr/>
      </xdr:nvCxnSpPr>
      <xdr:spPr>
        <a:xfrm flipV="1">
          <a:off x="14782800" y="64775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3" name="フローチャート : 判断 312"/>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4" name="テキスト ボックス 313"/>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81280</xdr:rowOff>
    </xdr:to>
    <xdr:cxnSp macro="">
      <xdr:nvCxnSpPr>
        <xdr:cNvPr id="315" name="直線コネクタ 314"/>
        <xdr:cNvCxnSpPr/>
      </xdr:nvCxnSpPr>
      <xdr:spPr>
        <a:xfrm flipV="1">
          <a:off x="13893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6" name="フローチャート : 判断 315"/>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7" name="テキスト ボックス 316"/>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81280</xdr:rowOff>
    </xdr:to>
    <xdr:cxnSp macro="">
      <xdr:nvCxnSpPr>
        <xdr:cNvPr id="318" name="直線コネクタ 317"/>
        <xdr:cNvCxnSpPr/>
      </xdr:nvCxnSpPr>
      <xdr:spPr>
        <a:xfrm>
          <a:off x="13004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9" name="フローチャート : 判断 318"/>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0" name="テキスト ボックス 319"/>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46482</xdr:rowOff>
    </xdr:from>
    <xdr:to>
      <xdr:col>24</xdr:col>
      <xdr:colOff>82550</xdr:colOff>
      <xdr:row>37</xdr:row>
      <xdr:rowOff>148082</xdr:rowOff>
    </xdr:to>
    <xdr:sp macro="" textlink="">
      <xdr:nvSpPr>
        <xdr:cNvPr id="328" name="円/楕円 327"/>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18559</xdr:rowOff>
    </xdr:from>
    <xdr:ext cx="762000" cy="259045"/>
    <xdr:sp macro="" textlink="">
      <xdr:nvSpPr>
        <xdr:cNvPr id="329" name="補助費等該当値テキスト"/>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30" name="円/楕円 329"/>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31" name="テキスト ボックス 330"/>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169926</xdr:rowOff>
    </xdr:from>
    <xdr:to>
      <xdr:col>21</xdr:col>
      <xdr:colOff>412750</xdr:colOff>
      <xdr:row>38</xdr:row>
      <xdr:rowOff>100076</xdr:rowOff>
    </xdr:to>
    <xdr:sp macro="" textlink="">
      <xdr:nvSpPr>
        <xdr:cNvPr id="332" name="円/楕円 331"/>
        <xdr:cNvSpPr/>
      </xdr:nvSpPr>
      <xdr:spPr>
        <a:xfrm>
          <a:off x="14732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84853</xdr:rowOff>
    </xdr:from>
    <xdr:ext cx="762000" cy="259045"/>
    <xdr:sp macro="" textlink="">
      <xdr:nvSpPr>
        <xdr:cNvPr id="333" name="テキスト ボックス 332"/>
        <xdr:cNvSpPr txBox="1"/>
      </xdr:nvSpPr>
      <xdr:spPr>
        <a:xfrm>
          <a:off x="14401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4" name="円/楕円 333"/>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5" name="テキスト ボックス 334"/>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6" name="円/楕円 335"/>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7" name="テキスト ボックス 336"/>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前年度比較で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ポイント減となった。類似比較団体平均値比較では、▲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ポイントとなっているが、今後も後年度財政負担を十分考慮しながら、計画的な地方債の発行及び償還を行う。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5" name="直線コネクタ 364"/>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68"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69" name="直線コネクタ 368"/>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100330</xdr:rowOff>
    </xdr:from>
    <xdr:to>
      <xdr:col>7</xdr:col>
      <xdr:colOff>15875</xdr:colOff>
      <xdr:row>73</xdr:row>
      <xdr:rowOff>115570</xdr:rowOff>
    </xdr:to>
    <xdr:cxnSp macro="">
      <xdr:nvCxnSpPr>
        <xdr:cNvPr id="370" name="直線コネクタ 369"/>
        <xdr:cNvCxnSpPr/>
      </xdr:nvCxnSpPr>
      <xdr:spPr>
        <a:xfrm flipV="1">
          <a:off x="3987800" y="12616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1"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2" name="フローチャート : 判断 371"/>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115570</xdr:rowOff>
    </xdr:from>
    <xdr:to>
      <xdr:col>5</xdr:col>
      <xdr:colOff>549275</xdr:colOff>
      <xdr:row>74</xdr:row>
      <xdr:rowOff>35560</xdr:rowOff>
    </xdr:to>
    <xdr:cxnSp macro="">
      <xdr:nvCxnSpPr>
        <xdr:cNvPr id="373" name="直線コネクタ 372"/>
        <xdr:cNvCxnSpPr/>
      </xdr:nvCxnSpPr>
      <xdr:spPr>
        <a:xfrm flipV="1">
          <a:off x="3098800" y="12631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4" name="フローチャート : 判断 373"/>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5" name="テキスト ボックス 374"/>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35560</xdr:rowOff>
    </xdr:to>
    <xdr:cxnSp macro="">
      <xdr:nvCxnSpPr>
        <xdr:cNvPr id="376" name="直線コネクタ 375"/>
        <xdr:cNvCxnSpPr/>
      </xdr:nvCxnSpPr>
      <xdr:spPr>
        <a:xfrm>
          <a:off x="2209800" y="12684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7" name="フローチャート : 判断 376"/>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8" name="テキスト ボックス 377"/>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168910</xdr:rowOff>
    </xdr:from>
    <xdr:to>
      <xdr:col>3</xdr:col>
      <xdr:colOff>142875</xdr:colOff>
      <xdr:row>74</xdr:row>
      <xdr:rowOff>27940</xdr:rowOff>
    </xdr:to>
    <xdr:cxnSp macro="">
      <xdr:nvCxnSpPr>
        <xdr:cNvPr id="379" name="直線コネクタ 378"/>
        <xdr:cNvCxnSpPr/>
      </xdr:nvCxnSpPr>
      <xdr:spPr>
        <a:xfrm flipV="1">
          <a:off x="1320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0" name="フローチャート : 判断 379"/>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1" name="テキスト ボックス 380"/>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2" name="フローチャート : 判断 381"/>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3" name="テキスト ボックス 382"/>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49530</xdr:rowOff>
    </xdr:from>
    <xdr:to>
      <xdr:col>7</xdr:col>
      <xdr:colOff>66675</xdr:colOff>
      <xdr:row>73</xdr:row>
      <xdr:rowOff>151130</xdr:rowOff>
    </xdr:to>
    <xdr:sp macro="" textlink="">
      <xdr:nvSpPr>
        <xdr:cNvPr id="389" name="円/楕円 388"/>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66057</xdr:rowOff>
    </xdr:from>
    <xdr:ext cx="762000" cy="259045"/>
    <xdr:sp macro="" textlink="">
      <xdr:nvSpPr>
        <xdr:cNvPr id="390" name="公債費該当値テキスト"/>
        <xdr:cNvSpPr txBox="1"/>
      </xdr:nvSpPr>
      <xdr:spPr>
        <a:xfrm>
          <a:off x="49149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64770</xdr:rowOff>
    </xdr:from>
    <xdr:to>
      <xdr:col>5</xdr:col>
      <xdr:colOff>600075</xdr:colOff>
      <xdr:row>73</xdr:row>
      <xdr:rowOff>166370</xdr:rowOff>
    </xdr:to>
    <xdr:sp macro="" textlink="">
      <xdr:nvSpPr>
        <xdr:cNvPr id="391" name="円/楕円 390"/>
        <xdr:cNvSpPr/>
      </xdr:nvSpPr>
      <xdr:spPr>
        <a:xfrm>
          <a:off x="3937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5097</xdr:rowOff>
    </xdr:from>
    <xdr:ext cx="736600" cy="259045"/>
    <xdr:sp macro="" textlink="">
      <xdr:nvSpPr>
        <xdr:cNvPr id="392" name="テキスト ボックス 391"/>
        <xdr:cNvSpPr txBox="1"/>
      </xdr:nvSpPr>
      <xdr:spPr>
        <a:xfrm>
          <a:off x="3606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156210</xdr:rowOff>
    </xdr:from>
    <xdr:to>
      <xdr:col>4</xdr:col>
      <xdr:colOff>396875</xdr:colOff>
      <xdr:row>74</xdr:row>
      <xdr:rowOff>86360</xdr:rowOff>
    </xdr:to>
    <xdr:sp macro="" textlink="">
      <xdr:nvSpPr>
        <xdr:cNvPr id="393" name="円/楕円 392"/>
        <xdr:cNvSpPr/>
      </xdr:nvSpPr>
      <xdr:spPr>
        <a:xfrm>
          <a:off x="3048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96537</xdr:rowOff>
    </xdr:from>
    <xdr:ext cx="762000" cy="259045"/>
    <xdr:sp macro="" textlink="">
      <xdr:nvSpPr>
        <xdr:cNvPr id="394" name="テキスト ボックス 393"/>
        <xdr:cNvSpPr txBox="1"/>
      </xdr:nvSpPr>
      <xdr:spPr>
        <a:xfrm>
          <a:off x="2717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118110</xdr:rowOff>
    </xdr:from>
    <xdr:to>
      <xdr:col>3</xdr:col>
      <xdr:colOff>193675</xdr:colOff>
      <xdr:row>74</xdr:row>
      <xdr:rowOff>48260</xdr:rowOff>
    </xdr:to>
    <xdr:sp macro="" textlink="">
      <xdr:nvSpPr>
        <xdr:cNvPr id="395" name="円/楕円 394"/>
        <xdr:cNvSpPr/>
      </xdr:nvSpPr>
      <xdr:spPr>
        <a:xfrm>
          <a:off x="2159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58437</xdr:rowOff>
    </xdr:from>
    <xdr:ext cx="762000" cy="259045"/>
    <xdr:sp macro="" textlink="">
      <xdr:nvSpPr>
        <xdr:cNvPr id="396" name="テキスト ボックス 395"/>
        <xdr:cNvSpPr txBox="1"/>
      </xdr:nvSpPr>
      <xdr:spPr>
        <a:xfrm>
          <a:off x="1828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148590</xdr:rowOff>
    </xdr:from>
    <xdr:to>
      <xdr:col>1</xdr:col>
      <xdr:colOff>676275</xdr:colOff>
      <xdr:row>74</xdr:row>
      <xdr:rowOff>78740</xdr:rowOff>
    </xdr:to>
    <xdr:sp macro="" textlink="">
      <xdr:nvSpPr>
        <xdr:cNvPr id="397" name="円/楕円 396"/>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88917</xdr:rowOff>
    </xdr:from>
    <xdr:ext cx="762000" cy="259045"/>
    <xdr:sp macro="" textlink="">
      <xdr:nvSpPr>
        <xdr:cNvPr id="398" name="テキスト ボックス 397"/>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ポイント減となっており、また、類似団体平均値を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ポイント上回っている。今後、物件費等の経費の削減と合理化を図り、当該比率の減少に努める。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4" name="直線コネクタ 423"/>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7"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8" name="直線コネクタ 427"/>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51563</xdr:rowOff>
    </xdr:from>
    <xdr:to>
      <xdr:col>24</xdr:col>
      <xdr:colOff>31750</xdr:colOff>
      <xdr:row>77</xdr:row>
      <xdr:rowOff>106426</xdr:rowOff>
    </xdr:to>
    <xdr:cxnSp macro="">
      <xdr:nvCxnSpPr>
        <xdr:cNvPr id="429" name="直線コネクタ 428"/>
        <xdr:cNvCxnSpPr/>
      </xdr:nvCxnSpPr>
      <xdr:spPr>
        <a:xfrm flipV="1">
          <a:off x="15671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0"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1" name="フローチャート : 判断 430"/>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106426</xdr:rowOff>
    </xdr:from>
    <xdr:to>
      <xdr:col>22</xdr:col>
      <xdr:colOff>565150</xdr:colOff>
      <xdr:row>77</xdr:row>
      <xdr:rowOff>143002</xdr:rowOff>
    </xdr:to>
    <xdr:cxnSp macro="">
      <xdr:nvCxnSpPr>
        <xdr:cNvPr id="432" name="直線コネクタ 431"/>
        <xdr:cNvCxnSpPr/>
      </xdr:nvCxnSpPr>
      <xdr:spPr>
        <a:xfrm flipV="1">
          <a:off x="14782800" y="13308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77</xdr:row>
      <xdr:rowOff>143002</xdr:rowOff>
    </xdr:to>
    <xdr:cxnSp macro="">
      <xdr:nvCxnSpPr>
        <xdr:cNvPr id="435" name="直線コネクタ 434"/>
        <xdr:cNvCxnSpPr/>
      </xdr:nvCxnSpPr>
      <xdr:spPr>
        <a:xfrm>
          <a:off x="13893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6" name="フローチャート : 判断 435"/>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7" name="テキスト ボックス 436"/>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xdr:rowOff>
    </xdr:from>
    <xdr:to>
      <xdr:col>20</xdr:col>
      <xdr:colOff>158750</xdr:colOff>
      <xdr:row>77</xdr:row>
      <xdr:rowOff>92711</xdr:rowOff>
    </xdr:to>
    <xdr:cxnSp macro="">
      <xdr:nvCxnSpPr>
        <xdr:cNvPr id="438" name="直線コネクタ 437"/>
        <xdr:cNvCxnSpPr/>
      </xdr:nvCxnSpPr>
      <xdr:spPr>
        <a:xfrm>
          <a:off x="13004800" y="132074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39" name="フローチャート : 判断 438"/>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0" name="テキスト ボックス 439"/>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1" name="フローチャート : 判断 440"/>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2" name="テキスト ボックス 441"/>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48" name="円/楕円 447"/>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144290</xdr:rowOff>
    </xdr:from>
    <xdr:ext cx="762000" cy="259045"/>
    <xdr:sp macro="" textlink="">
      <xdr:nvSpPr>
        <xdr:cNvPr id="449"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55626</xdr:rowOff>
    </xdr:from>
    <xdr:to>
      <xdr:col>22</xdr:col>
      <xdr:colOff>615950</xdr:colOff>
      <xdr:row>77</xdr:row>
      <xdr:rowOff>157226</xdr:rowOff>
    </xdr:to>
    <xdr:sp macro="" textlink="">
      <xdr:nvSpPr>
        <xdr:cNvPr id="450" name="円/楕円 449"/>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142003</xdr:rowOff>
    </xdr:from>
    <xdr:ext cx="736600" cy="259045"/>
    <xdr:sp macro="" textlink="">
      <xdr:nvSpPr>
        <xdr:cNvPr id="451" name="テキスト ボックス 450"/>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2" name="円/楕円 451"/>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7129</xdr:rowOff>
    </xdr:from>
    <xdr:ext cx="762000" cy="259045"/>
    <xdr:sp macro="" textlink="">
      <xdr:nvSpPr>
        <xdr:cNvPr id="453" name="テキスト ボックス 452"/>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54" name="円/楕円 453"/>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55" name="テキスト ボックス 454"/>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6" name="円/楕円 455"/>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57" name="テキスト ボックス 456"/>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福島県本宮市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46457</xdr:rowOff>
    </xdr:from>
    <xdr:to>
      <xdr:col>4</xdr:col>
      <xdr:colOff>1117600</xdr:colOff>
      <xdr:row>15</xdr:row>
      <xdr:rowOff>58972</xdr:rowOff>
    </xdr:to>
    <xdr:cxnSp macro="">
      <xdr:nvCxnSpPr>
        <xdr:cNvPr id="50" name="直線コネクタ 49"/>
        <xdr:cNvCxnSpPr/>
      </xdr:nvCxnSpPr>
      <xdr:spPr bwMode="auto">
        <a:xfrm>
          <a:off x="5003800" y="2665832"/>
          <a:ext cx="647700" cy="12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43750</xdr:rowOff>
    </xdr:from>
    <xdr:ext cx="762000" cy="259045"/>
    <xdr:sp macro="" textlink="">
      <xdr:nvSpPr>
        <xdr:cNvPr id="51" name="人口1人当たり決算額の推移平均値テキスト130"/>
        <xdr:cNvSpPr txBox="1"/>
      </xdr:nvSpPr>
      <xdr:spPr>
        <a:xfrm>
          <a:off x="5740400" y="266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45599</xdr:rowOff>
    </xdr:from>
    <xdr:to>
      <xdr:col>4</xdr:col>
      <xdr:colOff>469900</xdr:colOff>
      <xdr:row>15</xdr:row>
      <xdr:rowOff>46457</xdr:rowOff>
    </xdr:to>
    <xdr:cxnSp macro="">
      <xdr:nvCxnSpPr>
        <xdr:cNvPr id="53" name="直線コネクタ 52"/>
        <xdr:cNvCxnSpPr/>
      </xdr:nvCxnSpPr>
      <xdr:spPr bwMode="auto">
        <a:xfrm>
          <a:off x="4305300" y="2664974"/>
          <a:ext cx="698500" cy="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45599</xdr:rowOff>
    </xdr:from>
    <xdr:to>
      <xdr:col>3</xdr:col>
      <xdr:colOff>904875</xdr:colOff>
      <xdr:row>15</xdr:row>
      <xdr:rowOff>100635</xdr:rowOff>
    </xdr:to>
    <xdr:cxnSp macro="">
      <xdr:nvCxnSpPr>
        <xdr:cNvPr id="56" name="直線コネクタ 55"/>
        <xdr:cNvCxnSpPr/>
      </xdr:nvCxnSpPr>
      <xdr:spPr bwMode="auto">
        <a:xfrm flipV="1">
          <a:off x="3606800" y="2664974"/>
          <a:ext cx="6985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47314</xdr:rowOff>
    </xdr:from>
    <xdr:to>
      <xdr:col>3</xdr:col>
      <xdr:colOff>206375</xdr:colOff>
      <xdr:row>15</xdr:row>
      <xdr:rowOff>100635</xdr:rowOff>
    </xdr:to>
    <xdr:cxnSp macro="">
      <xdr:nvCxnSpPr>
        <xdr:cNvPr id="59" name="直線コネクタ 58"/>
        <xdr:cNvCxnSpPr/>
      </xdr:nvCxnSpPr>
      <xdr:spPr bwMode="auto">
        <a:xfrm>
          <a:off x="2908300" y="2666689"/>
          <a:ext cx="698500" cy="5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8172</xdr:rowOff>
    </xdr:from>
    <xdr:to>
      <xdr:col>5</xdr:col>
      <xdr:colOff>34925</xdr:colOff>
      <xdr:row>15</xdr:row>
      <xdr:rowOff>109772</xdr:rowOff>
    </xdr:to>
    <xdr:sp macro="" textlink="">
      <xdr:nvSpPr>
        <xdr:cNvPr id="69" name="円/楕円 68"/>
        <xdr:cNvSpPr/>
      </xdr:nvSpPr>
      <xdr:spPr bwMode="auto">
        <a:xfrm>
          <a:off x="5600700" y="262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24699</xdr:rowOff>
    </xdr:from>
    <xdr:ext cx="762000" cy="259045"/>
    <xdr:sp macro="" textlink="">
      <xdr:nvSpPr>
        <xdr:cNvPr id="70" name="人口1人当たり決算額の推移該当値テキスト130"/>
        <xdr:cNvSpPr txBox="1"/>
      </xdr:nvSpPr>
      <xdr:spPr>
        <a:xfrm>
          <a:off x="5740400" y="247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167107</xdr:rowOff>
    </xdr:from>
    <xdr:to>
      <xdr:col>4</xdr:col>
      <xdr:colOff>520700</xdr:colOff>
      <xdr:row>15</xdr:row>
      <xdr:rowOff>97257</xdr:rowOff>
    </xdr:to>
    <xdr:sp macro="" textlink="">
      <xdr:nvSpPr>
        <xdr:cNvPr id="71" name="円/楕円 70"/>
        <xdr:cNvSpPr/>
      </xdr:nvSpPr>
      <xdr:spPr bwMode="auto">
        <a:xfrm>
          <a:off x="4953000" y="261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107434</xdr:rowOff>
    </xdr:from>
    <xdr:ext cx="736600" cy="259045"/>
    <xdr:sp macro="" textlink="">
      <xdr:nvSpPr>
        <xdr:cNvPr id="72" name="テキスト ボックス 71"/>
        <xdr:cNvSpPr txBox="1"/>
      </xdr:nvSpPr>
      <xdr:spPr>
        <a:xfrm>
          <a:off x="4622800" y="238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86,728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166249</xdr:rowOff>
    </xdr:from>
    <xdr:to>
      <xdr:col>3</xdr:col>
      <xdr:colOff>955675</xdr:colOff>
      <xdr:row>15</xdr:row>
      <xdr:rowOff>96399</xdr:rowOff>
    </xdr:to>
    <xdr:sp macro="" textlink="">
      <xdr:nvSpPr>
        <xdr:cNvPr id="73" name="円/楕円 72"/>
        <xdr:cNvSpPr/>
      </xdr:nvSpPr>
      <xdr:spPr bwMode="auto">
        <a:xfrm>
          <a:off x="4254500" y="261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81176</xdr:rowOff>
    </xdr:from>
    <xdr:ext cx="762000" cy="259045"/>
    <xdr:sp macro="" textlink="">
      <xdr:nvSpPr>
        <xdr:cNvPr id="74" name="テキスト ボックス 73"/>
        <xdr:cNvSpPr txBox="1"/>
      </xdr:nvSpPr>
      <xdr:spPr>
        <a:xfrm>
          <a:off x="3924300" y="270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49835</xdr:rowOff>
    </xdr:from>
    <xdr:to>
      <xdr:col>3</xdr:col>
      <xdr:colOff>257175</xdr:colOff>
      <xdr:row>15</xdr:row>
      <xdr:rowOff>151435</xdr:rowOff>
    </xdr:to>
    <xdr:sp macro="" textlink="">
      <xdr:nvSpPr>
        <xdr:cNvPr id="75" name="円/楕円 74"/>
        <xdr:cNvSpPr/>
      </xdr:nvSpPr>
      <xdr:spPr bwMode="auto">
        <a:xfrm>
          <a:off x="3556000" y="266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136212</xdr:rowOff>
    </xdr:from>
    <xdr:ext cx="762000" cy="259045"/>
    <xdr:sp macro="" textlink="">
      <xdr:nvSpPr>
        <xdr:cNvPr id="76" name="テキスト ボックス 75"/>
        <xdr:cNvSpPr txBox="1"/>
      </xdr:nvSpPr>
      <xdr:spPr>
        <a:xfrm>
          <a:off x="3225800" y="27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83,884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167964</xdr:rowOff>
    </xdr:from>
    <xdr:to>
      <xdr:col>2</xdr:col>
      <xdr:colOff>692150</xdr:colOff>
      <xdr:row>15</xdr:row>
      <xdr:rowOff>98114</xdr:rowOff>
    </xdr:to>
    <xdr:sp macro="" textlink="">
      <xdr:nvSpPr>
        <xdr:cNvPr id="77" name="円/楕円 76"/>
        <xdr:cNvSpPr/>
      </xdr:nvSpPr>
      <xdr:spPr bwMode="auto">
        <a:xfrm>
          <a:off x="2857500" y="261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82891</xdr:rowOff>
    </xdr:from>
    <xdr:ext cx="762000" cy="259045"/>
    <xdr:sp macro="" textlink="">
      <xdr:nvSpPr>
        <xdr:cNvPr id="78" name="テキスト ボックス 77"/>
        <xdr:cNvSpPr txBox="1"/>
      </xdr:nvSpPr>
      <xdr:spPr>
        <a:xfrm>
          <a:off x="2527300" y="270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32222</xdr:rowOff>
    </xdr:from>
    <xdr:to>
      <xdr:col>4</xdr:col>
      <xdr:colOff>1117600</xdr:colOff>
      <xdr:row>36</xdr:row>
      <xdr:rowOff>97556</xdr:rowOff>
    </xdr:to>
    <xdr:cxnSp macro="">
      <xdr:nvCxnSpPr>
        <xdr:cNvPr id="110" name="直線コネクタ 109"/>
        <xdr:cNvCxnSpPr/>
      </xdr:nvCxnSpPr>
      <xdr:spPr bwMode="auto">
        <a:xfrm>
          <a:off x="5003800" y="6985472"/>
          <a:ext cx="647700" cy="6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281785</xdr:rowOff>
    </xdr:from>
    <xdr:to>
      <xdr:col>4</xdr:col>
      <xdr:colOff>469900</xdr:colOff>
      <xdr:row>36</xdr:row>
      <xdr:rowOff>32222</xdr:rowOff>
    </xdr:to>
    <xdr:cxnSp macro="">
      <xdr:nvCxnSpPr>
        <xdr:cNvPr id="113" name="直線コネクタ 112"/>
        <xdr:cNvCxnSpPr/>
      </xdr:nvCxnSpPr>
      <xdr:spPr bwMode="auto">
        <a:xfrm>
          <a:off x="4305300" y="6892135"/>
          <a:ext cx="698500" cy="9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173109</xdr:rowOff>
    </xdr:from>
    <xdr:to>
      <xdr:col>3</xdr:col>
      <xdr:colOff>904875</xdr:colOff>
      <xdr:row>35</xdr:row>
      <xdr:rowOff>281785</xdr:rowOff>
    </xdr:to>
    <xdr:cxnSp macro="">
      <xdr:nvCxnSpPr>
        <xdr:cNvPr id="116" name="直線コネクタ 115"/>
        <xdr:cNvCxnSpPr/>
      </xdr:nvCxnSpPr>
      <xdr:spPr bwMode="auto">
        <a:xfrm>
          <a:off x="3606800" y="6783459"/>
          <a:ext cx="698500" cy="10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119685</xdr:rowOff>
    </xdr:from>
    <xdr:to>
      <xdr:col>3</xdr:col>
      <xdr:colOff>206375</xdr:colOff>
      <xdr:row>35</xdr:row>
      <xdr:rowOff>173109</xdr:rowOff>
    </xdr:to>
    <xdr:cxnSp macro="">
      <xdr:nvCxnSpPr>
        <xdr:cNvPr id="119" name="直線コネクタ 118"/>
        <xdr:cNvCxnSpPr/>
      </xdr:nvCxnSpPr>
      <xdr:spPr bwMode="auto">
        <a:xfrm>
          <a:off x="2908300" y="6730035"/>
          <a:ext cx="698500" cy="5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245764</xdr:rowOff>
    </xdr:from>
    <xdr:ext cx="762000" cy="259045"/>
    <xdr:sp macro="" textlink="">
      <xdr:nvSpPr>
        <xdr:cNvPr id="121" name="テキスト ボックス 120"/>
        <xdr:cNvSpPr txBox="1"/>
      </xdr:nvSpPr>
      <xdr:spPr>
        <a:xfrm>
          <a:off x="32258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201371</xdr:rowOff>
    </xdr:from>
    <xdr:ext cx="762000" cy="259045"/>
    <xdr:sp macro="" textlink="">
      <xdr:nvSpPr>
        <xdr:cNvPr id="123" name="テキスト ボックス 122"/>
        <xdr:cNvSpPr txBox="1"/>
      </xdr:nvSpPr>
      <xdr:spPr>
        <a:xfrm>
          <a:off x="2527300" y="68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46756</xdr:rowOff>
    </xdr:from>
    <xdr:to>
      <xdr:col>5</xdr:col>
      <xdr:colOff>34925</xdr:colOff>
      <xdr:row>36</xdr:row>
      <xdr:rowOff>148356</xdr:rowOff>
    </xdr:to>
    <xdr:sp macro="" textlink="">
      <xdr:nvSpPr>
        <xdr:cNvPr id="129" name="円/楕円 128"/>
        <xdr:cNvSpPr/>
      </xdr:nvSpPr>
      <xdr:spPr bwMode="auto">
        <a:xfrm>
          <a:off x="5600700" y="7000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18833</xdr:rowOff>
    </xdr:from>
    <xdr:ext cx="762000" cy="259045"/>
    <xdr:sp macro="" textlink="">
      <xdr:nvSpPr>
        <xdr:cNvPr id="130" name="人口1人当たり決算額の推移該当値テキスト445"/>
        <xdr:cNvSpPr txBox="1"/>
      </xdr:nvSpPr>
      <xdr:spPr>
        <a:xfrm>
          <a:off x="5740400" y="697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324322</xdr:rowOff>
    </xdr:from>
    <xdr:to>
      <xdr:col>4</xdr:col>
      <xdr:colOff>520700</xdr:colOff>
      <xdr:row>36</xdr:row>
      <xdr:rowOff>83022</xdr:rowOff>
    </xdr:to>
    <xdr:sp macro="" textlink="">
      <xdr:nvSpPr>
        <xdr:cNvPr id="131" name="円/楕円 130"/>
        <xdr:cNvSpPr/>
      </xdr:nvSpPr>
      <xdr:spPr bwMode="auto">
        <a:xfrm>
          <a:off x="4953000" y="693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67799</xdr:rowOff>
    </xdr:from>
    <xdr:ext cx="736600" cy="259045"/>
    <xdr:sp macro="" textlink="">
      <xdr:nvSpPr>
        <xdr:cNvPr id="132" name="テキスト ボックス 131"/>
        <xdr:cNvSpPr txBox="1"/>
      </xdr:nvSpPr>
      <xdr:spPr>
        <a:xfrm>
          <a:off x="4622800" y="702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21,646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230985</xdr:rowOff>
    </xdr:from>
    <xdr:to>
      <xdr:col>3</xdr:col>
      <xdr:colOff>955675</xdr:colOff>
      <xdr:row>35</xdr:row>
      <xdr:rowOff>332585</xdr:rowOff>
    </xdr:to>
    <xdr:sp macro="" textlink="">
      <xdr:nvSpPr>
        <xdr:cNvPr id="133" name="円/楕円 132"/>
        <xdr:cNvSpPr/>
      </xdr:nvSpPr>
      <xdr:spPr bwMode="auto">
        <a:xfrm>
          <a:off x="4254500" y="684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317362</xdr:rowOff>
    </xdr:from>
    <xdr:ext cx="762000" cy="259045"/>
    <xdr:sp macro="" textlink="">
      <xdr:nvSpPr>
        <xdr:cNvPr id="134" name="テキスト ボックス 133"/>
        <xdr:cNvSpPr txBox="1"/>
      </xdr:nvSpPr>
      <xdr:spPr>
        <a:xfrm>
          <a:off x="3924300" y="692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122309</xdr:rowOff>
    </xdr:from>
    <xdr:to>
      <xdr:col>3</xdr:col>
      <xdr:colOff>257175</xdr:colOff>
      <xdr:row>35</xdr:row>
      <xdr:rowOff>223909</xdr:rowOff>
    </xdr:to>
    <xdr:sp macro="" textlink="">
      <xdr:nvSpPr>
        <xdr:cNvPr id="135" name="円/楕円 134"/>
        <xdr:cNvSpPr/>
      </xdr:nvSpPr>
      <xdr:spPr bwMode="auto">
        <a:xfrm>
          <a:off x="3556000" y="67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234086</xdr:rowOff>
    </xdr:from>
    <xdr:ext cx="762000" cy="259045"/>
    <xdr:sp macro="" textlink="">
      <xdr:nvSpPr>
        <xdr:cNvPr id="136" name="テキスト ボックス 135"/>
        <xdr:cNvSpPr txBox="1"/>
      </xdr:nvSpPr>
      <xdr:spPr>
        <a:xfrm>
          <a:off x="3225800" y="650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68885</xdr:rowOff>
    </xdr:from>
    <xdr:to>
      <xdr:col>2</xdr:col>
      <xdr:colOff>692150</xdr:colOff>
      <xdr:row>35</xdr:row>
      <xdr:rowOff>170485</xdr:rowOff>
    </xdr:to>
    <xdr:sp macro="" textlink="">
      <xdr:nvSpPr>
        <xdr:cNvPr id="137" name="円/楕円 136"/>
        <xdr:cNvSpPr/>
      </xdr:nvSpPr>
      <xdr:spPr bwMode="auto">
        <a:xfrm>
          <a:off x="2857500" y="667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180662</xdr:rowOff>
    </xdr:from>
    <xdr:ext cx="762000" cy="259045"/>
    <xdr:sp macro="" textlink="">
      <xdr:nvSpPr>
        <xdr:cNvPr id="138" name="テキスト ボックス 137"/>
        <xdr:cNvSpPr txBox="1"/>
      </xdr:nvSpPr>
      <xdr:spPr>
        <a:xfrm>
          <a:off x="2527300" y="644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30,731
30,576
88.02
26,193,954
25,380,365
725,491
8,041,002
15,356,699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128704</xdr:rowOff>
    </xdr:from>
    <xdr:to>
      <xdr:col>6</xdr:col>
      <xdr:colOff>511175</xdr:colOff>
      <xdr:row>34</xdr:row>
      <xdr:rowOff>150444</xdr:rowOff>
    </xdr:to>
    <xdr:cxnSp macro="">
      <xdr:nvCxnSpPr>
        <xdr:cNvPr id="59" name="直線コネクタ 58"/>
        <xdr:cNvCxnSpPr/>
      </xdr:nvCxnSpPr>
      <xdr:spPr>
        <a:xfrm>
          <a:off x="3797300" y="5958004"/>
          <a:ext cx="8382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106439</xdr:rowOff>
    </xdr:from>
    <xdr:to>
      <xdr:col>5</xdr:col>
      <xdr:colOff>358775</xdr:colOff>
      <xdr:row>34</xdr:row>
      <xdr:rowOff>128704</xdr:rowOff>
    </xdr:to>
    <xdr:cxnSp macro="">
      <xdr:nvCxnSpPr>
        <xdr:cNvPr id="62" name="直線コネクタ 61"/>
        <xdr:cNvCxnSpPr/>
      </xdr:nvCxnSpPr>
      <xdr:spPr>
        <a:xfrm>
          <a:off x="2908300" y="5935739"/>
          <a:ext cx="889000" cy="2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106439</xdr:rowOff>
    </xdr:from>
    <xdr:to>
      <xdr:col>4</xdr:col>
      <xdr:colOff>155575</xdr:colOff>
      <xdr:row>35</xdr:row>
      <xdr:rowOff>5032</xdr:rowOff>
    </xdr:to>
    <xdr:cxnSp macro="">
      <xdr:nvCxnSpPr>
        <xdr:cNvPr id="65" name="直線コネクタ 64"/>
        <xdr:cNvCxnSpPr/>
      </xdr:nvCxnSpPr>
      <xdr:spPr>
        <a:xfrm flipV="1">
          <a:off x="2019300" y="5935739"/>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129848</xdr:rowOff>
    </xdr:from>
    <xdr:to>
      <xdr:col>2</xdr:col>
      <xdr:colOff>638175</xdr:colOff>
      <xdr:row>35</xdr:row>
      <xdr:rowOff>5032</xdr:rowOff>
    </xdr:to>
    <xdr:cxnSp macro="">
      <xdr:nvCxnSpPr>
        <xdr:cNvPr id="68" name="直線コネクタ 67"/>
        <xdr:cNvCxnSpPr/>
      </xdr:nvCxnSpPr>
      <xdr:spPr>
        <a:xfrm>
          <a:off x="1130300" y="5959148"/>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99644</xdr:rowOff>
    </xdr:from>
    <xdr:to>
      <xdr:col>6</xdr:col>
      <xdr:colOff>561975</xdr:colOff>
      <xdr:row>35</xdr:row>
      <xdr:rowOff>29794</xdr:rowOff>
    </xdr:to>
    <xdr:sp macro="" textlink="">
      <xdr:nvSpPr>
        <xdr:cNvPr id="78" name="円/楕円 77"/>
        <xdr:cNvSpPr/>
      </xdr:nvSpPr>
      <xdr:spPr>
        <a:xfrm>
          <a:off x="4584700" y="59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122521</xdr:rowOff>
    </xdr:from>
    <xdr:ext cx="534377" cy="259045"/>
    <xdr:sp macro="" textlink="">
      <xdr:nvSpPr>
        <xdr:cNvPr id="79" name="人件費該当値テキスト"/>
        <xdr:cNvSpPr txBox="1"/>
      </xdr:nvSpPr>
      <xdr:spPr>
        <a:xfrm>
          <a:off x="4686300" y="578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77904</xdr:rowOff>
    </xdr:from>
    <xdr:to>
      <xdr:col>5</xdr:col>
      <xdr:colOff>409575</xdr:colOff>
      <xdr:row>35</xdr:row>
      <xdr:rowOff>8054</xdr:rowOff>
    </xdr:to>
    <xdr:sp macro="" textlink="">
      <xdr:nvSpPr>
        <xdr:cNvPr id="80" name="円/楕円 79"/>
        <xdr:cNvSpPr/>
      </xdr:nvSpPr>
      <xdr:spPr>
        <a:xfrm>
          <a:off x="3746500" y="59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170631</xdr:rowOff>
    </xdr:from>
    <xdr:ext cx="534377" cy="259045"/>
    <xdr:sp macro="" textlink="">
      <xdr:nvSpPr>
        <xdr:cNvPr id="81" name="テキスト ボックス 80"/>
        <xdr:cNvSpPr txBox="1"/>
      </xdr:nvSpPr>
      <xdr:spPr>
        <a:xfrm>
          <a:off x="3530111" y="59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55639</xdr:rowOff>
    </xdr:from>
    <xdr:to>
      <xdr:col>4</xdr:col>
      <xdr:colOff>206375</xdr:colOff>
      <xdr:row>34</xdr:row>
      <xdr:rowOff>157239</xdr:rowOff>
    </xdr:to>
    <xdr:sp macro="" textlink="">
      <xdr:nvSpPr>
        <xdr:cNvPr id="82" name="円/楕円 81"/>
        <xdr:cNvSpPr/>
      </xdr:nvSpPr>
      <xdr:spPr>
        <a:xfrm>
          <a:off x="2857500" y="588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148366</xdr:rowOff>
    </xdr:from>
    <xdr:ext cx="534377" cy="259045"/>
    <xdr:sp macro="" textlink="">
      <xdr:nvSpPr>
        <xdr:cNvPr id="83" name="テキスト ボックス 82"/>
        <xdr:cNvSpPr txBox="1"/>
      </xdr:nvSpPr>
      <xdr:spPr>
        <a:xfrm>
          <a:off x="2641111" y="59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125682</xdr:rowOff>
    </xdr:from>
    <xdr:to>
      <xdr:col>3</xdr:col>
      <xdr:colOff>3175</xdr:colOff>
      <xdr:row>35</xdr:row>
      <xdr:rowOff>55832</xdr:rowOff>
    </xdr:to>
    <xdr:sp macro="" textlink="">
      <xdr:nvSpPr>
        <xdr:cNvPr id="84" name="円/楕円 83"/>
        <xdr:cNvSpPr/>
      </xdr:nvSpPr>
      <xdr:spPr>
        <a:xfrm>
          <a:off x="1968500" y="59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46959</xdr:rowOff>
    </xdr:from>
    <xdr:ext cx="534377" cy="259045"/>
    <xdr:sp macro="" textlink="">
      <xdr:nvSpPr>
        <xdr:cNvPr id="85" name="テキスト ボックス 84"/>
        <xdr:cNvSpPr txBox="1"/>
      </xdr:nvSpPr>
      <xdr:spPr>
        <a:xfrm>
          <a:off x="1752111" y="604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79048</xdr:rowOff>
    </xdr:from>
    <xdr:to>
      <xdr:col>1</xdr:col>
      <xdr:colOff>485775</xdr:colOff>
      <xdr:row>35</xdr:row>
      <xdr:rowOff>9198</xdr:rowOff>
    </xdr:to>
    <xdr:sp macro="" textlink="">
      <xdr:nvSpPr>
        <xdr:cNvPr id="86" name="円/楕円 85"/>
        <xdr:cNvSpPr/>
      </xdr:nvSpPr>
      <xdr:spPr>
        <a:xfrm>
          <a:off x="1079500" y="590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325</xdr:rowOff>
    </xdr:from>
    <xdr:ext cx="534377" cy="259045"/>
    <xdr:sp macro="" textlink="">
      <xdr:nvSpPr>
        <xdr:cNvPr id="87" name="テキスト ボックス 86"/>
        <xdr:cNvSpPr txBox="1"/>
      </xdr:nvSpPr>
      <xdr:spPr>
        <a:xfrm>
          <a:off x="863111" y="600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32882</xdr:rowOff>
    </xdr:from>
    <xdr:to>
      <xdr:col>6</xdr:col>
      <xdr:colOff>511175</xdr:colOff>
      <xdr:row>50</xdr:row>
      <xdr:rowOff>40202</xdr:rowOff>
    </xdr:to>
    <xdr:cxnSp macro="">
      <xdr:nvCxnSpPr>
        <xdr:cNvPr id="116" name="直線コネクタ 115"/>
        <xdr:cNvCxnSpPr/>
      </xdr:nvCxnSpPr>
      <xdr:spPr>
        <a:xfrm>
          <a:off x="3797300" y="8605382"/>
          <a:ext cx="8382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32882</xdr:rowOff>
    </xdr:from>
    <xdr:to>
      <xdr:col>5</xdr:col>
      <xdr:colOff>358775</xdr:colOff>
      <xdr:row>54</xdr:row>
      <xdr:rowOff>65131</xdr:rowOff>
    </xdr:to>
    <xdr:cxnSp macro="">
      <xdr:nvCxnSpPr>
        <xdr:cNvPr id="119" name="直線コネクタ 118"/>
        <xdr:cNvCxnSpPr/>
      </xdr:nvCxnSpPr>
      <xdr:spPr>
        <a:xfrm flipV="1">
          <a:off x="2908300" y="8605382"/>
          <a:ext cx="889000" cy="7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65131</xdr:rowOff>
    </xdr:from>
    <xdr:to>
      <xdr:col>4</xdr:col>
      <xdr:colOff>155575</xdr:colOff>
      <xdr:row>54</xdr:row>
      <xdr:rowOff>151423</xdr:rowOff>
    </xdr:to>
    <xdr:cxnSp macro="">
      <xdr:nvCxnSpPr>
        <xdr:cNvPr id="122" name="直線コネクタ 121"/>
        <xdr:cNvCxnSpPr/>
      </xdr:nvCxnSpPr>
      <xdr:spPr>
        <a:xfrm flipV="1">
          <a:off x="2019300" y="9323431"/>
          <a:ext cx="889000" cy="8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169351</xdr:rowOff>
    </xdr:from>
    <xdr:ext cx="534377" cy="259045"/>
    <xdr:sp macro="" textlink="">
      <xdr:nvSpPr>
        <xdr:cNvPr id="124" name="テキスト ボックス 123"/>
        <xdr:cNvSpPr txBox="1"/>
      </xdr:nvSpPr>
      <xdr:spPr>
        <a:xfrm>
          <a:off x="2641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151423</xdr:rowOff>
    </xdr:from>
    <xdr:to>
      <xdr:col>2</xdr:col>
      <xdr:colOff>638175</xdr:colOff>
      <xdr:row>57</xdr:row>
      <xdr:rowOff>8693</xdr:rowOff>
    </xdr:to>
    <xdr:cxnSp macro="">
      <xdr:nvCxnSpPr>
        <xdr:cNvPr id="125" name="直線コネクタ 124"/>
        <xdr:cNvCxnSpPr/>
      </xdr:nvCxnSpPr>
      <xdr:spPr>
        <a:xfrm flipV="1">
          <a:off x="1130300" y="9409723"/>
          <a:ext cx="889000" cy="3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4104</xdr:rowOff>
    </xdr:from>
    <xdr:ext cx="534377" cy="259045"/>
    <xdr:sp macro="" textlink="">
      <xdr:nvSpPr>
        <xdr:cNvPr id="127" name="テキスト ボックス 126"/>
        <xdr:cNvSpPr txBox="1"/>
      </xdr:nvSpPr>
      <xdr:spPr>
        <a:xfrm>
          <a:off x="1752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3170</xdr:rowOff>
    </xdr:from>
    <xdr:ext cx="534377" cy="259045"/>
    <xdr:sp macro="" textlink="">
      <xdr:nvSpPr>
        <xdr:cNvPr id="129" name="テキスト ボックス 128"/>
        <xdr:cNvSpPr txBox="1"/>
      </xdr:nvSpPr>
      <xdr:spPr>
        <a:xfrm>
          <a:off x="863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49</xdr:row>
      <xdr:rowOff>160852</xdr:rowOff>
    </xdr:from>
    <xdr:to>
      <xdr:col>6</xdr:col>
      <xdr:colOff>561975</xdr:colOff>
      <xdr:row>50</xdr:row>
      <xdr:rowOff>91002</xdr:rowOff>
    </xdr:to>
    <xdr:sp macro="" textlink="">
      <xdr:nvSpPr>
        <xdr:cNvPr id="135" name="円/楕円 134"/>
        <xdr:cNvSpPr/>
      </xdr:nvSpPr>
      <xdr:spPr>
        <a:xfrm>
          <a:off x="4584700" y="85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113879</xdr:rowOff>
    </xdr:from>
    <xdr:ext cx="599010" cy="259045"/>
    <xdr:sp macro="" textlink="">
      <xdr:nvSpPr>
        <xdr:cNvPr id="136" name="物件費該当値テキスト"/>
        <xdr:cNvSpPr txBox="1"/>
      </xdr:nvSpPr>
      <xdr:spPr>
        <a:xfrm>
          <a:off x="4686300" y="851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406,115</a:t>
          </a:r>
          <a:endParaRPr kumimoji="1" lang="ja-JP" altLang="en-US" sz="1000" b="1">
            <a:solidFill>
              <a:srgbClr val="FF0000"/>
            </a:solidFill>
            <a:latin typeface="ＭＳ Ｐゴシック"/>
          </a:endParaRPr>
        </a:p>
      </xdr:txBody>
    </xdr:sp>
    <xdr:clientData/>
  </xdr:oneCellAnchor>
  <xdr:twoCellAnchor>
    <xdr:from>
      <xdr:col>5</xdr:col>
      <xdr:colOff>307975</xdr:colOff>
      <xdr:row>49</xdr:row>
      <xdr:rowOff>153532</xdr:rowOff>
    </xdr:from>
    <xdr:to>
      <xdr:col>5</xdr:col>
      <xdr:colOff>409575</xdr:colOff>
      <xdr:row>50</xdr:row>
      <xdr:rowOff>83682</xdr:rowOff>
    </xdr:to>
    <xdr:sp macro="" textlink="">
      <xdr:nvSpPr>
        <xdr:cNvPr id="137" name="円/楕円 136"/>
        <xdr:cNvSpPr/>
      </xdr:nvSpPr>
      <xdr:spPr>
        <a:xfrm>
          <a:off x="3746500" y="8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100209</xdr:rowOff>
    </xdr:from>
    <xdr:ext cx="599010" cy="259045"/>
    <xdr:sp macro="" textlink="">
      <xdr:nvSpPr>
        <xdr:cNvPr id="138" name="テキスト ボックス 137"/>
        <xdr:cNvSpPr txBox="1"/>
      </xdr:nvSpPr>
      <xdr:spPr>
        <a:xfrm>
          <a:off x="3497794" y="83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408,036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14331</xdr:rowOff>
    </xdr:from>
    <xdr:to>
      <xdr:col>4</xdr:col>
      <xdr:colOff>206375</xdr:colOff>
      <xdr:row>54</xdr:row>
      <xdr:rowOff>115931</xdr:rowOff>
    </xdr:to>
    <xdr:sp macro="" textlink="">
      <xdr:nvSpPr>
        <xdr:cNvPr id="139" name="円/楕円 138"/>
        <xdr:cNvSpPr/>
      </xdr:nvSpPr>
      <xdr:spPr>
        <a:xfrm>
          <a:off x="2857500" y="92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132458</xdr:rowOff>
    </xdr:from>
    <xdr:ext cx="599010" cy="259045"/>
    <xdr:sp macro="" textlink="">
      <xdr:nvSpPr>
        <xdr:cNvPr id="140" name="テキスト ボックス 139"/>
        <xdr:cNvSpPr txBox="1"/>
      </xdr:nvSpPr>
      <xdr:spPr>
        <a:xfrm>
          <a:off x="2608794" y="904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100623</xdr:rowOff>
    </xdr:from>
    <xdr:to>
      <xdr:col>3</xdr:col>
      <xdr:colOff>3175</xdr:colOff>
      <xdr:row>55</xdr:row>
      <xdr:rowOff>30773</xdr:rowOff>
    </xdr:to>
    <xdr:sp macro="" textlink="">
      <xdr:nvSpPr>
        <xdr:cNvPr id="141" name="円/楕円 140"/>
        <xdr:cNvSpPr/>
      </xdr:nvSpPr>
      <xdr:spPr>
        <a:xfrm>
          <a:off x="1968500" y="93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47300</xdr:rowOff>
    </xdr:from>
    <xdr:ext cx="599010" cy="259045"/>
    <xdr:sp macro="" textlink="">
      <xdr:nvSpPr>
        <xdr:cNvPr id="142" name="テキスト ボックス 141"/>
        <xdr:cNvSpPr txBox="1"/>
      </xdr:nvSpPr>
      <xdr:spPr>
        <a:xfrm>
          <a:off x="1719794" y="91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129343</xdr:rowOff>
    </xdr:from>
    <xdr:to>
      <xdr:col>1</xdr:col>
      <xdr:colOff>485775</xdr:colOff>
      <xdr:row>57</xdr:row>
      <xdr:rowOff>59493</xdr:rowOff>
    </xdr:to>
    <xdr:sp macro="" textlink="">
      <xdr:nvSpPr>
        <xdr:cNvPr id="143" name="円/楕円 142"/>
        <xdr:cNvSpPr/>
      </xdr:nvSpPr>
      <xdr:spPr>
        <a:xfrm>
          <a:off x="1079500" y="97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76020</xdr:rowOff>
    </xdr:from>
    <xdr:ext cx="534377" cy="259045"/>
    <xdr:sp macro="" textlink="">
      <xdr:nvSpPr>
        <xdr:cNvPr id="144" name="テキスト ボックス 143"/>
        <xdr:cNvSpPr txBox="1"/>
      </xdr:nvSpPr>
      <xdr:spPr>
        <a:xfrm>
          <a:off x="863111" y="95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102439</xdr:rowOff>
    </xdr:from>
    <xdr:to>
      <xdr:col>6</xdr:col>
      <xdr:colOff>511175</xdr:colOff>
      <xdr:row>78</xdr:row>
      <xdr:rowOff>104800</xdr:rowOff>
    </xdr:to>
    <xdr:cxnSp macro="">
      <xdr:nvCxnSpPr>
        <xdr:cNvPr id="173" name="直線コネクタ 172"/>
        <xdr:cNvCxnSpPr/>
      </xdr:nvCxnSpPr>
      <xdr:spPr>
        <a:xfrm>
          <a:off x="3797300" y="13475539"/>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95390</xdr:rowOff>
    </xdr:from>
    <xdr:to>
      <xdr:col>5</xdr:col>
      <xdr:colOff>358775</xdr:colOff>
      <xdr:row>78</xdr:row>
      <xdr:rowOff>102439</xdr:rowOff>
    </xdr:to>
    <xdr:cxnSp macro="">
      <xdr:nvCxnSpPr>
        <xdr:cNvPr id="176" name="直線コネクタ 175"/>
        <xdr:cNvCxnSpPr/>
      </xdr:nvCxnSpPr>
      <xdr:spPr>
        <a:xfrm>
          <a:off x="2908300" y="13468490"/>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53747</xdr:rowOff>
    </xdr:from>
    <xdr:to>
      <xdr:col>4</xdr:col>
      <xdr:colOff>155575</xdr:colOff>
      <xdr:row>78</xdr:row>
      <xdr:rowOff>95390</xdr:rowOff>
    </xdr:to>
    <xdr:cxnSp macro="">
      <xdr:nvCxnSpPr>
        <xdr:cNvPr id="179" name="直線コネクタ 178"/>
        <xdr:cNvCxnSpPr/>
      </xdr:nvCxnSpPr>
      <xdr:spPr>
        <a:xfrm>
          <a:off x="2019300" y="13255397"/>
          <a:ext cx="889000" cy="2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53747</xdr:rowOff>
    </xdr:from>
    <xdr:to>
      <xdr:col>2</xdr:col>
      <xdr:colOff>638175</xdr:colOff>
      <xdr:row>78</xdr:row>
      <xdr:rowOff>83579</xdr:rowOff>
    </xdr:to>
    <xdr:cxnSp macro="">
      <xdr:nvCxnSpPr>
        <xdr:cNvPr id="182" name="直線コネクタ 181"/>
        <xdr:cNvCxnSpPr/>
      </xdr:nvCxnSpPr>
      <xdr:spPr>
        <a:xfrm flipV="1">
          <a:off x="1130300" y="13255397"/>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28008</xdr:rowOff>
    </xdr:from>
    <xdr:ext cx="469744" cy="259045"/>
    <xdr:sp macro="" textlink="">
      <xdr:nvSpPr>
        <xdr:cNvPr id="184" name="テキスト ボックス 183"/>
        <xdr:cNvSpPr txBox="1"/>
      </xdr:nvSpPr>
      <xdr:spPr>
        <a:xfrm>
          <a:off x="1784427" y="1340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54000</xdr:rowOff>
    </xdr:from>
    <xdr:to>
      <xdr:col>6</xdr:col>
      <xdr:colOff>561975</xdr:colOff>
      <xdr:row>78</xdr:row>
      <xdr:rowOff>155600</xdr:rowOff>
    </xdr:to>
    <xdr:sp macro="" textlink="">
      <xdr:nvSpPr>
        <xdr:cNvPr id="192" name="円/楕円 191"/>
        <xdr:cNvSpPr/>
      </xdr:nvSpPr>
      <xdr:spPr>
        <a:xfrm>
          <a:off x="4584700" y="134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140377</xdr:rowOff>
    </xdr:from>
    <xdr:ext cx="469744" cy="259045"/>
    <xdr:sp macro="" textlink="">
      <xdr:nvSpPr>
        <xdr:cNvPr id="193" name="維持補修費該当値テキスト"/>
        <xdr:cNvSpPr txBox="1"/>
      </xdr:nvSpPr>
      <xdr:spPr>
        <a:xfrm>
          <a:off x="4686300" y="133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51639</xdr:rowOff>
    </xdr:from>
    <xdr:to>
      <xdr:col>5</xdr:col>
      <xdr:colOff>409575</xdr:colOff>
      <xdr:row>78</xdr:row>
      <xdr:rowOff>153239</xdr:rowOff>
    </xdr:to>
    <xdr:sp macro="" textlink="">
      <xdr:nvSpPr>
        <xdr:cNvPr id="194" name="円/楕円 193"/>
        <xdr:cNvSpPr/>
      </xdr:nvSpPr>
      <xdr:spPr>
        <a:xfrm>
          <a:off x="3746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144366</xdr:rowOff>
    </xdr:from>
    <xdr:ext cx="469744" cy="259045"/>
    <xdr:sp macro="" textlink="">
      <xdr:nvSpPr>
        <xdr:cNvPr id="195" name="テキスト ボックス 194"/>
        <xdr:cNvSpPr txBox="1"/>
      </xdr:nvSpPr>
      <xdr:spPr>
        <a:xfrm>
          <a:off x="3562427"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44590</xdr:rowOff>
    </xdr:from>
    <xdr:to>
      <xdr:col>4</xdr:col>
      <xdr:colOff>206375</xdr:colOff>
      <xdr:row>78</xdr:row>
      <xdr:rowOff>146190</xdr:rowOff>
    </xdr:to>
    <xdr:sp macro="" textlink="">
      <xdr:nvSpPr>
        <xdr:cNvPr id="196" name="円/楕円 195"/>
        <xdr:cNvSpPr/>
      </xdr:nvSpPr>
      <xdr:spPr>
        <a:xfrm>
          <a:off x="2857500" y="134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137317</xdr:rowOff>
    </xdr:from>
    <xdr:ext cx="469744" cy="259045"/>
    <xdr:sp macro="" textlink="">
      <xdr:nvSpPr>
        <xdr:cNvPr id="197" name="テキスト ボックス 196"/>
        <xdr:cNvSpPr txBox="1"/>
      </xdr:nvSpPr>
      <xdr:spPr>
        <a:xfrm>
          <a:off x="2673427" y="135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2947</xdr:rowOff>
    </xdr:from>
    <xdr:to>
      <xdr:col>3</xdr:col>
      <xdr:colOff>3175</xdr:colOff>
      <xdr:row>77</xdr:row>
      <xdr:rowOff>104547</xdr:rowOff>
    </xdr:to>
    <xdr:sp macro="" textlink="">
      <xdr:nvSpPr>
        <xdr:cNvPr id="198" name="円/楕円 197"/>
        <xdr:cNvSpPr/>
      </xdr:nvSpPr>
      <xdr:spPr>
        <a:xfrm>
          <a:off x="1968500" y="132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121074</xdr:rowOff>
    </xdr:from>
    <xdr:ext cx="469744" cy="259045"/>
    <xdr:sp macro="" textlink="">
      <xdr:nvSpPr>
        <xdr:cNvPr id="199" name="テキスト ボックス 198"/>
        <xdr:cNvSpPr txBox="1"/>
      </xdr:nvSpPr>
      <xdr:spPr>
        <a:xfrm>
          <a:off x="1784427" y="129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32779</xdr:rowOff>
    </xdr:from>
    <xdr:to>
      <xdr:col>1</xdr:col>
      <xdr:colOff>485775</xdr:colOff>
      <xdr:row>78</xdr:row>
      <xdr:rowOff>134379</xdr:rowOff>
    </xdr:to>
    <xdr:sp macro="" textlink="">
      <xdr:nvSpPr>
        <xdr:cNvPr id="200" name="円/楕円 199"/>
        <xdr:cNvSpPr/>
      </xdr:nvSpPr>
      <xdr:spPr>
        <a:xfrm>
          <a:off x="1079500" y="134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125506</xdr:rowOff>
    </xdr:from>
    <xdr:ext cx="469744" cy="259045"/>
    <xdr:sp macro="" textlink="">
      <xdr:nvSpPr>
        <xdr:cNvPr id="201" name="テキスト ボックス 200"/>
        <xdr:cNvSpPr txBox="1"/>
      </xdr:nvSpPr>
      <xdr:spPr>
        <a:xfrm>
          <a:off x="895427" y="1349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170408</xdr:rowOff>
    </xdr:from>
    <xdr:to>
      <xdr:col>6</xdr:col>
      <xdr:colOff>511175</xdr:colOff>
      <xdr:row>98</xdr:row>
      <xdr:rowOff>18447</xdr:rowOff>
    </xdr:to>
    <xdr:cxnSp macro="">
      <xdr:nvCxnSpPr>
        <xdr:cNvPr id="231" name="直線コネクタ 230"/>
        <xdr:cNvCxnSpPr/>
      </xdr:nvCxnSpPr>
      <xdr:spPr>
        <a:xfrm flipV="1">
          <a:off x="3797300" y="16801058"/>
          <a:ext cx="8382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18447</xdr:rowOff>
    </xdr:from>
    <xdr:to>
      <xdr:col>5</xdr:col>
      <xdr:colOff>358775</xdr:colOff>
      <xdr:row>98</xdr:row>
      <xdr:rowOff>32049</xdr:rowOff>
    </xdr:to>
    <xdr:cxnSp macro="">
      <xdr:nvCxnSpPr>
        <xdr:cNvPr id="234" name="直線コネクタ 233"/>
        <xdr:cNvCxnSpPr/>
      </xdr:nvCxnSpPr>
      <xdr:spPr>
        <a:xfrm flipV="1">
          <a:off x="2908300" y="16820547"/>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32049</xdr:rowOff>
    </xdr:from>
    <xdr:to>
      <xdr:col>4</xdr:col>
      <xdr:colOff>155575</xdr:colOff>
      <xdr:row>98</xdr:row>
      <xdr:rowOff>114936</xdr:rowOff>
    </xdr:to>
    <xdr:cxnSp macro="">
      <xdr:nvCxnSpPr>
        <xdr:cNvPr id="237" name="直線コネクタ 236"/>
        <xdr:cNvCxnSpPr/>
      </xdr:nvCxnSpPr>
      <xdr:spPr>
        <a:xfrm flipV="1">
          <a:off x="2019300" y="16834149"/>
          <a:ext cx="889000" cy="8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95680</xdr:rowOff>
    </xdr:from>
    <xdr:ext cx="534377" cy="259045"/>
    <xdr:sp macro="" textlink="">
      <xdr:nvSpPr>
        <xdr:cNvPr id="239" name="テキスト ボックス 238"/>
        <xdr:cNvSpPr txBox="1"/>
      </xdr:nvSpPr>
      <xdr:spPr>
        <a:xfrm>
          <a:off x="2641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114936</xdr:rowOff>
    </xdr:from>
    <xdr:to>
      <xdr:col>2</xdr:col>
      <xdr:colOff>638175</xdr:colOff>
      <xdr:row>99</xdr:row>
      <xdr:rowOff>71577</xdr:rowOff>
    </xdr:to>
    <xdr:cxnSp macro="">
      <xdr:nvCxnSpPr>
        <xdr:cNvPr id="240" name="直線コネクタ 239"/>
        <xdr:cNvCxnSpPr/>
      </xdr:nvCxnSpPr>
      <xdr:spPr>
        <a:xfrm flipV="1">
          <a:off x="1130300" y="16917036"/>
          <a:ext cx="889000" cy="1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39558</xdr:rowOff>
    </xdr:from>
    <xdr:ext cx="534377" cy="259045"/>
    <xdr:sp macro="" textlink="">
      <xdr:nvSpPr>
        <xdr:cNvPr id="242" name="テキスト ボックス 241"/>
        <xdr:cNvSpPr txBox="1"/>
      </xdr:nvSpPr>
      <xdr:spPr>
        <a:xfrm>
          <a:off x="175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76592</xdr:rowOff>
    </xdr:from>
    <xdr:ext cx="534377" cy="259045"/>
    <xdr:sp macro="" textlink="">
      <xdr:nvSpPr>
        <xdr:cNvPr id="244" name="テキスト ボックス 243"/>
        <xdr:cNvSpPr txBox="1"/>
      </xdr:nvSpPr>
      <xdr:spPr>
        <a:xfrm>
          <a:off x="863111" y="1602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119608</xdr:rowOff>
    </xdr:from>
    <xdr:to>
      <xdr:col>6</xdr:col>
      <xdr:colOff>561975</xdr:colOff>
      <xdr:row>98</xdr:row>
      <xdr:rowOff>49758</xdr:rowOff>
    </xdr:to>
    <xdr:sp macro="" textlink="">
      <xdr:nvSpPr>
        <xdr:cNvPr id="250" name="円/楕円 249"/>
        <xdr:cNvSpPr/>
      </xdr:nvSpPr>
      <xdr:spPr>
        <a:xfrm>
          <a:off x="4584700" y="167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34535</xdr:rowOff>
    </xdr:from>
    <xdr:ext cx="534377" cy="259045"/>
    <xdr:sp macro="" textlink="">
      <xdr:nvSpPr>
        <xdr:cNvPr id="251" name="扶助費該当値テキスト"/>
        <xdr:cNvSpPr txBox="1"/>
      </xdr:nvSpPr>
      <xdr:spPr>
        <a:xfrm>
          <a:off x="4686300" y="166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139097</xdr:rowOff>
    </xdr:from>
    <xdr:to>
      <xdr:col>5</xdr:col>
      <xdr:colOff>409575</xdr:colOff>
      <xdr:row>98</xdr:row>
      <xdr:rowOff>69247</xdr:rowOff>
    </xdr:to>
    <xdr:sp macro="" textlink="">
      <xdr:nvSpPr>
        <xdr:cNvPr id="252" name="円/楕円 251"/>
        <xdr:cNvSpPr/>
      </xdr:nvSpPr>
      <xdr:spPr>
        <a:xfrm>
          <a:off x="3746500" y="167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60374</xdr:rowOff>
    </xdr:from>
    <xdr:ext cx="534377" cy="259045"/>
    <xdr:sp macro="" textlink="">
      <xdr:nvSpPr>
        <xdr:cNvPr id="253" name="テキスト ボックス 252"/>
        <xdr:cNvSpPr txBox="1"/>
      </xdr:nvSpPr>
      <xdr:spPr>
        <a:xfrm>
          <a:off x="3530111" y="168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152699</xdr:rowOff>
    </xdr:from>
    <xdr:to>
      <xdr:col>4</xdr:col>
      <xdr:colOff>206375</xdr:colOff>
      <xdr:row>98</xdr:row>
      <xdr:rowOff>82849</xdr:rowOff>
    </xdr:to>
    <xdr:sp macro="" textlink="">
      <xdr:nvSpPr>
        <xdr:cNvPr id="254" name="円/楕円 253"/>
        <xdr:cNvSpPr/>
      </xdr:nvSpPr>
      <xdr:spPr>
        <a:xfrm>
          <a:off x="2857500" y="167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73976</xdr:rowOff>
    </xdr:from>
    <xdr:ext cx="534377" cy="259045"/>
    <xdr:sp macro="" textlink="">
      <xdr:nvSpPr>
        <xdr:cNvPr id="255" name="テキスト ボックス 254"/>
        <xdr:cNvSpPr txBox="1"/>
      </xdr:nvSpPr>
      <xdr:spPr>
        <a:xfrm>
          <a:off x="2641111" y="168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64136</xdr:rowOff>
    </xdr:from>
    <xdr:to>
      <xdr:col>3</xdr:col>
      <xdr:colOff>3175</xdr:colOff>
      <xdr:row>98</xdr:row>
      <xdr:rowOff>165736</xdr:rowOff>
    </xdr:to>
    <xdr:sp macro="" textlink="">
      <xdr:nvSpPr>
        <xdr:cNvPr id="256" name="円/楕円 255"/>
        <xdr:cNvSpPr/>
      </xdr:nvSpPr>
      <xdr:spPr>
        <a:xfrm>
          <a:off x="1968500" y="168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156863</xdr:rowOff>
    </xdr:from>
    <xdr:ext cx="534377" cy="259045"/>
    <xdr:sp macro="" textlink="">
      <xdr:nvSpPr>
        <xdr:cNvPr id="257" name="テキスト ボックス 256"/>
        <xdr:cNvSpPr txBox="1"/>
      </xdr:nvSpPr>
      <xdr:spPr>
        <a:xfrm>
          <a:off x="1752111" y="1695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20777</xdr:rowOff>
    </xdr:from>
    <xdr:to>
      <xdr:col>1</xdr:col>
      <xdr:colOff>485775</xdr:colOff>
      <xdr:row>99</xdr:row>
      <xdr:rowOff>122377</xdr:rowOff>
    </xdr:to>
    <xdr:sp macro="" textlink="">
      <xdr:nvSpPr>
        <xdr:cNvPr id="258" name="円/楕円 257"/>
        <xdr:cNvSpPr/>
      </xdr:nvSpPr>
      <xdr:spPr>
        <a:xfrm>
          <a:off x="1079500" y="1699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113504</xdr:rowOff>
    </xdr:from>
    <xdr:ext cx="534377" cy="259045"/>
    <xdr:sp macro="" textlink="">
      <xdr:nvSpPr>
        <xdr:cNvPr id="259" name="テキスト ボックス 258"/>
        <xdr:cNvSpPr txBox="1"/>
      </xdr:nvSpPr>
      <xdr:spPr>
        <a:xfrm>
          <a:off x="863111" y="1708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276</xdr:rowOff>
    </xdr:from>
    <xdr:to>
      <xdr:col>15</xdr:col>
      <xdr:colOff>180975</xdr:colOff>
      <xdr:row>36</xdr:row>
      <xdr:rowOff>9235</xdr:rowOff>
    </xdr:to>
    <xdr:cxnSp macro="">
      <xdr:nvCxnSpPr>
        <xdr:cNvPr id="290" name="直線コネクタ 289"/>
        <xdr:cNvCxnSpPr/>
      </xdr:nvCxnSpPr>
      <xdr:spPr>
        <a:xfrm>
          <a:off x="9639300" y="6172476"/>
          <a:ext cx="838200" cy="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152959</xdr:rowOff>
    </xdr:from>
    <xdr:to>
      <xdr:col>14</xdr:col>
      <xdr:colOff>28575</xdr:colOff>
      <xdr:row>36</xdr:row>
      <xdr:rowOff>276</xdr:rowOff>
    </xdr:to>
    <xdr:cxnSp macro="">
      <xdr:nvCxnSpPr>
        <xdr:cNvPr id="293" name="直線コネクタ 292"/>
        <xdr:cNvCxnSpPr/>
      </xdr:nvCxnSpPr>
      <xdr:spPr>
        <a:xfrm>
          <a:off x="8750300" y="6153709"/>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73286</xdr:rowOff>
    </xdr:from>
    <xdr:to>
      <xdr:col>12</xdr:col>
      <xdr:colOff>511175</xdr:colOff>
      <xdr:row>35</xdr:row>
      <xdr:rowOff>152959</xdr:rowOff>
    </xdr:to>
    <xdr:cxnSp macro="">
      <xdr:nvCxnSpPr>
        <xdr:cNvPr id="296" name="直線コネクタ 295"/>
        <xdr:cNvCxnSpPr/>
      </xdr:nvCxnSpPr>
      <xdr:spPr>
        <a:xfrm>
          <a:off x="7861300" y="6074036"/>
          <a:ext cx="889000" cy="7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73286</xdr:rowOff>
    </xdr:from>
    <xdr:to>
      <xdr:col>11</xdr:col>
      <xdr:colOff>307975</xdr:colOff>
      <xdr:row>35</xdr:row>
      <xdr:rowOff>87340</xdr:rowOff>
    </xdr:to>
    <xdr:cxnSp macro="">
      <xdr:nvCxnSpPr>
        <xdr:cNvPr id="299" name="直線コネクタ 298"/>
        <xdr:cNvCxnSpPr/>
      </xdr:nvCxnSpPr>
      <xdr:spPr>
        <a:xfrm flipV="1">
          <a:off x="6972300" y="6074036"/>
          <a:ext cx="8890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129885</xdr:rowOff>
    </xdr:from>
    <xdr:to>
      <xdr:col>15</xdr:col>
      <xdr:colOff>231775</xdr:colOff>
      <xdr:row>36</xdr:row>
      <xdr:rowOff>60035</xdr:rowOff>
    </xdr:to>
    <xdr:sp macro="" textlink="">
      <xdr:nvSpPr>
        <xdr:cNvPr id="309" name="円/楕円 308"/>
        <xdr:cNvSpPr/>
      </xdr:nvSpPr>
      <xdr:spPr>
        <a:xfrm>
          <a:off x="10426700" y="613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108312</xdr:rowOff>
    </xdr:from>
    <xdr:ext cx="534377" cy="259045"/>
    <xdr:sp macro="" textlink="">
      <xdr:nvSpPr>
        <xdr:cNvPr id="310" name="補助費等該当値テキスト"/>
        <xdr:cNvSpPr txBox="1"/>
      </xdr:nvSpPr>
      <xdr:spPr>
        <a:xfrm>
          <a:off x="10528300" y="610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55,485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120926</xdr:rowOff>
    </xdr:from>
    <xdr:to>
      <xdr:col>14</xdr:col>
      <xdr:colOff>79375</xdr:colOff>
      <xdr:row>36</xdr:row>
      <xdr:rowOff>51076</xdr:rowOff>
    </xdr:to>
    <xdr:sp macro="" textlink="">
      <xdr:nvSpPr>
        <xdr:cNvPr id="311" name="円/楕円 310"/>
        <xdr:cNvSpPr/>
      </xdr:nvSpPr>
      <xdr:spPr>
        <a:xfrm>
          <a:off x="9588500" y="61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42203</xdr:rowOff>
    </xdr:from>
    <xdr:ext cx="534377" cy="259045"/>
    <xdr:sp macro="" textlink="">
      <xdr:nvSpPr>
        <xdr:cNvPr id="312" name="テキスト ボックス 311"/>
        <xdr:cNvSpPr txBox="1"/>
      </xdr:nvSpPr>
      <xdr:spPr>
        <a:xfrm>
          <a:off x="9372111" y="621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102159</xdr:rowOff>
    </xdr:from>
    <xdr:to>
      <xdr:col>12</xdr:col>
      <xdr:colOff>561975</xdr:colOff>
      <xdr:row>36</xdr:row>
      <xdr:rowOff>32309</xdr:rowOff>
    </xdr:to>
    <xdr:sp macro="" textlink="">
      <xdr:nvSpPr>
        <xdr:cNvPr id="313" name="円/楕円 312"/>
        <xdr:cNvSpPr/>
      </xdr:nvSpPr>
      <xdr:spPr>
        <a:xfrm>
          <a:off x="8699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23436</xdr:rowOff>
    </xdr:from>
    <xdr:ext cx="534377" cy="259045"/>
    <xdr:sp macro="" textlink="">
      <xdr:nvSpPr>
        <xdr:cNvPr id="314" name="テキスト ボックス 313"/>
        <xdr:cNvSpPr txBox="1"/>
      </xdr:nvSpPr>
      <xdr:spPr>
        <a:xfrm>
          <a:off x="8483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22486</xdr:rowOff>
    </xdr:from>
    <xdr:to>
      <xdr:col>11</xdr:col>
      <xdr:colOff>358775</xdr:colOff>
      <xdr:row>35</xdr:row>
      <xdr:rowOff>124086</xdr:rowOff>
    </xdr:to>
    <xdr:sp macro="" textlink="">
      <xdr:nvSpPr>
        <xdr:cNvPr id="315" name="円/楕円 314"/>
        <xdr:cNvSpPr/>
      </xdr:nvSpPr>
      <xdr:spPr>
        <a:xfrm>
          <a:off x="7810500" y="60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140613</xdr:rowOff>
    </xdr:from>
    <xdr:ext cx="534377" cy="259045"/>
    <xdr:sp macro="" textlink="">
      <xdr:nvSpPr>
        <xdr:cNvPr id="316" name="テキスト ボックス 315"/>
        <xdr:cNvSpPr txBox="1"/>
      </xdr:nvSpPr>
      <xdr:spPr>
        <a:xfrm>
          <a:off x="7594111" y="5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36540</xdr:rowOff>
    </xdr:from>
    <xdr:to>
      <xdr:col>10</xdr:col>
      <xdr:colOff>155575</xdr:colOff>
      <xdr:row>35</xdr:row>
      <xdr:rowOff>138140</xdr:rowOff>
    </xdr:to>
    <xdr:sp macro="" textlink="">
      <xdr:nvSpPr>
        <xdr:cNvPr id="317" name="円/楕円 316"/>
        <xdr:cNvSpPr/>
      </xdr:nvSpPr>
      <xdr:spPr>
        <a:xfrm>
          <a:off x="6921500" y="60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154667</xdr:rowOff>
    </xdr:from>
    <xdr:ext cx="534377" cy="259045"/>
    <xdr:sp macro="" textlink="">
      <xdr:nvSpPr>
        <xdr:cNvPr id="318" name="テキスト ボックス 317"/>
        <xdr:cNvSpPr txBox="1"/>
      </xdr:nvSpPr>
      <xdr:spPr>
        <a:xfrm>
          <a:off x="6705111" y="58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34568</xdr:rowOff>
    </xdr:from>
    <xdr:to>
      <xdr:col>15</xdr:col>
      <xdr:colOff>180975</xdr:colOff>
      <xdr:row>58</xdr:row>
      <xdr:rowOff>98371</xdr:rowOff>
    </xdr:to>
    <xdr:cxnSp macro="">
      <xdr:nvCxnSpPr>
        <xdr:cNvPr id="349" name="直線コネクタ 348"/>
        <xdr:cNvCxnSpPr/>
      </xdr:nvCxnSpPr>
      <xdr:spPr>
        <a:xfrm>
          <a:off x="9639300" y="9978668"/>
          <a:ext cx="838200" cy="6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34568</xdr:rowOff>
    </xdr:from>
    <xdr:to>
      <xdr:col>14</xdr:col>
      <xdr:colOff>28575</xdr:colOff>
      <xdr:row>58</xdr:row>
      <xdr:rowOff>49809</xdr:rowOff>
    </xdr:to>
    <xdr:cxnSp macro="">
      <xdr:nvCxnSpPr>
        <xdr:cNvPr id="352" name="直線コネクタ 351"/>
        <xdr:cNvCxnSpPr/>
      </xdr:nvCxnSpPr>
      <xdr:spPr>
        <a:xfrm flipV="1">
          <a:off x="8750300" y="997866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7290</xdr:rowOff>
    </xdr:from>
    <xdr:ext cx="534377" cy="259045"/>
    <xdr:sp macro="" textlink="">
      <xdr:nvSpPr>
        <xdr:cNvPr id="354" name="テキスト ボックス 353"/>
        <xdr:cNvSpPr txBox="1"/>
      </xdr:nvSpPr>
      <xdr:spPr>
        <a:xfrm>
          <a:off x="9372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49809</xdr:rowOff>
    </xdr:from>
    <xdr:to>
      <xdr:col>12</xdr:col>
      <xdr:colOff>511175</xdr:colOff>
      <xdr:row>58</xdr:row>
      <xdr:rowOff>135634</xdr:rowOff>
    </xdr:to>
    <xdr:cxnSp macro="">
      <xdr:nvCxnSpPr>
        <xdr:cNvPr id="355" name="直線コネクタ 354"/>
        <xdr:cNvCxnSpPr/>
      </xdr:nvCxnSpPr>
      <xdr:spPr>
        <a:xfrm flipV="1">
          <a:off x="7861300" y="9993909"/>
          <a:ext cx="889000" cy="8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138170</xdr:rowOff>
    </xdr:from>
    <xdr:ext cx="599010" cy="259045"/>
    <xdr:sp macro="" textlink="">
      <xdr:nvSpPr>
        <xdr:cNvPr id="357" name="テキスト ボックス 356"/>
        <xdr:cNvSpPr txBox="1"/>
      </xdr:nvSpPr>
      <xdr:spPr>
        <a:xfrm>
          <a:off x="8450794"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135634</xdr:rowOff>
    </xdr:from>
    <xdr:to>
      <xdr:col>11</xdr:col>
      <xdr:colOff>307975</xdr:colOff>
      <xdr:row>59</xdr:row>
      <xdr:rowOff>15472</xdr:rowOff>
    </xdr:to>
    <xdr:cxnSp macro="">
      <xdr:nvCxnSpPr>
        <xdr:cNvPr id="358" name="直線コネクタ 357"/>
        <xdr:cNvCxnSpPr/>
      </xdr:nvCxnSpPr>
      <xdr:spPr>
        <a:xfrm flipV="1">
          <a:off x="6972300" y="10079734"/>
          <a:ext cx="889000" cy="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47571</xdr:rowOff>
    </xdr:from>
    <xdr:to>
      <xdr:col>15</xdr:col>
      <xdr:colOff>231775</xdr:colOff>
      <xdr:row>58</xdr:row>
      <xdr:rowOff>149171</xdr:rowOff>
    </xdr:to>
    <xdr:sp macro="" textlink="">
      <xdr:nvSpPr>
        <xdr:cNvPr id="368" name="円/楕円 367"/>
        <xdr:cNvSpPr/>
      </xdr:nvSpPr>
      <xdr:spPr>
        <a:xfrm>
          <a:off x="10426700" y="99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70448</xdr:rowOff>
    </xdr:from>
    <xdr:ext cx="599010" cy="259045"/>
    <xdr:sp macro="" textlink="">
      <xdr:nvSpPr>
        <xdr:cNvPr id="369" name="普通建設事業費該当値テキスト"/>
        <xdr:cNvSpPr txBox="1"/>
      </xdr:nvSpPr>
      <xdr:spPr>
        <a:xfrm>
          <a:off x="10528300" y="984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105,311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155218</xdr:rowOff>
    </xdr:from>
    <xdr:to>
      <xdr:col>14</xdr:col>
      <xdr:colOff>79375</xdr:colOff>
      <xdr:row>58</xdr:row>
      <xdr:rowOff>85368</xdr:rowOff>
    </xdr:to>
    <xdr:sp macro="" textlink="">
      <xdr:nvSpPr>
        <xdr:cNvPr id="370" name="円/楕円 369"/>
        <xdr:cNvSpPr/>
      </xdr:nvSpPr>
      <xdr:spPr>
        <a:xfrm>
          <a:off x="9588500" y="992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101895</xdr:rowOff>
    </xdr:from>
    <xdr:ext cx="599010" cy="259045"/>
    <xdr:sp macro="" textlink="">
      <xdr:nvSpPr>
        <xdr:cNvPr id="371" name="テキスト ボックス 370"/>
        <xdr:cNvSpPr txBox="1"/>
      </xdr:nvSpPr>
      <xdr:spPr>
        <a:xfrm>
          <a:off x="9339794" y="970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170459</xdr:rowOff>
    </xdr:from>
    <xdr:to>
      <xdr:col>12</xdr:col>
      <xdr:colOff>561975</xdr:colOff>
      <xdr:row>58</xdr:row>
      <xdr:rowOff>100609</xdr:rowOff>
    </xdr:to>
    <xdr:sp macro="" textlink="">
      <xdr:nvSpPr>
        <xdr:cNvPr id="372" name="円/楕円 371"/>
        <xdr:cNvSpPr/>
      </xdr:nvSpPr>
      <xdr:spPr>
        <a:xfrm>
          <a:off x="8699500" y="994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117136</xdr:rowOff>
    </xdr:from>
    <xdr:ext cx="599010" cy="259045"/>
    <xdr:sp macro="" textlink="">
      <xdr:nvSpPr>
        <xdr:cNvPr id="373" name="テキスト ボックス 372"/>
        <xdr:cNvSpPr txBox="1"/>
      </xdr:nvSpPr>
      <xdr:spPr>
        <a:xfrm>
          <a:off x="8450794" y="971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84834</xdr:rowOff>
    </xdr:from>
    <xdr:to>
      <xdr:col>11</xdr:col>
      <xdr:colOff>358775</xdr:colOff>
      <xdr:row>59</xdr:row>
      <xdr:rowOff>14984</xdr:rowOff>
    </xdr:to>
    <xdr:sp macro="" textlink="">
      <xdr:nvSpPr>
        <xdr:cNvPr id="374" name="円/楕円 373"/>
        <xdr:cNvSpPr/>
      </xdr:nvSpPr>
      <xdr:spPr>
        <a:xfrm>
          <a:off x="7810500" y="10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6111</xdr:rowOff>
    </xdr:from>
    <xdr:ext cx="534377" cy="259045"/>
    <xdr:sp macro="" textlink="">
      <xdr:nvSpPr>
        <xdr:cNvPr id="375" name="テキスト ボックス 374"/>
        <xdr:cNvSpPr txBox="1"/>
      </xdr:nvSpPr>
      <xdr:spPr>
        <a:xfrm>
          <a:off x="7594111" y="1012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136122</xdr:rowOff>
    </xdr:from>
    <xdr:to>
      <xdr:col>10</xdr:col>
      <xdr:colOff>155575</xdr:colOff>
      <xdr:row>59</xdr:row>
      <xdr:rowOff>66272</xdr:rowOff>
    </xdr:to>
    <xdr:sp macro="" textlink="">
      <xdr:nvSpPr>
        <xdr:cNvPr id="376" name="円/楕円 375"/>
        <xdr:cNvSpPr/>
      </xdr:nvSpPr>
      <xdr:spPr>
        <a:xfrm>
          <a:off x="6921500" y="1008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57399</xdr:rowOff>
    </xdr:from>
    <xdr:ext cx="534377" cy="259045"/>
    <xdr:sp macro="" textlink="">
      <xdr:nvSpPr>
        <xdr:cNvPr id="377" name="テキスト ボックス 376"/>
        <xdr:cNvSpPr txBox="1"/>
      </xdr:nvSpPr>
      <xdr:spPr>
        <a:xfrm>
          <a:off x="6705111" y="101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79679</xdr:rowOff>
    </xdr:from>
    <xdr:to>
      <xdr:col>15</xdr:col>
      <xdr:colOff>180975</xdr:colOff>
      <xdr:row>78</xdr:row>
      <xdr:rowOff>142432</xdr:rowOff>
    </xdr:to>
    <xdr:cxnSp macro="">
      <xdr:nvCxnSpPr>
        <xdr:cNvPr id="408" name="直線コネクタ 407"/>
        <xdr:cNvCxnSpPr/>
      </xdr:nvCxnSpPr>
      <xdr:spPr>
        <a:xfrm>
          <a:off x="9639300" y="13452779"/>
          <a:ext cx="838200" cy="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162499</xdr:rowOff>
    </xdr:from>
    <xdr:ext cx="534377" cy="259045"/>
    <xdr:sp macro="" textlink="">
      <xdr:nvSpPr>
        <xdr:cNvPr id="409" name="普通建設事業費 （ うち新規整備　）平均値テキスト"/>
        <xdr:cNvSpPr txBox="1"/>
      </xdr:nvSpPr>
      <xdr:spPr>
        <a:xfrm>
          <a:off x="10528300" y="13535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79679</xdr:rowOff>
    </xdr:from>
    <xdr:to>
      <xdr:col>14</xdr:col>
      <xdr:colOff>28575</xdr:colOff>
      <xdr:row>78</xdr:row>
      <xdr:rowOff>144436</xdr:rowOff>
    </xdr:to>
    <xdr:cxnSp macro="">
      <xdr:nvCxnSpPr>
        <xdr:cNvPr id="411" name="直線コネクタ 410"/>
        <xdr:cNvCxnSpPr/>
      </xdr:nvCxnSpPr>
      <xdr:spPr>
        <a:xfrm flipV="1">
          <a:off x="8750300" y="13452779"/>
          <a:ext cx="889000" cy="6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74023</xdr:rowOff>
    </xdr:from>
    <xdr:ext cx="534377" cy="259045"/>
    <xdr:sp macro="" textlink="">
      <xdr:nvSpPr>
        <xdr:cNvPr id="413" name="テキスト ボックス 412"/>
        <xdr:cNvSpPr txBox="1"/>
      </xdr:nvSpPr>
      <xdr:spPr>
        <a:xfrm>
          <a:off x="9372111" y="13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55652</xdr:rowOff>
    </xdr:from>
    <xdr:ext cx="534377" cy="259045"/>
    <xdr:sp macro="" textlink="">
      <xdr:nvSpPr>
        <xdr:cNvPr id="415" name="テキスト ボックス 414"/>
        <xdr:cNvSpPr txBox="1"/>
      </xdr:nvSpPr>
      <xdr:spPr>
        <a:xfrm>
          <a:off x="8483111" y="136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91632</xdr:rowOff>
    </xdr:from>
    <xdr:to>
      <xdr:col>15</xdr:col>
      <xdr:colOff>231775</xdr:colOff>
      <xdr:row>79</xdr:row>
      <xdr:rowOff>21782</xdr:rowOff>
    </xdr:to>
    <xdr:sp macro="" textlink="">
      <xdr:nvSpPr>
        <xdr:cNvPr id="421" name="円/楕円 420"/>
        <xdr:cNvSpPr/>
      </xdr:nvSpPr>
      <xdr:spPr>
        <a:xfrm>
          <a:off x="10426700" y="134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114509</xdr:rowOff>
    </xdr:from>
    <xdr:ext cx="534377" cy="259045"/>
    <xdr:sp macro="" textlink="">
      <xdr:nvSpPr>
        <xdr:cNvPr id="422" name="普通建設事業費 （ うち新規整備　）該当値テキスト"/>
        <xdr:cNvSpPr txBox="1"/>
      </xdr:nvSpPr>
      <xdr:spPr>
        <a:xfrm>
          <a:off x="10528300" y="133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28879</xdr:rowOff>
    </xdr:from>
    <xdr:to>
      <xdr:col>14</xdr:col>
      <xdr:colOff>79375</xdr:colOff>
      <xdr:row>78</xdr:row>
      <xdr:rowOff>130479</xdr:rowOff>
    </xdr:to>
    <xdr:sp macro="" textlink="">
      <xdr:nvSpPr>
        <xdr:cNvPr id="423" name="円/楕円 422"/>
        <xdr:cNvSpPr/>
      </xdr:nvSpPr>
      <xdr:spPr>
        <a:xfrm>
          <a:off x="9588500" y="134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147006</xdr:rowOff>
    </xdr:from>
    <xdr:ext cx="599010" cy="259045"/>
    <xdr:sp macro="" textlink="">
      <xdr:nvSpPr>
        <xdr:cNvPr id="424" name="テキスト ボックス 423"/>
        <xdr:cNvSpPr txBox="1"/>
      </xdr:nvSpPr>
      <xdr:spPr>
        <a:xfrm>
          <a:off x="9339794" y="131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93636</xdr:rowOff>
    </xdr:from>
    <xdr:to>
      <xdr:col>12</xdr:col>
      <xdr:colOff>561975</xdr:colOff>
      <xdr:row>79</xdr:row>
      <xdr:rowOff>23786</xdr:rowOff>
    </xdr:to>
    <xdr:sp macro="" textlink="">
      <xdr:nvSpPr>
        <xdr:cNvPr id="425" name="円/楕円 424"/>
        <xdr:cNvSpPr/>
      </xdr:nvSpPr>
      <xdr:spPr>
        <a:xfrm>
          <a:off x="8699500" y="134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40313</xdr:rowOff>
    </xdr:from>
    <xdr:ext cx="534377" cy="259045"/>
    <xdr:sp macro="" textlink="">
      <xdr:nvSpPr>
        <xdr:cNvPr id="426" name="テキスト ボックス 425"/>
        <xdr:cNvSpPr txBox="1"/>
      </xdr:nvSpPr>
      <xdr:spPr>
        <a:xfrm>
          <a:off x="8483111" y="1324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98565</xdr:rowOff>
    </xdr:from>
    <xdr:to>
      <xdr:col>15</xdr:col>
      <xdr:colOff>180975</xdr:colOff>
      <xdr:row>97</xdr:row>
      <xdr:rowOff>154673</xdr:rowOff>
    </xdr:to>
    <xdr:cxnSp macro="">
      <xdr:nvCxnSpPr>
        <xdr:cNvPr id="455" name="直線コネクタ 454"/>
        <xdr:cNvCxnSpPr/>
      </xdr:nvCxnSpPr>
      <xdr:spPr>
        <a:xfrm>
          <a:off x="9639300" y="16729215"/>
          <a:ext cx="838200"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151498</xdr:rowOff>
    </xdr:from>
    <xdr:to>
      <xdr:col>14</xdr:col>
      <xdr:colOff>28575</xdr:colOff>
      <xdr:row>97</xdr:row>
      <xdr:rowOff>98565</xdr:rowOff>
    </xdr:to>
    <xdr:cxnSp macro="">
      <xdr:nvCxnSpPr>
        <xdr:cNvPr id="458" name="直線コネクタ 457"/>
        <xdr:cNvCxnSpPr/>
      </xdr:nvCxnSpPr>
      <xdr:spPr>
        <a:xfrm>
          <a:off x="8750300" y="16439248"/>
          <a:ext cx="889000" cy="2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141101</xdr:rowOff>
    </xdr:from>
    <xdr:ext cx="534377" cy="259045"/>
    <xdr:sp macro="" textlink="">
      <xdr:nvSpPr>
        <xdr:cNvPr id="462" name="テキスト ボックス 461"/>
        <xdr:cNvSpPr txBox="1"/>
      </xdr:nvSpPr>
      <xdr:spPr>
        <a:xfrm>
          <a:off x="8483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103873</xdr:rowOff>
    </xdr:from>
    <xdr:to>
      <xdr:col>15</xdr:col>
      <xdr:colOff>231775</xdr:colOff>
      <xdr:row>98</xdr:row>
      <xdr:rowOff>34023</xdr:rowOff>
    </xdr:to>
    <xdr:sp macro="" textlink="">
      <xdr:nvSpPr>
        <xdr:cNvPr id="468" name="円/楕円 467"/>
        <xdr:cNvSpPr/>
      </xdr:nvSpPr>
      <xdr:spPr>
        <a:xfrm>
          <a:off x="10426700" y="167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82300</xdr:rowOff>
    </xdr:from>
    <xdr:ext cx="534377" cy="259045"/>
    <xdr:sp macro="" textlink="">
      <xdr:nvSpPr>
        <xdr:cNvPr id="469" name="普通建設事業費 （ うち更新整備　）該当値テキスト"/>
        <xdr:cNvSpPr txBox="1"/>
      </xdr:nvSpPr>
      <xdr:spPr>
        <a:xfrm>
          <a:off x="10528300" y="167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47765</xdr:rowOff>
    </xdr:from>
    <xdr:to>
      <xdr:col>14</xdr:col>
      <xdr:colOff>79375</xdr:colOff>
      <xdr:row>97</xdr:row>
      <xdr:rowOff>149365</xdr:rowOff>
    </xdr:to>
    <xdr:sp macro="" textlink="">
      <xdr:nvSpPr>
        <xdr:cNvPr id="470" name="円/楕円 469"/>
        <xdr:cNvSpPr/>
      </xdr:nvSpPr>
      <xdr:spPr>
        <a:xfrm>
          <a:off x="9588500" y="166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140492</xdr:rowOff>
    </xdr:from>
    <xdr:ext cx="534377" cy="259045"/>
    <xdr:sp macro="" textlink="">
      <xdr:nvSpPr>
        <xdr:cNvPr id="471" name="テキスト ボックス 470"/>
        <xdr:cNvSpPr txBox="1"/>
      </xdr:nvSpPr>
      <xdr:spPr>
        <a:xfrm>
          <a:off x="9372111" y="167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100698</xdr:rowOff>
    </xdr:from>
    <xdr:to>
      <xdr:col>12</xdr:col>
      <xdr:colOff>561975</xdr:colOff>
      <xdr:row>96</xdr:row>
      <xdr:rowOff>30848</xdr:rowOff>
    </xdr:to>
    <xdr:sp macro="" textlink="">
      <xdr:nvSpPr>
        <xdr:cNvPr id="472" name="円/楕円 471"/>
        <xdr:cNvSpPr/>
      </xdr:nvSpPr>
      <xdr:spPr>
        <a:xfrm>
          <a:off x="8699500" y="163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47375</xdr:rowOff>
    </xdr:from>
    <xdr:ext cx="534377" cy="259045"/>
    <xdr:sp macro="" textlink="">
      <xdr:nvSpPr>
        <xdr:cNvPr id="473" name="テキスト ボックス 472"/>
        <xdr:cNvSpPr txBox="1"/>
      </xdr:nvSpPr>
      <xdr:spPr>
        <a:xfrm>
          <a:off x="8483111" y="1616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29080</xdr:rowOff>
    </xdr:from>
    <xdr:to>
      <xdr:col>23</xdr:col>
      <xdr:colOff>517525</xdr:colOff>
      <xdr:row>39</xdr:row>
      <xdr:rowOff>43955</xdr:rowOff>
    </xdr:to>
    <xdr:cxnSp macro="">
      <xdr:nvCxnSpPr>
        <xdr:cNvPr id="502" name="直線コネクタ 501"/>
        <xdr:cNvCxnSpPr/>
      </xdr:nvCxnSpPr>
      <xdr:spPr>
        <a:xfrm>
          <a:off x="15481300" y="6715630"/>
          <a:ext cx="8382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138214</xdr:rowOff>
    </xdr:from>
    <xdr:to>
      <xdr:col>22</xdr:col>
      <xdr:colOff>365125</xdr:colOff>
      <xdr:row>39</xdr:row>
      <xdr:rowOff>29080</xdr:rowOff>
    </xdr:to>
    <xdr:cxnSp macro="">
      <xdr:nvCxnSpPr>
        <xdr:cNvPr id="505" name="直線コネクタ 504"/>
        <xdr:cNvCxnSpPr/>
      </xdr:nvCxnSpPr>
      <xdr:spPr>
        <a:xfrm>
          <a:off x="14592300" y="6653314"/>
          <a:ext cx="889000" cy="6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75256</xdr:rowOff>
    </xdr:from>
    <xdr:ext cx="469744" cy="259045"/>
    <xdr:sp macro="" textlink="">
      <xdr:nvSpPr>
        <xdr:cNvPr id="507" name="テキスト ボックス 506"/>
        <xdr:cNvSpPr txBox="1"/>
      </xdr:nvSpPr>
      <xdr:spPr>
        <a:xfrm>
          <a:off x="15246427" y="676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169270</xdr:rowOff>
    </xdr:from>
    <xdr:to>
      <xdr:col>21</xdr:col>
      <xdr:colOff>161925</xdr:colOff>
      <xdr:row>38</xdr:row>
      <xdr:rowOff>138214</xdr:rowOff>
    </xdr:to>
    <xdr:cxnSp macro="">
      <xdr:nvCxnSpPr>
        <xdr:cNvPr id="508" name="直線コネクタ 507"/>
        <xdr:cNvCxnSpPr/>
      </xdr:nvCxnSpPr>
      <xdr:spPr>
        <a:xfrm>
          <a:off x="13703300" y="6512920"/>
          <a:ext cx="889000" cy="14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169270</xdr:rowOff>
    </xdr:from>
    <xdr:to>
      <xdr:col>19</xdr:col>
      <xdr:colOff>644525</xdr:colOff>
      <xdr:row>38</xdr:row>
      <xdr:rowOff>61503</xdr:rowOff>
    </xdr:to>
    <xdr:cxnSp macro="">
      <xdr:nvCxnSpPr>
        <xdr:cNvPr id="511" name="直線コネクタ 510"/>
        <xdr:cNvCxnSpPr/>
      </xdr:nvCxnSpPr>
      <xdr:spPr>
        <a:xfrm flipV="1">
          <a:off x="12814300" y="6512920"/>
          <a:ext cx="889000" cy="6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56244</xdr:rowOff>
    </xdr:from>
    <xdr:ext cx="469744" cy="259045"/>
    <xdr:sp macro="" textlink="">
      <xdr:nvSpPr>
        <xdr:cNvPr id="513" name="テキスト ボックス 512"/>
        <xdr:cNvSpPr txBox="1"/>
      </xdr:nvSpPr>
      <xdr:spPr>
        <a:xfrm>
          <a:off x="13468427" y="674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43686</xdr:rowOff>
    </xdr:from>
    <xdr:ext cx="534377" cy="259045"/>
    <xdr:sp macro="" textlink="">
      <xdr:nvSpPr>
        <xdr:cNvPr id="515" name="テキスト ボックス 514"/>
        <xdr:cNvSpPr txBox="1"/>
      </xdr:nvSpPr>
      <xdr:spPr>
        <a:xfrm>
          <a:off x="12547111" y="67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164605</xdr:rowOff>
    </xdr:from>
    <xdr:to>
      <xdr:col>23</xdr:col>
      <xdr:colOff>568325</xdr:colOff>
      <xdr:row>39</xdr:row>
      <xdr:rowOff>94755</xdr:rowOff>
    </xdr:to>
    <xdr:sp macro="" textlink="">
      <xdr:nvSpPr>
        <xdr:cNvPr id="521" name="円/楕円 520"/>
        <xdr:cNvSpPr/>
      </xdr:nvSpPr>
      <xdr:spPr>
        <a:xfrm>
          <a:off x="162687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378565" cy="259045"/>
    <xdr:sp macro="" textlink="">
      <xdr:nvSpPr>
        <xdr:cNvPr id="522" name="災害復旧事業費該当値テキスト"/>
        <xdr:cNvSpPr txBox="1"/>
      </xdr:nvSpPr>
      <xdr:spPr>
        <a:xfrm>
          <a:off x="16370300" y="665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149730</xdr:rowOff>
    </xdr:from>
    <xdr:to>
      <xdr:col>22</xdr:col>
      <xdr:colOff>415925</xdr:colOff>
      <xdr:row>39</xdr:row>
      <xdr:rowOff>79880</xdr:rowOff>
    </xdr:to>
    <xdr:sp macro="" textlink="">
      <xdr:nvSpPr>
        <xdr:cNvPr id="523" name="円/楕円 522"/>
        <xdr:cNvSpPr/>
      </xdr:nvSpPr>
      <xdr:spPr>
        <a:xfrm>
          <a:off x="15430500" y="666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96407</xdr:rowOff>
    </xdr:from>
    <xdr:ext cx="469744" cy="259045"/>
    <xdr:sp macro="" textlink="">
      <xdr:nvSpPr>
        <xdr:cNvPr id="524" name="テキスト ボックス 523"/>
        <xdr:cNvSpPr txBox="1"/>
      </xdr:nvSpPr>
      <xdr:spPr>
        <a:xfrm>
          <a:off x="15246427" y="644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87414</xdr:rowOff>
    </xdr:from>
    <xdr:to>
      <xdr:col>21</xdr:col>
      <xdr:colOff>212725</xdr:colOff>
      <xdr:row>39</xdr:row>
      <xdr:rowOff>17564</xdr:rowOff>
    </xdr:to>
    <xdr:sp macro="" textlink="">
      <xdr:nvSpPr>
        <xdr:cNvPr id="525" name="円/楕円 524"/>
        <xdr:cNvSpPr/>
      </xdr:nvSpPr>
      <xdr:spPr>
        <a:xfrm>
          <a:off x="14541500" y="66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34091</xdr:rowOff>
    </xdr:from>
    <xdr:ext cx="534377" cy="259045"/>
    <xdr:sp macro="" textlink="">
      <xdr:nvSpPr>
        <xdr:cNvPr id="526" name="テキスト ボックス 525"/>
        <xdr:cNvSpPr txBox="1"/>
      </xdr:nvSpPr>
      <xdr:spPr>
        <a:xfrm>
          <a:off x="14325111" y="63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118470</xdr:rowOff>
    </xdr:from>
    <xdr:to>
      <xdr:col>20</xdr:col>
      <xdr:colOff>9525</xdr:colOff>
      <xdr:row>38</xdr:row>
      <xdr:rowOff>48620</xdr:rowOff>
    </xdr:to>
    <xdr:sp macro="" textlink="">
      <xdr:nvSpPr>
        <xdr:cNvPr id="527" name="円/楕円 526"/>
        <xdr:cNvSpPr/>
      </xdr:nvSpPr>
      <xdr:spPr>
        <a:xfrm>
          <a:off x="13652500" y="64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65147</xdr:rowOff>
    </xdr:from>
    <xdr:ext cx="534377" cy="259045"/>
    <xdr:sp macro="" textlink="">
      <xdr:nvSpPr>
        <xdr:cNvPr id="528" name="テキスト ボックス 527"/>
        <xdr:cNvSpPr txBox="1"/>
      </xdr:nvSpPr>
      <xdr:spPr>
        <a:xfrm>
          <a:off x="13436111" y="623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10703</xdr:rowOff>
    </xdr:from>
    <xdr:to>
      <xdr:col>18</xdr:col>
      <xdr:colOff>492125</xdr:colOff>
      <xdr:row>38</xdr:row>
      <xdr:rowOff>112303</xdr:rowOff>
    </xdr:to>
    <xdr:sp macro="" textlink="">
      <xdr:nvSpPr>
        <xdr:cNvPr id="529" name="円/楕円 528"/>
        <xdr:cNvSpPr/>
      </xdr:nvSpPr>
      <xdr:spPr>
        <a:xfrm>
          <a:off x="12763500" y="652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128831</xdr:rowOff>
    </xdr:from>
    <xdr:ext cx="534377" cy="259045"/>
    <xdr:sp macro="" textlink="">
      <xdr:nvSpPr>
        <xdr:cNvPr id="530" name="テキスト ボックス 529"/>
        <xdr:cNvSpPr txBox="1"/>
      </xdr:nvSpPr>
      <xdr:spPr>
        <a:xfrm>
          <a:off x="12547111" y="630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161210</xdr:rowOff>
    </xdr:from>
    <xdr:to>
      <xdr:col>23</xdr:col>
      <xdr:colOff>517525</xdr:colOff>
      <xdr:row>77</xdr:row>
      <xdr:rowOff>100326</xdr:rowOff>
    </xdr:to>
    <xdr:cxnSp macro="">
      <xdr:nvCxnSpPr>
        <xdr:cNvPr id="620" name="直線コネクタ 619"/>
        <xdr:cNvCxnSpPr/>
      </xdr:nvCxnSpPr>
      <xdr:spPr>
        <a:xfrm flipV="1">
          <a:off x="15481300" y="13191410"/>
          <a:ext cx="8382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51144</xdr:rowOff>
    </xdr:from>
    <xdr:to>
      <xdr:col>22</xdr:col>
      <xdr:colOff>365125</xdr:colOff>
      <xdr:row>77</xdr:row>
      <xdr:rowOff>100326</xdr:rowOff>
    </xdr:to>
    <xdr:cxnSp macro="">
      <xdr:nvCxnSpPr>
        <xdr:cNvPr id="623" name="直線コネクタ 622"/>
        <xdr:cNvCxnSpPr/>
      </xdr:nvCxnSpPr>
      <xdr:spPr>
        <a:xfrm>
          <a:off x="14592300" y="13252794"/>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51144</xdr:rowOff>
    </xdr:from>
    <xdr:to>
      <xdr:col>21</xdr:col>
      <xdr:colOff>161925</xdr:colOff>
      <xdr:row>77</xdr:row>
      <xdr:rowOff>60604</xdr:rowOff>
    </xdr:to>
    <xdr:cxnSp macro="">
      <xdr:nvCxnSpPr>
        <xdr:cNvPr id="626" name="直線コネクタ 625"/>
        <xdr:cNvCxnSpPr/>
      </xdr:nvCxnSpPr>
      <xdr:spPr>
        <a:xfrm flipV="1">
          <a:off x="13703300" y="13252794"/>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43611</xdr:rowOff>
    </xdr:from>
    <xdr:to>
      <xdr:col>19</xdr:col>
      <xdr:colOff>644525</xdr:colOff>
      <xdr:row>77</xdr:row>
      <xdr:rowOff>60604</xdr:rowOff>
    </xdr:to>
    <xdr:cxnSp macro="">
      <xdr:nvCxnSpPr>
        <xdr:cNvPr id="629" name="直線コネクタ 628"/>
        <xdr:cNvCxnSpPr/>
      </xdr:nvCxnSpPr>
      <xdr:spPr>
        <a:xfrm>
          <a:off x="12814300" y="13245261"/>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110410</xdr:rowOff>
    </xdr:from>
    <xdr:to>
      <xdr:col>23</xdr:col>
      <xdr:colOff>568325</xdr:colOff>
      <xdr:row>77</xdr:row>
      <xdr:rowOff>40560</xdr:rowOff>
    </xdr:to>
    <xdr:sp macro="" textlink="">
      <xdr:nvSpPr>
        <xdr:cNvPr id="639" name="円/楕円 638"/>
        <xdr:cNvSpPr/>
      </xdr:nvSpPr>
      <xdr:spPr>
        <a:xfrm>
          <a:off x="16268700" y="1314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88837</xdr:rowOff>
    </xdr:from>
    <xdr:ext cx="534377" cy="259045"/>
    <xdr:sp macro="" textlink="">
      <xdr:nvSpPr>
        <xdr:cNvPr id="640" name="公債費該当値テキスト"/>
        <xdr:cNvSpPr txBox="1"/>
      </xdr:nvSpPr>
      <xdr:spPr>
        <a:xfrm>
          <a:off x="16370300" y="1311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49526</xdr:rowOff>
    </xdr:from>
    <xdr:to>
      <xdr:col>22</xdr:col>
      <xdr:colOff>415925</xdr:colOff>
      <xdr:row>77</xdr:row>
      <xdr:rowOff>151126</xdr:rowOff>
    </xdr:to>
    <xdr:sp macro="" textlink="">
      <xdr:nvSpPr>
        <xdr:cNvPr id="641" name="円/楕円 640"/>
        <xdr:cNvSpPr/>
      </xdr:nvSpPr>
      <xdr:spPr>
        <a:xfrm>
          <a:off x="15430500" y="1325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142253</xdr:rowOff>
    </xdr:from>
    <xdr:ext cx="534377" cy="259045"/>
    <xdr:sp macro="" textlink="">
      <xdr:nvSpPr>
        <xdr:cNvPr id="642" name="テキスト ボックス 641"/>
        <xdr:cNvSpPr txBox="1"/>
      </xdr:nvSpPr>
      <xdr:spPr>
        <a:xfrm>
          <a:off x="15214111" y="133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344</xdr:rowOff>
    </xdr:from>
    <xdr:to>
      <xdr:col>21</xdr:col>
      <xdr:colOff>212725</xdr:colOff>
      <xdr:row>77</xdr:row>
      <xdr:rowOff>101944</xdr:rowOff>
    </xdr:to>
    <xdr:sp macro="" textlink="">
      <xdr:nvSpPr>
        <xdr:cNvPr id="643" name="円/楕円 642"/>
        <xdr:cNvSpPr/>
      </xdr:nvSpPr>
      <xdr:spPr>
        <a:xfrm>
          <a:off x="14541500" y="132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93071</xdr:rowOff>
    </xdr:from>
    <xdr:ext cx="534377" cy="259045"/>
    <xdr:sp macro="" textlink="">
      <xdr:nvSpPr>
        <xdr:cNvPr id="644" name="テキスト ボックス 643"/>
        <xdr:cNvSpPr txBox="1"/>
      </xdr:nvSpPr>
      <xdr:spPr>
        <a:xfrm>
          <a:off x="14325111" y="132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9804</xdr:rowOff>
    </xdr:from>
    <xdr:to>
      <xdr:col>20</xdr:col>
      <xdr:colOff>9525</xdr:colOff>
      <xdr:row>77</xdr:row>
      <xdr:rowOff>111404</xdr:rowOff>
    </xdr:to>
    <xdr:sp macro="" textlink="">
      <xdr:nvSpPr>
        <xdr:cNvPr id="645" name="円/楕円 644"/>
        <xdr:cNvSpPr/>
      </xdr:nvSpPr>
      <xdr:spPr>
        <a:xfrm>
          <a:off x="13652500" y="132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102531</xdr:rowOff>
    </xdr:from>
    <xdr:ext cx="534377" cy="259045"/>
    <xdr:sp macro="" textlink="">
      <xdr:nvSpPr>
        <xdr:cNvPr id="646" name="テキスト ボックス 645"/>
        <xdr:cNvSpPr txBox="1"/>
      </xdr:nvSpPr>
      <xdr:spPr>
        <a:xfrm>
          <a:off x="13436111" y="1330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164261</xdr:rowOff>
    </xdr:from>
    <xdr:to>
      <xdr:col>18</xdr:col>
      <xdr:colOff>492125</xdr:colOff>
      <xdr:row>77</xdr:row>
      <xdr:rowOff>94411</xdr:rowOff>
    </xdr:to>
    <xdr:sp macro="" textlink="">
      <xdr:nvSpPr>
        <xdr:cNvPr id="647" name="円/楕円 646"/>
        <xdr:cNvSpPr/>
      </xdr:nvSpPr>
      <xdr:spPr>
        <a:xfrm>
          <a:off x="12763500" y="131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85538</xdr:rowOff>
    </xdr:from>
    <xdr:ext cx="534377" cy="259045"/>
    <xdr:sp macro="" textlink="">
      <xdr:nvSpPr>
        <xdr:cNvPr id="648" name="テキスト ボックス 647"/>
        <xdr:cNvSpPr txBox="1"/>
      </xdr:nvSpPr>
      <xdr:spPr>
        <a:xfrm>
          <a:off x="12547111" y="1328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16618</xdr:rowOff>
    </xdr:from>
    <xdr:to>
      <xdr:col>23</xdr:col>
      <xdr:colOff>517525</xdr:colOff>
      <xdr:row>98</xdr:row>
      <xdr:rowOff>27952</xdr:rowOff>
    </xdr:to>
    <xdr:cxnSp macro="">
      <xdr:nvCxnSpPr>
        <xdr:cNvPr id="675" name="直線コネクタ 674"/>
        <xdr:cNvCxnSpPr/>
      </xdr:nvCxnSpPr>
      <xdr:spPr>
        <a:xfrm flipV="1">
          <a:off x="15481300" y="16818718"/>
          <a:ext cx="838200" cy="1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7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107942</xdr:rowOff>
    </xdr:from>
    <xdr:to>
      <xdr:col>22</xdr:col>
      <xdr:colOff>365125</xdr:colOff>
      <xdr:row>98</xdr:row>
      <xdr:rowOff>27952</xdr:rowOff>
    </xdr:to>
    <xdr:cxnSp macro="">
      <xdr:nvCxnSpPr>
        <xdr:cNvPr id="678" name="直線コネクタ 677"/>
        <xdr:cNvCxnSpPr/>
      </xdr:nvCxnSpPr>
      <xdr:spPr>
        <a:xfrm>
          <a:off x="14592300" y="16567142"/>
          <a:ext cx="889000" cy="2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117353</xdr:rowOff>
    </xdr:from>
    <xdr:ext cx="534377" cy="259045"/>
    <xdr:sp macro="" textlink="">
      <xdr:nvSpPr>
        <xdr:cNvPr id="680" name="テキスト ボックス 679"/>
        <xdr:cNvSpPr txBox="1"/>
      </xdr:nvSpPr>
      <xdr:spPr>
        <a:xfrm>
          <a:off x="15214111" y="169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107942</xdr:rowOff>
    </xdr:from>
    <xdr:to>
      <xdr:col>21</xdr:col>
      <xdr:colOff>161925</xdr:colOff>
      <xdr:row>97</xdr:row>
      <xdr:rowOff>158423</xdr:rowOff>
    </xdr:to>
    <xdr:cxnSp macro="">
      <xdr:nvCxnSpPr>
        <xdr:cNvPr id="681" name="直線コネクタ 680"/>
        <xdr:cNvCxnSpPr/>
      </xdr:nvCxnSpPr>
      <xdr:spPr>
        <a:xfrm flipV="1">
          <a:off x="13703300" y="16567142"/>
          <a:ext cx="889000" cy="2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40933</xdr:rowOff>
    </xdr:from>
    <xdr:ext cx="534377" cy="259045"/>
    <xdr:sp macro="" textlink="">
      <xdr:nvSpPr>
        <xdr:cNvPr id="683" name="テキスト ボックス 682"/>
        <xdr:cNvSpPr txBox="1"/>
      </xdr:nvSpPr>
      <xdr:spPr>
        <a:xfrm>
          <a:off x="14325111" y="168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158423</xdr:rowOff>
    </xdr:from>
    <xdr:to>
      <xdr:col>19</xdr:col>
      <xdr:colOff>644525</xdr:colOff>
      <xdr:row>98</xdr:row>
      <xdr:rowOff>1530</xdr:rowOff>
    </xdr:to>
    <xdr:cxnSp macro="">
      <xdr:nvCxnSpPr>
        <xdr:cNvPr id="684" name="直線コネクタ 683"/>
        <xdr:cNvCxnSpPr/>
      </xdr:nvCxnSpPr>
      <xdr:spPr>
        <a:xfrm flipV="1">
          <a:off x="12814300" y="16789073"/>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51641</xdr:rowOff>
    </xdr:from>
    <xdr:ext cx="534377" cy="259045"/>
    <xdr:sp macro="" textlink="">
      <xdr:nvSpPr>
        <xdr:cNvPr id="686" name="テキスト ボックス 685"/>
        <xdr:cNvSpPr txBox="1"/>
      </xdr:nvSpPr>
      <xdr:spPr>
        <a:xfrm>
          <a:off x="13436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137268</xdr:rowOff>
    </xdr:from>
    <xdr:to>
      <xdr:col>23</xdr:col>
      <xdr:colOff>568325</xdr:colOff>
      <xdr:row>98</xdr:row>
      <xdr:rowOff>67418</xdr:rowOff>
    </xdr:to>
    <xdr:sp macro="" textlink="">
      <xdr:nvSpPr>
        <xdr:cNvPr id="694" name="円/楕円 693"/>
        <xdr:cNvSpPr/>
      </xdr:nvSpPr>
      <xdr:spPr>
        <a:xfrm>
          <a:off x="16268700" y="167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96645</xdr:rowOff>
    </xdr:from>
    <xdr:ext cx="534377" cy="259045"/>
    <xdr:sp macro="" textlink="">
      <xdr:nvSpPr>
        <xdr:cNvPr id="695" name="積立金該当値テキスト"/>
        <xdr:cNvSpPr txBox="1"/>
      </xdr:nvSpPr>
      <xdr:spPr>
        <a:xfrm>
          <a:off x="16370300" y="165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148602</xdr:rowOff>
    </xdr:from>
    <xdr:to>
      <xdr:col>22</xdr:col>
      <xdr:colOff>415925</xdr:colOff>
      <xdr:row>98</xdr:row>
      <xdr:rowOff>78752</xdr:rowOff>
    </xdr:to>
    <xdr:sp macro="" textlink="">
      <xdr:nvSpPr>
        <xdr:cNvPr id="696" name="円/楕円 695"/>
        <xdr:cNvSpPr/>
      </xdr:nvSpPr>
      <xdr:spPr>
        <a:xfrm>
          <a:off x="15430500" y="167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95279</xdr:rowOff>
    </xdr:from>
    <xdr:ext cx="534377" cy="259045"/>
    <xdr:sp macro="" textlink="">
      <xdr:nvSpPr>
        <xdr:cNvPr id="697" name="テキスト ボックス 696"/>
        <xdr:cNvSpPr txBox="1"/>
      </xdr:nvSpPr>
      <xdr:spPr>
        <a:xfrm>
          <a:off x="15214111" y="165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57142</xdr:rowOff>
    </xdr:from>
    <xdr:to>
      <xdr:col>21</xdr:col>
      <xdr:colOff>212725</xdr:colOff>
      <xdr:row>96</xdr:row>
      <xdr:rowOff>158742</xdr:rowOff>
    </xdr:to>
    <xdr:sp macro="" textlink="">
      <xdr:nvSpPr>
        <xdr:cNvPr id="698" name="円/楕円 697"/>
        <xdr:cNvSpPr/>
      </xdr:nvSpPr>
      <xdr:spPr>
        <a:xfrm>
          <a:off x="14541500" y="165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3819</xdr:rowOff>
    </xdr:from>
    <xdr:ext cx="534377" cy="259045"/>
    <xdr:sp macro="" textlink="">
      <xdr:nvSpPr>
        <xdr:cNvPr id="699" name="テキスト ボックス 698"/>
        <xdr:cNvSpPr txBox="1"/>
      </xdr:nvSpPr>
      <xdr:spPr>
        <a:xfrm>
          <a:off x="14325111" y="1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107623</xdr:rowOff>
    </xdr:from>
    <xdr:to>
      <xdr:col>20</xdr:col>
      <xdr:colOff>9525</xdr:colOff>
      <xdr:row>98</xdr:row>
      <xdr:rowOff>37773</xdr:rowOff>
    </xdr:to>
    <xdr:sp macro="" textlink="">
      <xdr:nvSpPr>
        <xdr:cNvPr id="700" name="円/楕円 699"/>
        <xdr:cNvSpPr/>
      </xdr:nvSpPr>
      <xdr:spPr>
        <a:xfrm>
          <a:off x="13652500" y="167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54300</xdr:rowOff>
    </xdr:from>
    <xdr:ext cx="534377" cy="259045"/>
    <xdr:sp macro="" textlink="">
      <xdr:nvSpPr>
        <xdr:cNvPr id="701" name="テキスト ボックス 700"/>
        <xdr:cNvSpPr txBox="1"/>
      </xdr:nvSpPr>
      <xdr:spPr>
        <a:xfrm>
          <a:off x="13436111" y="165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122180</xdr:rowOff>
    </xdr:from>
    <xdr:to>
      <xdr:col>18</xdr:col>
      <xdr:colOff>492125</xdr:colOff>
      <xdr:row>98</xdr:row>
      <xdr:rowOff>52330</xdr:rowOff>
    </xdr:to>
    <xdr:sp macro="" textlink="">
      <xdr:nvSpPr>
        <xdr:cNvPr id="702" name="円/楕円 701"/>
        <xdr:cNvSpPr/>
      </xdr:nvSpPr>
      <xdr:spPr>
        <a:xfrm>
          <a:off x="127635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43457</xdr:rowOff>
    </xdr:from>
    <xdr:ext cx="534377" cy="259045"/>
    <xdr:sp macro="" textlink="">
      <xdr:nvSpPr>
        <xdr:cNvPr id="703" name="テキスト ボックス 702"/>
        <xdr:cNvSpPr txBox="1"/>
      </xdr:nvSpPr>
      <xdr:spPr>
        <a:xfrm>
          <a:off x="12547111" y="168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132248</xdr:rowOff>
    </xdr:from>
    <xdr:to>
      <xdr:col>32</xdr:col>
      <xdr:colOff>187325</xdr:colOff>
      <xdr:row>38</xdr:row>
      <xdr:rowOff>139700</xdr:rowOff>
    </xdr:to>
    <xdr:cxnSp macro="">
      <xdr:nvCxnSpPr>
        <xdr:cNvPr id="730" name="直線コネクタ 729"/>
        <xdr:cNvCxnSpPr/>
      </xdr:nvCxnSpPr>
      <xdr:spPr>
        <a:xfrm>
          <a:off x="21323300" y="6647348"/>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132248</xdr:rowOff>
    </xdr:from>
    <xdr:to>
      <xdr:col>31</xdr:col>
      <xdr:colOff>34925</xdr:colOff>
      <xdr:row>38</xdr:row>
      <xdr:rowOff>139700</xdr:rowOff>
    </xdr:to>
    <xdr:cxnSp macro="">
      <xdr:nvCxnSpPr>
        <xdr:cNvPr id="733" name="直線コネクタ 732"/>
        <xdr:cNvCxnSpPr/>
      </xdr:nvCxnSpPr>
      <xdr:spPr>
        <a:xfrm flipV="1">
          <a:off x="20434300" y="664734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138374</xdr:rowOff>
    </xdr:from>
    <xdr:to>
      <xdr:col>29</xdr:col>
      <xdr:colOff>517525</xdr:colOff>
      <xdr:row>38</xdr:row>
      <xdr:rowOff>139700</xdr:rowOff>
    </xdr:to>
    <xdr:cxnSp macro="">
      <xdr:nvCxnSpPr>
        <xdr:cNvPr id="736" name="直線コネクタ 735"/>
        <xdr:cNvCxnSpPr/>
      </xdr:nvCxnSpPr>
      <xdr:spPr>
        <a:xfrm>
          <a:off x="19545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138374</xdr:rowOff>
    </xdr:from>
    <xdr:to>
      <xdr:col>28</xdr:col>
      <xdr:colOff>314325</xdr:colOff>
      <xdr:row>38</xdr:row>
      <xdr:rowOff>139700</xdr:rowOff>
    </xdr:to>
    <xdr:cxnSp macro="">
      <xdr:nvCxnSpPr>
        <xdr:cNvPr id="739" name="直線コネクタ 738"/>
        <xdr:cNvCxnSpPr/>
      </xdr:nvCxnSpPr>
      <xdr:spPr>
        <a:xfrm flipV="1">
          <a:off x="18656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9" name="円/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81448</xdr:rowOff>
    </xdr:from>
    <xdr:to>
      <xdr:col>31</xdr:col>
      <xdr:colOff>85725</xdr:colOff>
      <xdr:row>39</xdr:row>
      <xdr:rowOff>11598</xdr:rowOff>
    </xdr:to>
    <xdr:sp macro="" textlink="">
      <xdr:nvSpPr>
        <xdr:cNvPr id="751" name="円/楕円 750"/>
        <xdr:cNvSpPr/>
      </xdr:nvSpPr>
      <xdr:spPr>
        <a:xfrm>
          <a:off x="21272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2725</xdr:rowOff>
    </xdr:from>
    <xdr:ext cx="378565" cy="259045"/>
    <xdr:sp macro="" textlink="">
      <xdr:nvSpPr>
        <xdr:cNvPr id="752" name="テキスト ボックス 751"/>
        <xdr:cNvSpPr txBox="1"/>
      </xdr:nvSpPr>
      <xdr:spPr>
        <a:xfrm>
          <a:off x="21134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3" name="円/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4" name="テキスト ボックス 75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87574</xdr:rowOff>
    </xdr:from>
    <xdr:to>
      <xdr:col>28</xdr:col>
      <xdr:colOff>365125</xdr:colOff>
      <xdr:row>39</xdr:row>
      <xdr:rowOff>17724</xdr:rowOff>
    </xdr:to>
    <xdr:sp macro="" textlink="">
      <xdr:nvSpPr>
        <xdr:cNvPr id="755" name="円/楕円 754"/>
        <xdr:cNvSpPr/>
      </xdr:nvSpPr>
      <xdr:spPr>
        <a:xfrm>
          <a:off x="19494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8851</xdr:rowOff>
    </xdr:from>
    <xdr:ext cx="313932" cy="259045"/>
    <xdr:sp macro="" textlink="">
      <xdr:nvSpPr>
        <xdr:cNvPr id="756" name="テキスト ボックス 755"/>
        <xdr:cNvSpPr txBox="1"/>
      </xdr:nvSpPr>
      <xdr:spPr>
        <a:xfrm>
          <a:off x="19388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7" name="円/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8" name="テキスト ボックス 75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115468</xdr:rowOff>
    </xdr:from>
    <xdr:to>
      <xdr:col>32</xdr:col>
      <xdr:colOff>187325</xdr:colOff>
      <xdr:row>58</xdr:row>
      <xdr:rowOff>115583</xdr:rowOff>
    </xdr:to>
    <xdr:cxnSp macro="">
      <xdr:nvCxnSpPr>
        <xdr:cNvPr id="787" name="直線コネクタ 786"/>
        <xdr:cNvCxnSpPr/>
      </xdr:nvCxnSpPr>
      <xdr:spPr>
        <a:xfrm flipV="1">
          <a:off x="21323300" y="10059568"/>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112802</xdr:rowOff>
    </xdr:from>
    <xdr:to>
      <xdr:col>31</xdr:col>
      <xdr:colOff>34925</xdr:colOff>
      <xdr:row>58</xdr:row>
      <xdr:rowOff>115583</xdr:rowOff>
    </xdr:to>
    <xdr:cxnSp macro="">
      <xdr:nvCxnSpPr>
        <xdr:cNvPr id="790" name="直線コネクタ 789"/>
        <xdr:cNvCxnSpPr/>
      </xdr:nvCxnSpPr>
      <xdr:spPr>
        <a:xfrm>
          <a:off x="20434300" y="1005690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108763</xdr:rowOff>
    </xdr:from>
    <xdr:to>
      <xdr:col>29</xdr:col>
      <xdr:colOff>517525</xdr:colOff>
      <xdr:row>58</xdr:row>
      <xdr:rowOff>112802</xdr:rowOff>
    </xdr:to>
    <xdr:cxnSp macro="">
      <xdr:nvCxnSpPr>
        <xdr:cNvPr id="793" name="直線コネクタ 792"/>
        <xdr:cNvCxnSpPr/>
      </xdr:nvCxnSpPr>
      <xdr:spPr>
        <a:xfrm>
          <a:off x="19545300" y="10052863"/>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95656</xdr:rowOff>
    </xdr:from>
    <xdr:to>
      <xdr:col>28</xdr:col>
      <xdr:colOff>314325</xdr:colOff>
      <xdr:row>58</xdr:row>
      <xdr:rowOff>108763</xdr:rowOff>
    </xdr:to>
    <xdr:cxnSp macro="">
      <xdr:nvCxnSpPr>
        <xdr:cNvPr id="796" name="直線コネクタ 795"/>
        <xdr:cNvCxnSpPr/>
      </xdr:nvCxnSpPr>
      <xdr:spPr>
        <a:xfrm>
          <a:off x="18656300" y="10039756"/>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64668</xdr:rowOff>
    </xdr:from>
    <xdr:to>
      <xdr:col>32</xdr:col>
      <xdr:colOff>238125</xdr:colOff>
      <xdr:row>58</xdr:row>
      <xdr:rowOff>166268</xdr:rowOff>
    </xdr:to>
    <xdr:sp macro="" textlink="">
      <xdr:nvSpPr>
        <xdr:cNvPr id="806" name="円/楕円 805"/>
        <xdr:cNvSpPr/>
      </xdr:nvSpPr>
      <xdr:spPr>
        <a:xfrm>
          <a:off x="221107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151045</xdr:rowOff>
    </xdr:from>
    <xdr:ext cx="469744" cy="259045"/>
    <xdr:sp macro="" textlink="">
      <xdr:nvSpPr>
        <xdr:cNvPr id="807" name="貸付金該当値テキスト"/>
        <xdr:cNvSpPr txBox="1"/>
      </xdr:nvSpPr>
      <xdr:spPr>
        <a:xfrm>
          <a:off x="22212300" y="992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64783</xdr:rowOff>
    </xdr:from>
    <xdr:to>
      <xdr:col>31</xdr:col>
      <xdr:colOff>85725</xdr:colOff>
      <xdr:row>58</xdr:row>
      <xdr:rowOff>166383</xdr:rowOff>
    </xdr:to>
    <xdr:sp macro="" textlink="">
      <xdr:nvSpPr>
        <xdr:cNvPr id="808" name="円/楕円 807"/>
        <xdr:cNvSpPr/>
      </xdr:nvSpPr>
      <xdr:spPr>
        <a:xfrm>
          <a:off x="21272500" y="10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157510</xdr:rowOff>
    </xdr:from>
    <xdr:ext cx="469744" cy="259045"/>
    <xdr:sp macro="" textlink="">
      <xdr:nvSpPr>
        <xdr:cNvPr id="809" name="テキスト ボックス 808"/>
        <xdr:cNvSpPr txBox="1"/>
      </xdr:nvSpPr>
      <xdr:spPr>
        <a:xfrm>
          <a:off x="21088427" y="1010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62002</xdr:rowOff>
    </xdr:from>
    <xdr:to>
      <xdr:col>29</xdr:col>
      <xdr:colOff>568325</xdr:colOff>
      <xdr:row>58</xdr:row>
      <xdr:rowOff>163602</xdr:rowOff>
    </xdr:to>
    <xdr:sp macro="" textlink="">
      <xdr:nvSpPr>
        <xdr:cNvPr id="810" name="円/楕円 809"/>
        <xdr:cNvSpPr/>
      </xdr:nvSpPr>
      <xdr:spPr>
        <a:xfrm>
          <a:off x="20383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154729</xdr:rowOff>
    </xdr:from>
    <xdr:ext cx="469744" cy="259045"/>
    <xdr:sp macro="" textlink="">
      <xdr:nvSpPr>
        <xdr:cNvPr id="811" name="テキスト ボックス 810"/>
        <xdr:cNvSpPr txBox="1"/>
      </xdr:nvSpPr>
      <xdr:spPr>
        <a:xfrm>
          <a:off x="20199427" y="1009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57963</xdr:rowOff>
    </xdr:from>
    <xdr:to>
      <xdr:col>28</xdr:col>
      <xdr:colOff>365125</xdr:colOff>
      <xdr:row>58</xdr:row>
      <xdr:rowOff>159563</xdr:rowOff>
    </xdr:to>
    <xdr:sp macro="" textlink="">
      <xdr:nvSpPr>
        <xdr:cNvPr id="812" name="円/楕円 811"/>
        <xdr:cNvSpPr/>
      </xdr:nvSpPr>
      <xdr:spPr>
        <a:xfrm>
          <a:off x="19494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150690</xdr:rowOff>
    </xdr:from>
    <xdr:ext cx="469744" cy="259045"/>
    <xdr:sp macro="" textlink="">
      <xdr:nvSpPr>
        <xdr:cNvPr id="813" name="テキスト ボックス 812"/>
        <xdr:cNvSpPr txBox="1"/>
      </xdr:nvSpPr>
      <xdr:spPr>
        <a:xfrm>
          <a:off x="19310427"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44856</xdr:rowOff>
    </xdr:from>
    <xdr:to>
      <xdr:col>27</xdr:col>
      <xdr:colOff>161925</xdr:colOff>
      <xdr:row>58</xdr:row>
      <xdr:rowOff>146456</xdr:rowOff>
    </xdr:to>
    <xdr:sp macro="" textlink="">
      <xdr:nvSpPr>
        <xdr:cNvPr id="814" name="円/楕円 813"/>
        <xdr:cNvSpPr/>
      </xdr:nvSpPr>
      <xdr:spPr>
        <a:xfrm>
          <a:off x="18605500" y="99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137583</xdr:rowOff>
    </xdr:from>
    <xdr:ext cx="469744" cy="259045"/>
    <xdr:sp macro="" textlink="">
      <xdr:nvSpPr>
        <xdr:cNvPr id="815" name="テキスト ボックス 814"/>
        <xdr:cNvSpPr txBox="1"/>
      </xdr:nvSpPr>
      <xdr:spPr>
        <a:xfrm>
          <a:off x="18421427" y="100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64777</xdr:rowOff>
    </xdr:from>
    <xdr:to>
      <xdr:col>32</xdr:col>
      <xdr:colOff>187325</xdr:colOff>
      <xdr:row>74</xdr:row>
      <xdr:rowOff>100705</xdr:rowOff>
    </xdr:to>
    <xdr:cxnSp macro="">
      <xdr:nvCxnSpPr>
        <xdr:cNvPr id="845" name="直線コネクタ 844"/>
        <xdr:cNvCxnSpPr/>
      </xdr:nvCxnSpPr>
      <xdr:spPr>
        <a:xfrm flipV="1">
          <a:off x="21323300" y="12752077"/>
          <a:ext cx="8382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100705</xdr:rowOff>
    </xdr:from>
    <xdr:to>
      <xdr:col>31</xdr:col>
      <xdr:colOff>34925</xdr:colOff>
      <xdr:row>74</xdr:row>
      <xdr:rowOff>134023</xdr:rowOff>
    </xdr:to>
    <xdr:cxnSp macro="">
      <xdr:nvCxnSpPr>
        <xdr:cNvPr id="848" name="直線コネクタ 847"/>
        <xdr:cNvCxnSpPr/>
      </xdr:nvCxnSpPr>
      <xdr:spPr>
        <a:xfrm flipV="1">
          <a:off x="20434300" y="12788005"/>
          <a:ext cx="889000" cy="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137831</xdr:rowOff>
    </xdr:from>
    <xdr:ext cx="534377" cy="259045"/>
    <xdr:sp macro="" textlink="">
      <xdr:nvSpPr>
        <xdr:cNvPr id="850" name="テキスト ボックス 849"/>
        <xdr:cNvSpPr txBox="1"/>
      </xdr:nvSpPr>
      <xdr:spPr>
        <a:xfrm>
          <a:off x="21056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48165</xdr:rowOff>
    </xdr:from>
    <xdr:to>
      <xdr:col>29</xdr:col>
      <xdr:colOff>517525</xdr:colOff>
      <xdr:row>74</xdr:row>
      <xdr:rowOff>134023</xdr:rowOff>
    </xdr:to>
    <xdr:cxnSp macro="">
      <xdr:nvCxnSpPr>
        <xdr:cNvPr id="851" name="直線コネクタ 850"/>
        <xdr:cNvCxnSpPr/>
      </xdr:nvCxnSpPr>
      <xdr:spPr>
        <a:xfrm>
          <a:off x="19545300" y="12735465"/>
          <a:ext cx="889000" cy="8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33894</xdr:rowOff>
    </xdr:from>
    <xdr:ext cx="534377" cy="259045"/>
    <xdr:sp macro="" textlink="">
      <xdr:nvSpPr>
        <xdr:cNvPr id="853" name="テキスト ボックス 852"/>
        <xdr:cNvSpPr txBox="1"/>
      </xdr:nvSpPr>
      <xdr:spPr>
        <a:xfrm>
          <a:off x="20167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48165</xdr:rowOff>
    </xdr:from>
    <xdr:to>
      <xdr:col>28</xdr:col>
      <xdr:colOff>314325</xdr:colOff>
      <xdr:row>74</xdr:row>
      <xdr:rowOff>137566</xdr:rowOff>
    </xdr:to>
    <xdr:cxnSp macro="">
      <xdr:nvCxnSpPr>
        <xdr:cNvPr id="854" name="直線コネクタ 853"/>
        <xdr:cNvCxnSpPr/>
      </xdr:nvCxnSpPr>
      <xdr:spPr>
        <a:xfrm flipV="1">
          <a:off x="18656300" y="12735465"/>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48372</xdr:rowOff>
    </xdr:from>
    <xdr:ext cx="534377" cy="259045"/>
    <xdr:sp macro="" textlink="">
      <xdr:nvSpPr>
        <xdr:cNvPr id="856" name="テキスト ボックス 855"/>
        <xdr:cNvSpPr txBox="1"/>
      </xdr:nvSpPr>
      <xdr:spPr>
        <a:xfrm>
          <a:off x="19278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79347</xdr:rowOff>
    </xdr:from>
    <xdr:ext cx="534377" cy="259045"/>
    <xdr:sp macro="" textlink="">
      <xdr:nvSpPr>
        <xdr:cNvPr id="858" name="テキスト ボックス 857"/>
        <xdr:cNvSpPr txBox="1"/>
      </xdr:nvSpPr>
      <xdr:spPr>
        <a:xfrm>
          <a:off x="18389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13977</xdr:rowOff>
    </xdr:from>
    <xdr:to>
      <xdr:col>32</xdr:col>
      <xdr:colOff>238125</xdr:colOff>
      <xdr:row>74</xdr:row>
      <xdr:rowOff>115577</xdr:rowOff>
    </xdr:to>
    <xdr:sp macro="" textlink="">
      <xdr:nvSpPr>
        <xdr:cNvPr id="864" name="円/楕円 863"/>
        <xdr:cNvSpPr/>
      </xdr:nvSpPr>
      <xdr:spPr>
        <a:xfrm>
          <a:off x="22110700" y="127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36854</xdr:rowOff>
    </xdr:from>
    <xdr:ext cx="534377" cy="259045"/>
    <xdr:sp macro="" textlink="">
      <xdr:nvSpPr>
        <xdr:cNvPr id="865" name="繰出金該当値テキスト"/>
        <xdr:cNvSpPr txBox="1"/>
      </xdr:nvSpPr>
      <xdr:spPr>
        <a:xfrm>
          <a:off x="22212300" y="125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63,933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49905</xdr:rowOff>
    </xdr:from>
    <xdr:to>
      <xdr:col>31</xdr:col>
      <xdr:colOff>85725</xdr:colOff>
      <xdr:row>74</xdr:row>
      <xdr:rowOff>151505</xdr:rowOff>
    </xdr:to>
    <xdr:sp macro="" textlink="">
      <xdr:nvSpPr>
        <xdr:cNvPr id="866" name="円/楕円 865"/>
        <xdr:cNvSpPr/>
      </xdr:nvSpPr>
      <xdr:spPr>
        <a:xfrm>
          <a:off x="21272500" y="1273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168032</xdr:rowOff>
    </xdr:from>
    <xdr:ext cx="534377" cy="259045"/>
    <xdr:sp macro="" textlink="">
      <xdr:nvSpPr>
        <xdr:cNvPr id="867" name="テキスト ボックス 866"/>
        <xdr:cNvSpPr txBox="1"/>
      </xdr:nvSpPr>
      <xdr:spPr>
        <a:xfrm>
          <a:off x="21056111" y="125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62,047</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83223</xdr:rowOff>
    </xdr:from>
    <xdr:to>
      <xdr:col>29</xdr:col>
      <xdr:colOff>568325</xdr:colOff>
      <xdr:row>75</xdr:row>
      <xdr:rowOff>13373</xdr:rowOff>
    </xdr:to>
    <xdr:sp macro="" textlink="">
      <xdr:nvSpPr>
        <xdr:cNvPr id="868" name="円/楕円 867"/>
        <xdr:cNvSpPr/>
      </xdr:nvSpPr>
      <xdr:spPr>
        <a:xfrm>
          <a:off x="20383500" y="127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29900</xdr:rowOff>
    </xdr:from>
    <xdr:ext cx="534377" cy="259045"/>
    <xdr:sp macro="" textlink="">
      <xdr:nvSpPr>
        <xdr:cNvPr id="869" name="テキスト ボックス 868"/>
        <xdr:cNvSpPr txBox="1"/>
      </xdr:nvSpPr>
      <xdr:spPr>
        <a:xfrm>
          <a:off x="20167111" y="1254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60,298</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168815</xdr:rowOff>
    </xdr:from>
    <xdr:to>
      <xdr:col>28</xdr:col>
      <xdr:colOff>365125</xdr:colOff>
      <xdr:row>74</xdr:row>
      <xdr:rowOff>98965</xdr:rowOff>
    </xdr:to>
    <xdr:sp macro="" textlink="">
      <xdr:nvSpPr>
        <xdr:cNvPr id="870" name="円/楕円 869"/>
        <xdr:cNvSpPr/>
      </xdr:nvSpPr>
      <xdr:spPr>
        <a:xfrm>
          <a:off x="19494500" y="1268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115492</xdr:rowOff>
    </xdr:from>
    <xdr:ext cx="534377" cy="259045"/>
    <xdr:sp macro="" textlink="">
      <xdr:nvSpPr>
        <xdr:cNvPr id="871" name="テキスト ボックス 870"/>
        <xdr:cNvSpPr txBox="1"/>
      </xdr:nvSpPr>
      <xdr:spPr>
        <a:xfrm>
          <a:off x="19278111" y="1245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64,805</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86766</xdr:rowOff>
    </xdr:from>
    <xdr:to>
      <xdr:col>27</xdr:col>
      <xdr:colOff>161925</xdr:colOff>
      <xdr:row>75</xdr:row>
      <xdr:rowOff>16916</xdr:rowOff>
    </xdr:to>
    <xdr:sp macro="" textlink="">
      <xdr:nvSpPr>
        <xdr:cNvPr id="872" name="円/楕円 871"/>
        <xdr:cNvSpPr/>
      </xdr:nvSpPr>
      <xdr:spPr>
        <a:xfrm>
          <a:off x="18605500" y="127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33443</xdr:rowOff>
    </xdr:from>
    <xdr:ext cx="534377" cy="259045"/>
    <xdr:sp macro="" textlink="">
      <xdr:nvSpPr>
        <xdr:cNvPr id="873" name="テキスト ボックス 872"/>
        <xdr:cNvSpPr txBox="1"/>
      </xdr:nvSpPr>
      <xdr:spPr>
        <a:xfrm>
          <a:off x="18389111" y="125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維持補修費、扶助費、補助費、</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公債費、投資及び出資金及び貸付金については、類似比較団体平均値比較で下回っており、今後も後年度財政負担を十分考慮しながら、歳出抑制に努める。</a:t>
          </a:r>
          <a:endParaRPr lang="ja-JP" altLang="ja-JP" sz="1400">
            <a:effectLst/>
          </a:endParaRPr>
        </a:p>
        <a:p>
          <a:r>
            <a:rPr kumimoji="1" lang="ja-JP" altLang="en-US" sz="1100">
              <a:solidFill>
                <a:schemeClr val="dk1"/>
              </a:solidFill>
              <a:effectLst/>
              <a:latin typeface="+mn-lt"/>
              <a:ea typeface="+mn-ea"/>
              <a:cs typeface="+mn-cs"/>
            </a:rPr>
            <a:t>人件費：職員の年齢構成による影響により、類似比較団体平均値を上回っている。今後は定員適正化計画により人員管理を行い歳出抑制に努める。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物件費：東日本大震災以後、住宅除染業務委託料等の増加により、類似比較団体平均値比較を大きく上回っている。住宅除染業務委託料は平成２８年度に完了したが、今後も道路</a:t>
          </a:r>
          <a:r>
            <a:rPr kumimoji="1" lang="ja-JP" altLang="en-US" sz="1100">
              <a:solidFill>
                <a:schemeClr val="dk1"/>
              </a:solidFill>
              <a:effectLst/>
              <a:latin typeface="+mn-lt"/>
              <a:ea typeface="+mn-ea"/>
              <a:cs typeface="+mn-cs"/>
            </a:rPr>
            <a:t>側溝・ため池</a:t>
          </a:r>
          <a:r>
            <a:rPr kumimoji="1" lang="ja-JP" altLang="ja-JP" sz="1100">
              <a:solidFill>
                <a:schemeClr val="dk1"/>
              </a:solidFill>
              <a:effectLst/>
              <a:latin typeface="+mn-lt"/>
              <a:ea typeface="+mn-ea"/>
              <a:cs typeface="+mn-cs"/>
            </a:rPr>
            <a:t>等の除染関連経費の支出が継続するため、震災前の状況に回帰するにはしばらく時間を要すると見込んでいる。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普通建設事業費：東日本大震災以後、放射能対策関連工事等の増加</a:t>
          </a:r>
          <a:r>
            <a:rPr kumimoji="1" lang="ja-JP" altLang="en-US" sz="1100">
              <a:solidFill>
                <a:schemeClr val="dk1"/>
              </a:solidFill>
              <a:effectLst/>
              <a:latin typeface="+mn-lt"/>
              <a:ea typeface="+mn-ea"/>
              <a:cs typeface="+mn-cs"/>
            </a:rPr>
            <a:t>、また老朽化する道路及び橋りょうの改修</a:t>
          </a:r>
          <a:r>
            <a:rPr kumimoji="1" lang="ja-JP" altLang="ja-JP" sz="1100">
              <a:solidFill>
                <a:schemeClr val="dk1"/>
              </a:solidFill>
              <a:effectLst/>
              <a:latin typeface="+mn-lt"/>
              <a:ea typeface="+mn-ea"/>
              <a:cs typeface="+mn-cs"/>
            </a:rPr>
            <a:t>により、類似比較団体平均値比較を上回ってい</a:t>
          </a:r>
          <a:r>
            <a:rPr kumimoji="1" lang="ja-JP" altLang="en-US" sz="1100">
              <a:solidFill>
                <a:schemeClr val="dk1"/>
              </a:solidFill>
              <a:effectLst/>
              <a:latin typeface="+mn-lt"/>
              <a:ea typeface="+mn-ea"/>
              <a:cs typeface="+mn-cs"/>
            </a:rPr>
            <a:t>る。今後は財政健全化計画に基づき、類似比較平均値比較平均値となるよう努める。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積立金：</a:t>
          </a:r>
          <a:r>
            <a:rPr kumimoji="1" lang="ja-JP" altLang="en-US" sz="1100">
              <a:solidFill>
                <a:schemeClr val="dk1"/>
              </a:solidFill>
              <a:effectLst/>
              <a:latin typeface="+mn-lt"/>
              <a:ea typeface="+mn-ea"/>
              <a:cs typeface="+mn-cs"/>
            </a:rPr>
            <a:t>各施設の老朽化により改修が見込まれる建物への対処に向けて教育施設等整備準備</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への積立により、類似比較団体平均値比較を上回っている。今後は後年度財政負担を十分考慮し、減債基金への積立に努める。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繰出金：国民健康保険事業特別会計に対する財政支援繰出金等により、類似比較団体平均値比較を上回っている。今後も後年度財政負担を十分考慮しながら、歳出抑制に努める。</a:t>
          </a:r>
          <a:endParaRPr lang="ja-JP" altLang="ja-JP" sz="1400">
            <a:effectLst/>
          </a:endParaRPr>
        </a:p>
        <a:p>
          <a:r>
            <a:rPr kumimoji="1" lang="ja-JP" altLang="ja-JP" sz="1100">
              <a:solidFill>
                <a:schemeClr val="dk1"/>
              </a:solidFill>
              <a:effectLst/>
              <a:latin typeface="+mn-lt"/>
              <a:ea typeface="+mn-ea"/>
              <a:cs typeface="+mn-cs"/>
            </a:rPr>
            <a:t>失業対策事業費及び前年度繰上充用金については支出実績なし。</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30,731
30,576
88.02
26,193,954
25,380,365
725,491
8,041,002
15,356,699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93.3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145905</xdr:rowOff>
    </xdr:from>
    <xdr:to>
      <xdr:col>6</xdr:col>
      <xdr:colOff>511175</xdr:colOff>
      <xdr:row>34</xdr:row>
      <xdr:rowOff>98878</xdr:rowOff>
    </xdr:to>
    <xdr:cxnSp macro="">
      <xdr:nvCxnSpPr>
        <xdr:cNvPr id="63" name="直線コネクタ 62"/>
        <xdr:cNvCxnSpPr/>
      </xdr:nvCxnSpPr>
      <xdr:spPr>
        <a:xfrm>
          <a:off x="3797300" y="5803755"/>
          <a:ext cx="8382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30299</xdr:rowOff>
    </xdr:from>
    <xdr:to>
      <xdr:col>5</xdr:col>
      <xdr:colOff>358775</xdr:colOff>
      <xdr:row>33</xdr:row>
      <xdr:rowOff>145905</xdr:rowOff>
    </xdr:to>
    <xdr:cxnSp macro="">
      <xdr:nvCxnSpPr>
        <xdr:cNvPr id="66" name="直線コネクタ 65"/>
        <xdr:cNvCxnSpPr/>
      </xdr:nvCxnSpPr>
      <xdr:spPr>
        <a:xfrm>
          <a:off x="2908300" y="5688149"/>
          <a:ext cx="8890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30299</xdr:rowOff>
    </xdr:from>
    <xdr:to>
      <xdr:col>4</xdr:col>
      <xdr:colOff>155575</xdr:colOff>
      <xdr:row>33</xdr:row>
      <xdr:rowOff>42382</xdr:rowOff>
    </xdr:to>
    <xdr:cxnSp macro="">
      <xdr:nvCxnSpPr>
        <xdr:cNvPr id="69" name="直線コネクタ 68"/>
        <xdr:cNvCxnSpPr/>
      </xdr:nvCxnSpPr>
      <xdr:spPr>
        <a:xfrm flipV="1">
          <a:off x="2019300" y="568814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581</xdr:rowOff>
    </xdr:from>
    <xdr:to>
      <xdr:col>2</xdr:col>
      <xdr:colOff>638175</xdr:colOff>
      <xdr:row>33</xdr:row>
      <xdr:rowOff>42382</xdr:rowOff>
    </xdr:to>
    <xdr:cxnSp macro="">
      <xdr:nvCxnSpPr>
        <xdr:cNvPr id="72" name="直線コネクタ 71"/>
        <xdr:cNvCxnSpPr/>
      </xdr:nvCxnSpPr>
      <xdr:spPr>
        <a:xfrm>
          <a:off x="1130300" y="5658431"/>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48078</xdr:rowOff>
    </xdr:from>
    <xdr:to>
      <xdr:col>6</xdr:col>
      <xdr:colOff>561975</xdr:colOff>
      <xdr:row>34</xdr:row>
      <xdr:rowOff>149678</xdr:rowOff>
    </xdr:to>
    <xdr:sp macro="" textlink="">
      <xdr:nvSpPr>
        <xdr:cNvPr id="82" name="円/楕円 81"/>
        <xdr:cNvSpPr/>
      </xdr:nvSpPr>
      <xdr:spPr>
        <a:xfrm>
          <a:off x="4584700" y="587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70955</xdr:rowOff>
    </xdr:from>
    <xdr:ext cx="469744" cy="259045"/>
    <xdr:sp macro="" textlink="">
      <xdr:nvSpPr>
        <xdr:cNvPr id="83" name="議会費該当値テキスト"/>
        <xdr:cNvSpPr txBox="1"/>
      </xdr:nvSpPr>
      <xdr:spPr>
        <a:xfrm>
          <a:off x="4686300" y="572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95105</xdr:rowOff>
    </xdr:from>
    <xdr:to>
      <xdr:col>5</xdr:col>
      <xdr:colOff>409575</xdr:colOff>
      <xdr:row>34</xdr:row>
      <xdr:rowOff>25255</xdr:rowOff>
    </xdr:to>
    <xdr:sp macro="" textlink="">
      <xdr:nvSpPr>
        <xdr:cNvPr id="84" name="円/楕円 83"/>
        <xdr:cNvSpPr/>
      </xdr:nvSpPr>
      <xdr:spPr>
        <a:xfrm>
          <a:off x="37465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41782</xdr:rowOff>
    </xdr:from>
    <xdr:ext cx="469744" cy="259045"/>
    <xdr:sp macro="" textlink="">
      <xdr:nvSpPr>
        <xdr:cNvPr id="85" name="テキスト ボックス 84"/>
        <xdr:cNvSpPr txBox="1"/>
      </xdr:nvSpPr>
      <xdr:spPr>
        <a:xfrm>
          <a:off x="3562427" y="552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150949</xdr:rowOff>
    </xdr:from>
    <xdr:to>
      <xdr:col>4</xdr:col>
      <xdr:colOff>206375</xdr:colOff>
      <xdr:row>33</xdr:row>
      <xdr:rowOff>81099</xdr:rowOff>
    </xdr:to>
    <xdr:sp macro="" textlink="">
      <xdr:nvSpPr>
        <xdr:cNvPr id="86" name="円/楕円 85"/>
        <xdr:cNvSpPr/>
      </xdr:nvSpPr>
      <xdr:spPr>
        <a:xfrm>
          <a:off x="2857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97626</xdr:rowOff>
    </xdr:from>
    <xdr:ext cx="469744" cy="259045"/>
    <xdr:sp macro="" textlink="">
      <xdr:nvSpPr>
        <xdr:cNvPr id="87" name="テキスト ボックス 86"/>
        <xdr:cNvSpPr txBox="1"/>
      </xdr:nvSpPr>
      <xdr:spPr>
        <a:xfrm>
          <a:off x="2673427"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163032</xdr:rowOff>
    </xdr:from>
    <xdr:to>
      <xdr:col>3</xdr:col>
      <xdr:colOff>3175</xdr:colOff>
      <xdr:row>33</xdr:row>
      <xdr:rowOff>93182</xdr:rowOff>
    </xdr:to>
    <xdr:sp macro="" textlink="">
      <xdr:nvSpPr>
        <xdr:cNvPr id="88" name="円/楕円 87"/>
        <xdr:cNvSpPr/>
      </xdr:nvSpPr>
      <xdr:spPr>
        <a:xfrm>
          <a:off x="19685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109709</xdr:rowOff>
    </xdr:from>
    <xdr:ext cx="469744" cy="259045"/>
    <xdr:sp macro="" textlink="">
      <xdr:nvSpPr>
        <xdr:cNvPr id="89" name="テキスト ボックス 88"/>
        <xdr:cNvSpPr txBox="1"/>
      </xdr:nvSpPr>
      <xdr:spPr>
        <a:xfrm>
          <a:off x="1784427" y="54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121231</xdr:rowOff>
    </xdr:from>
    <xdr:to>
      <xdr:col>1</xdr:col>
      <xdr:colOff>485775</xdr:colOff>
      <xdr:row>33</xdr:row>
      <xdr:rowOff>51381</xdr:rowOff>
    </xdr:to>
    <xdr:sp macro="" textlink="">
      <xdr:nvSpPr>
        <xdr:cNvPr id="90" name="円/楕円 89"/>
        <xdr:cNvSpPr/>
      </xdr:nvSpPr>
      <xdr:spPr>
        <a:xfrm>
          <a:off x="1079500" y="56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67908</xdr:rowOff>
    </xdr:from>
    <xdr:ext cx="469744" cy="259045"/>
    <xdr:sp macro="" textlink="">
      <xdr:nvSpPr>
        <xdr:cNvPr id="91" name="テキスト ボックス 90"/>
        <xdr:cNvSpPr txBox="1"/>
      </xdr:nvSpPr>
      <xdr:spPr>
        <a:xfrm>
          <a:off x="895427" y="53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147934</xdr:rowOff>
    </xdr:from>
    <xdr:to>
      <xdr:col>6</xdr:col>
      <xdr:colOff>511175</xdr:colOff>
      <xdr:row>58</xdr:row>
      <xdr:rowOff>3073</xdr:rowOff>
    </xdr:to>
    <xdr:cxnSp macro="">
      <xdr:nvCxnSpPr>
        <xdr:cNvPr id="120" name="直線コネクタ 119"/>
        <xdr:cNvCxnSpPr/>
      </xdr:nvCxnSpPr>
      <xdr:spPr>
        <a:xfrm flipV="1">
          <a:off x="3797300" y="9920584"/>
          <a:ext cx="838200" cy="2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490</xdr:rowOff>
    </xdr:from>
    <xdr:to>
      <xdr:col>5</xdr:col>
      <xdr:colOff>358775</xdr:colOff>
      <xdr:row>58</xdr:row>
      <xdr:rowOff>3073</xdr:rowOff>
    </xdr:to>
    <xdr:cxnSp macro="">
      <xdr:nvCxnSpPr>
        <xdr:cNvPr id="123" name="直線コネクタ 122"/>
        <xdr:cNvCxnSpPr/>
      </xdr:nvCxnSpPr>
      <xdr:spPr>
        <a:xfrm>
          <a:off x="2908300" y="994459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139171</xdr:rowOff>
    </xdr:from>
    <xdr:to>
      <xdr:col>4</xdr:col>
      <xdr:colOff>155575</xdr:colOff>
      <xdr:row>58</xdr:row>
      <xdr:rowOff>490</xdr:rowOff>
    </xdr:to>
    <xdr:cxnSp macro="">
      <xdr:nvCxnSpPr>
        <xdr:cNvPr id="126" name="直線コネクタ 125"/>
        <xdr:cNvCxnSpPr/>
      </xdr:nvCxnSpPr>
      <xdr:spPr>
        <a:xfrm>
          <a:off x="2019300" y="9911821"/>
          <a:ext cx="8890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139171</xdr:rowOff>
    </xdr:from>
    <xdr:to>
      <xdr:col>2</xdr:col>
      <xdr:colOff>638175</xdr:colOff>
      <xdr:row>58</xdr:row>
      <xdr:rowOff>5847</xdr:rowOff>
    </xdr:to>
    <xdr:cxnSp macro="">
      <xdr:nvCxnSpPr>
        <xdr:cNvPr id="129" name="直線コネクタ 128"/>
        <xdr:cNvCxnSpPr/>
      </xdr:nvCxnSpPr>
      <xdr:spPr>
        <a:xfrm flipV="1">
          <a:off x="1130300" y="9911821"/>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97134</xdr:rowOff>
    </xdr:from>
    <xdr:to>
      <xdr:col>6</xdr:col>
      <xdr:colOff>561975</xdr:colOff>
      <xdr:row>58</xdr:row>
      <xdr:rowOff>27284</xdr:rowOff>
    </xdr:to>
    <xdr:sp macro="" textlink="">
      <xdr:nvSpPr>
        <xdr:cNvPr id="139" name="円/楕円 138"/>
        <xdr:cNvSpPr/>
      </xdr:nvSpPr>
      <xdr:spPr>
        <a:xfrm>
          <a:off x="4584700" y="98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123723</xdr:rowOff>
    </xdr:from>
    <xdr:to>
      <xdr:col>5</xdr:col>
      <xdr:colOff>409575</xdr:colOff>
      <xdr:row>58</xdr:row>
      <xdr:rowOff>53873</xdr:rowOff>
    </xdr:to>
    <xdr:sp macro="" textlink="">
      <xdr:nvSpPr>
        <xdr:cNvPr id="141" name="円/楕円 140"/>
        <xdr:cNvSpPr/>
      </xdr:nvSpPr>
      <xdr:spPr>
        <a:xfrm>
          <a:off x="3746500" y="98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45000</xdr:rowOff>
    </xdr:from>
    <xdr:ext cx="534377" cy="259045"/>
    <xdr:sp macro="" textlink="">
      <xdr:nvSpPr>
        <xdr:cNvPr id="142" name="テキスト ボックス 141"/>
        <xdr:cNvSpPr txBox="1"/>
      </xdr:nvSpPr>
      <xdr:spPr>
        <a:xfrm>
          <a:off x="3530111" y="99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55,860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121140</xdr:rowOff>
    </xdr:from>
    <xdr:to>
      <xdr:col>4</xdr:col>
      <xdr:colOff>206375</xdr:colOff>
      <xdr:row>58</xdr:row>
      <xdr:rowOff>51290</xdr:rowOff>
    </xdr:to>
    <xdr:sp macro="" textlink="">
      <xdr:nvSpPr>
        <xdr:cNvPr id="143" name="円/楕円 142"/>
        <xdr:cNvSpPr/>
      </xdr:nvSpPr>
      <xdr:spPr>
        <a:xfrm>
          <a:off x="2857500" y="9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42417</xdr:rowOff>
    </xdr:from>
    <xdr:ext cx="534377" cy="259045"/>
    <xdr:sp macro="" textlink="">
      <xdr:nvSpPr>
        <xdr:cNvPr id="144" name="テキスト ボックス 143"/>
        <xdr:cNvSpPr txBox="1"/>
      </xdr:nvSpPr>
      <xdr:spPr>
        <a:xfrm>
          <a:off x="2641111" y="99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88371</xdr:rowOff>
    </xdr:from>
    <xdr:to>
      <xdr:col>3</xdr:col>
      <xdr:colOff>3175</xdr:colOff>
      <xdr:row>58</xdr:row>
      <xdr:rowOff>18521</xdr:rowOff>
    </xdr:to>
    <xdr:sp macro="" textlink="">
      <xdr:nvSpPr>
        <xdr:cNvPr id="145" name="円/楕円 144"/>
        <xdr:cNvSpPr/>
      </xdr:nvSpPr>
      <xdr:spPr>
        <a:xfrm>
          <a:off x="1968500" y="98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9648</xdr:rowOff>
    </xdr:from>
    <xdr:ext cx="534377" cy="259045"/>
    <xdr:sp macro="" textlink="">
      <xdr:nvSpPr>
        <xdr:cNvPr id="146" name="テキスト ボックス 145"/>
        <xdr:cNvSpPr txBox="1"/>
      </xdr:nvSpPr>
      <xdr:spPr>
        <a:xfrm>
          <a:off x="1752111" y="995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126497</xdr:rowOff>
    </xdr:from>
    <xdr:to>
      <xdr:col>1</xdr:col>
      <xdr:colOff>485775</xdr:colOff>
      <xdr:row>58</xdr:row>
      <xdr:rowOff>56647</xdr:rowOff>
    </xdr:to>
    <xdr:sp macro="" textlink="">
      <xdr:nvSpPr>
        <xdr:cNvPr id="147" name="円/楕円 146"/>
        <xdr:cNvSpPr/>
      </xdr:nvSpPr>
      <xdr:spPr>
        <a:xfrm>
          <a:off x="1079500" y="98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47774</xdr:rowOff>
    </xdr:from>
    <xdr:ext cx="534377" cy="259045"/>
    <xdr:sp macro="" textlink="">
      <xdr:nvSpPr>
        <xdr:cNvPr id="148" name="テキスト ボックス 147"/>
        <xdr:cNvSpPr txBox="1"/>
      </xdr:nvSpPr>
      <xdr:spPr>
        <a:xfrm>
          <a:off x="863111" y="99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32967</xdr:rowOff>
    </xdr:from>
    <xdr:to>
      <xdr:col>6</xdr:col>
      <xdr:colOff>511175</xdr:colOff>
      <xdr:row>70</xdr:row>
      <xdr:rowOff>136892</xdr:rowOff>
    </xdr:to>
    <xdr:cxnSp macro="">
      <xdr:nvCxnSpPr>
        <xdr:cNvPr id="178" name="直線コネクタ 177"/>
        <xdr:cNvCxnSpPr/>
      </xdr:nvCxnSpPr>
      <xdr:spPr>
        <a:xfrm>
          <a:off x="3797300" y="12034467"/>
          <a:ext cx="838200" cy="10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32967</xdr:rowOff>
    </xdr:from>
    <xdr:to>
      <xdr:col>5</xdr:col>
      <xdr:colOff>358775</xdr:colOff>
      <xdr:row>74</xdr:row>
      <xdr:rowOff>104900</xdr:rowOff>
    </xdr:to>
    <xdr:cxnSp macro="">
      <xdr:nvCxnSpPr>
        <xdr:cNvPr id="181" name="直線コネクタ 180"/>
        <xdr:cNvCxnSpPr/>
      </xdr:nvCxnSpPr>
      <xdr:spPr>
        <a:xfrm flipV="1">
          <a:off x="2908300" y="12034467"/>
          <a:ext cx="889000" cy="7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104900</xdr:rowOff>
    </xdr:from>
    <xdr:to>
      <xdr:col>4</xdr:col>
      <xdr:colOff>155575</xdr:colOff>
      <xdr:row>75</xdr:row>
      <xdr:rowOff>81601</xdr:rowOff>
    </xdr:to>
    <xdr:cxnSp macro="">
      <xdr:nvCxnSpPr>
        <xdr:cNvPr id="184" name="直線コネクタ 183"/>
        <xdr:cNvCxnSpPr/>
      </xdr:nvCxnSpPr>
      <xdr:spPr>
        <a:xfrm flipV="1">
          <a:off x="2019300" y="12792200"/>
          <a:ext cx="889000" cy="14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81601</xdr:rowOff>
    </xdr:from>
    <xdr:to>
      <xdr:col>2</xdr:col>
      <xdr:colOff>638175</xdr:colOff>
      <xdr:row>77</xdr:row>
      <xdr:rowOff>133508</xdr:rowOff>
    </xdr:to>
    <xdr:cxnSp macro="">
      <xdr:nvCxnSpPr>
        <xdr:cNvPr id="187" name="直線コネクタ 186"/>
        <xdr:cNvCxnSpPr/>
      </xdr:nvCxnSpPr>
      <xdr:spPr>
        <a:xfrm flipV="1">
          <a:off x="1130300" y="12940351"/>
          <a:ext cx="889000" cy="39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39099</xdr:rowOff>
    </xdr:from>
    <xdr:ext cx="599010" cy="259045"/>
    <xdr:sp macro="" textlink="">
      <xdr:nvSpPr>
        <xdr:cNvPr id="189" name="テキスト ボックス 188"/>
        <xdr:cNvSpPr txBox="1"/>
      </xdr:nvSpPr>
      <xdr:spPr>
        <a:xfrm>
          <a:off x="1719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49176</xdr:rowOff>
    </xdr:from>
    <xdr:ext cx="599010" cy="259045"/>
    <xdr:sp macro="" textlink="">
      <xdr:nvSpPr>
        <xdr:cNvPr id="191" name="テキスト ボックス 190"/>
        <xdr:cNvSpPr txBox="1"/>
      </xdr:nvSpPr>
      <xdr:spPr>
        <a:xfrm>
          <a:off x="830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86092</xdr:rowOff>
    </xdr:from>
    <xdr:to>
      <xdr:col>6</xdr:col>
      <xdr:colOff>561975</xdr:colOff>
      <xdr:row>71</xdr:row>
      <xdr:rowOff>16242</xdr:rowOff>
    </xdr:to>
    <xdr:sp macro="" textlink="">
      <xdr:nvSpPr>
        <xdr:cNvPr id="197" name="円/楕円 196"/>
        <xdr:cNvSpPr/>
      </xdr:nvSpPr>
      <xdr:spPr>
        <a:xfrm>
          <a:off x="4584700" y="120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39119</xdr:rowOff>
    </xdr:from>
    <xdr:ext cx="599010" cy="259045"/>
    <xdr:sp macro="" textlink="">
      <xdr:nvSpPr>
        <xdr:cNvPr id="198" name="民生費該当値テキスト"/>
        <xdr:cNvSpPr txBox="1"/>
      </xdr:nvSpPr>
      <xdr:spPr>
        <a:xfrm>
          <a:off x="4686300" y="1204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480,737</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153617</xdr:rowOff>
    </xdr:from>
    <xdr:to>
      <xdr:col>5</xdr:col>
      <xdr:colOff>409575</xdr:colOff>
      <xdr:row>70</xdr:row>
      <xdr:rowOff>83767</xdr:rowOff>
    </xdr:to>
    <xdr:sp macro="" textlink="">
      <xdr:nvSpPr>
        <xdr:cNvPr id="199" name="円/楕円 198"/>
        <xdr:cNvSpPr/>
      </xdr:nvSpPr>
      <xdr:spPr>
        <a:xfrm>
          <a:off x="3746500" y="119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100294</xdr:rowOff>
    </xdr:from>
    <xdr:ext cx="599010" cy="259045"/>
    <xdr:sp macro="" textlink="">
      <xdr:nvSpPr>
        <xdr:cNvPr id="200" name="テキスト ボックス 199"/>
        <xdr:cNvSpPr txBox="1"/>
      </xdr:nvSpPr>
      <xdr:spPr>
        <a:xfrm>
          <a:off x="3497794" y="1175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508,014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54100</xdr:rowOff>
    </xdr:from>
    <xdr:to>
      <xdr:col>4</xdr:col>
      <xdr:colOff>206375</xdr:colOff>
      <xdr:row>74</xdr:row>
      <xdr:rowOff>155700</xdr:rowOff>
    </xdr:to>
    <xdr:sp macro="" textlink="">
      <xdr:nvSpPr>
        <xdr:cNvPr id="201" name="円/楕円 200"/>
        <xdr:cNvSpPr/>
      </xdr:nvSpPr>
      <xdr:spPr>
        <a:xfrm>
          <a:off x="2857500" y="12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777</xdr:rowOff>
    </xdr:from>
    <xdr:ext cx="599010" cy="259045"/>
    <xdr:sp macro="" textlink="">
      <xdr:nvSpPr>
        <xdr:cNvPr id="202" name="テキスト ボックス 201"/>
        <xdr:cNvSpPr txBox="1"/>
      </xdr:nvSpPr>
      <xdr:spPr>
        <a:xfrm>
          <a:off x="2608794" y="12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309,134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30801</xdr:rowOff>
    </xdr:from>
    <xdr:to>
      <xdr:col>3</xdr:col>
      <xdr:colOff>3175</xdr:colOff>
      <xdr:row>75</xdr:row>
      <xdr:rowOff>132401</xdr:rowOff>
    </xdr:to>
    <xdr:sp macro="" textlink="">
      <xdr:nvSpPr>
        <xdr:cNvPr id="203" name="円/楕円 202"/>
        <xdr:cNvSpPr/>
      </xdr:nvSpPr>
      <xdr:spPr>
        <a:xfrm>
          <a:off x="1968500" y="128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148928</xdr:rowOff>
    </xdr:from>
    <xdr:ext cx="599010" cy="259045"/>
    <xdr:sp macro="" textlink="">
      <xdr:nvSpPr>
        <xdr:cNvPr id="204" name="テキスト ボックス 203"/>
        <xdr:cNvSpPr txBox="1"/>
      </xdr:nvSpPr>
      <xdr:spPr>
        <a:xfrm>
          <a:off x="1719794" y="1266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82708</xdr:rowOff>
    </xdr:from>
    <xdr:to>
      <xdr:col>1</xdr:col>
      <xdr:colOff>485775</xdr:colOff>
      <xdr:row>78</xdr:row>
      <xdr:rowOff>12858</xdr:rowOff>
    </xdr:to>
    <xdr:sp macro="" textlink="">
      <xdr:nvSpPr>
        <xdr:cNvPr id="205" name="円/楕円 204"/>
        <xdr:cNvSpPr/>
      </xdr:nvSpPr>
      <xdr:spPr>
        <a:xfrm>
          <a:off x="1079500" y="132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29385</xdr:rowOff>
    </xdr:from>
    <xdr:ext cx="599010" cy="259045"/>
    <xdr:sp macro="" textlink="">
      <xdr:nvSpPr>
        <xdr:cNvPr id="206" name="テキスト ボックス 205"/>
        <xdr:cNvSpPr txBox="1"/>
      </xdr:nvSpPr>
      <xdr:spPr>
        <a:xfrm>
          <a:off x="830794" y="1305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119672</xdr:rowOff>
    </xdr:from>
    <xdr:to>
      <xdr:col>6</xdr:col>
      <xdr:colOff>511175</xdr:colOff>
      <xdr:row>96</xdr:row>
      <xdr:rowOff>137161</xdr:rowOff>
    </xdr:to>
    <xdr:cxnSp macro="">
      <xdr:nvCxnSpPr>
        <xdr:cNvPr id="235" name="直線コネクタ 234"/>
        <xdr:cNvCxnSpPr/>
      </xdr:nvCxnSpPr>
      <xdr:spPr>
        <a:xfrm>
          <a:off x="3797300" y="16578872"/>
          <a:ext cx="8382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119672</xdr:rowOff>
    </xdr:from>
    <xdr:to>
      <xdr:col>5</xdr:col>
      <xdr:colOff>358775</xdr:colOff>
      <xdr:row>96</xdr:row>
      <xdr:rowOff>121895</xdr:rowOff>
    </xdr:to>
    <xdr:cxnSp macro="">
      <xdr:nvCxnSpPr>
        <xdr:cNvPr id="238" name="直線コネクタ 237"/>
        <xdr:cNvCxnSpPr/>
      </xdr:nvCxnSpPr>
      <xdr:spPr>
        <a:xfrm flipV="1">
          <a:off x="2908300" y="16578872"/>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169418</xdr:rowOff>
    </xdr:from>
    <xdr:to>
      <xdr:col>4</xdr:col>
      <xdr:colOff>155575</xdr:colOff>
      <xdr:row>96</xdr:row>
      <xdr:rowOff>121895</xdr:rowOff>
    </xdr:to>
    <xdr:cxnSp macro="">
      <xdr:nvCxnSpPr>
        <xdr:cNvPr id="241" name="直線コネクタ 240"/>
        <xdr:cNvCxnSpPr/>
      </xdr:nvCxnSpPr>
      <xdr:spPr>
        <a:xfrm>
          <a:off x="2019300" y="16457168"/>
          <a:ext cx="889000" cy="1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169418</xdr:rowOff>
    </xdr:from>
    <xdr:to>
      <xdr:col>2</xdr:col>
      <xdr:colOff>638175</xdr:colOff>
      <xdr:row>96</xdr:row>
      <xdr:rowOff>124727</xdr:rowOff>
    </xdr:to>
    <xdr:cxnSp macro="">
      <xdr:nvCxnSpPr>
        <xdr:cNvPr id="244" name="直線コネクタ 243"/>
        <xdr:cNvCxnSpPr/>
      </xdr:nvCxnSpPr>
      <xdr:spPr>
        <a:xfrm flipV="1">
          <a:off x="1130300" y="16457168"/>
          <a:ext cx="889000" cy="12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86361</xdr:rowOff>
    </xdr:from>
    <xdr:to>
      <xdr:col>6</xdr:col>
      <xdr:colOff>561975</xdr:colOff>
      <xdr:row>97</xdr:row>
      <xdr:rowOff>16511</xdr:rowOff>
    </xdr:to>
    <xdr:sp macro="" textlink="">
      <xdr:nvSpPr>
        <xdr:cNvPr id="254" name="円/楕円 253"/>
        <xdr:cNvSpPr/>
      </xdr:nvSpPr>
      <xdr:spPr>
        <a:xfrm>
          <a:off x="4584700" y="165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64788</xdr:rowOff>
    </xdr:from>
    <xdr:ext cx="534377" cy="259045"/>
    <xdr:sp macro="" textlink="">
      <xdr:nvSpPr>
        <xdr:cNvPr id="255" name="衛生費該当値テキスト"/>
        <xdr:cNvSpPr txBox="1"/>
      </xdr:nvSpPr>
      <xdr:spPr>
        <a:xfrm>
          <a:off x="4686300" y="1652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68872</xdr:rowOff>
    </xdr:from>
    <xdr:to>
      <xdr:col>5</xdr:col>
      <xdr:colOff>409575</xdr:colOff>
      <xdr:row>96</xdr:row>
      <xdr:rowOff>170472</xdr:rowOff>
    </xdr:to>
    <xdr:sp macro="" textlink="">
      <xdr:nvSpPr>
        <xdr:cNvPr id="256" name="円/楕円 255"/>
        <xdr:cNvSpPr/>
      </xdr:nvSpPr>
      <xdr:spPr>
        <a:xfrm>
          <a:off x="3746500" y="165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161599</xdr:rowOff>
    </xdr:from>
    <xdr:ext cx="534377" cy="259045"/>
    <xdr:sp macro="" textlink="">
      <xdr:nvSpPr>
        <xdr:cNvPr id="257" name="テキスト ボックス 256"/>
        <xdr:cNvSpPr txBox="1"/>
      </xdr:nvSpPr>
      <xdr:spPr>
        <a:xfrm>
          <a:off x="3530111" y="1662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71095</xdr:rowOff>
    </xdr:from>
    <xdr:to>
      <xdr:col>4</xdr:col>
      <xdr:colOff>206375</xdr:colOff>
      <xdr:row>97</xdr:row>
      <xdr:rowOff>1245</xdr:rowOff>
    </xdr:to>
    <xdr:sp macro="" textlink="">
      <xdr:nvSpPr>
        <xdr:cNvPr id="258" name="円/楕円 257"/>
        <xdr:cNvSpPr/>
      </xdr:nvSpPr>
      <xdr:spPr>
        <a:xfrm>
          <a:off x="2857500" y="165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163822</xdr:rowOff>
    </xdr:from>
    <xdr:ext cx="534377" cy="259045"/>
    <xdr:sp macro="" textlink="">
      <xdr:nvSpPr>
        <xdr:cNvPr id="259" name="テキスト ボックス 258"/>
        <xdr:cNvSpPr txBox="1"/>
      </xdr:nvSpPr>
      <xdr:spPr>
        <a:xfrm>
          <a:off x="2641111" y="166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118618</xdr:rowOff>
    </xdr:from>
    <xdr:to>
      <xdr:col>3</xdr:col>
      <xdr:colOff>3175</xdr:colOff>
      <xdr:row>96</xdr:row>
      <xdr:rowOff>48768</xdr:rowOff>
    </xdr:to>
    <xdr:sp macro="" textlink="">
      <xdr:nvSpPr>
        <xdr:cNvPr id="260" name="円/楕円 259"/>
        <xdr:cNvSpPr/>
      </xdr:nvSpPr>
      <xdr:spPr>
        <a:xfrm>
          <a:off x="1968500" y="164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39895</xdr:rowOff>
    </xdr:from>
    <xdr:ext cx="534377" cy="259045"/>
    <xdr:sp macro="" textlink="">
      <xdr:nvSpPr>
        <xdr:cNvPr id="261" name="テキスト ボックス 260"/>
        <xdr:cNvSpPr txBox="1"/>
      </xdr:nvSpPr>
      <xdr:spPr>
        <a:xfrm>
          <a:off x="1752111" y="164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73927</xdr:rowOff>
    </xdr:from>
    <xdr:to>
      <xdr:col>1</xdr:col>
      <xdr:colOff>485775</xdr:colOff>
      <xdr:row>97</xdr:row>
      <xdr:rowOff>4077</xdr:rowOff>
    </xdr:to>
    <xdr:sp macro="" textlink="">
      <xdr:nvSpPr>
        <xdr:cNvPr id="262" name="円/楕円 261"/>
        <xdr:cNvSpPr/>
      </xdr:nvSpPr>
      <xdr:spPr>
        <a:xfrm>
          <a:off x="1079500" y="165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166654</xdr:rowOff>
    </xdr:from>
    <xdr:ext cx="534377" cy="259045"/>
    <xdr:sp macro="" textlink="">
      <xdr:nvSpPr>
        <xdr:cNvPr id="263" name="テキスト ボックス 262"/>
        <xdr:cNvSpPr txBox="1"/>
      </xdr:nvSpPr>
      <xdr:spPr>
        <a:xfrm>
          <a:off x="863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129413</xdr:rowOff>
    </xdr:from>
    <xdr:to>
      <xdr:col>15</xdr:col>
      <xdr:colOff>180975</xdr:colOff>
      <xdr:row>38</xdr:row>
      <xdr:rowOff>136271</xdr:rowOff>
    </xdr:to>
    <xdr:cxnSp macro="">
      <xdr:nvCxnSpPr>
        <xdr:cNvPr id="292" name="直線コネクタ 291"/>
        <xdr:cNvCxnSpPr/>
      </xdr:nvCxnSpPr>
      <xdr:spPr>
        <a:xfrm>
          <a:off x="9639300" y="664451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126936</xdr:rowOff>
    </xdr:from>
    <xdr:to>
      <xdr:col>14</xdr:col>
      <xdr:colOff>28575</xdr:colOff>
      <xdr:row>38</xdr:row>
      <xdr:rowOff>129413</xdr:rowOff>
    </xdr:to>
    <xdr:cxnSp macro="">
      <xdr:nvCxnSpPr>
        <xdr:cNvPr id="295" name="直線コネクタ 294"/>
        <xdr:cNvCxnSpPr/>
      </xdr:nvCxnSpPr>
      <xdr:spPr>
        <a:xfrm>
          <a:off x="8750300" y="6642036"/>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126936</xdr:rowOff>
    </xdr:from>
    <xdr:to>
      <xdr:col>12</xdr:col>
      <xdr:colOff>511175</xdr:colOff>
      <xdr:row>38</xdr:row>
      <xdr:rowOff>128842</xdr:rowOff>
    </xdr:to>
    <xdr:cxnSp macro="">
      <xdr:nvCxnSpPr>
        <xdr:cNvPr id="298" name="直線コネクタ 297"/>
        <xdr:cNvCxnSpPr/>
      </xdr:nvCxnSpPr>
      <xdr:spPr>
        <a:xfrm flipV="1">
          <a:off x="7861300" y="664203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141796</xdr:rowOff>
    </xdr:from>
    <xdr:to>
      <xdr:col>11</xdr:col>
      <xdr:colOff>307975</xdr:colOff>
      <xdr:row>38</xdr:row>
      <xdr:rowOff>128842</xdr:rowOff>
    </xdr:to>
    <xdr:cxnSp macro="">
      <xdr:nvCxnSpPr>
        <xdr:cNvPr id="301" name="直線コネクタ 300"/>
        <xdr:cNvCxnSpPr/>
      </xdr:nvCxnSpPr>
      <xdr:spPr>
        <a:xfrm>
          <a:off x="6972300" y="6313996"/>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85471</xdr:rowOff>
    </xdr:from>
    <xdr:to>
      <xdr:col>15</xdr:col>
      <xdr:colOff>231775</xdr:colOff>
      <xdr:row>39</xdr:row>
      <xdr:rowOff>15621</xdr:rowOff>
    </xdr:to>
    <xdr:sp macro="" textlink="">
      <xdr:nvSpPr>
        <xdr:cNvPr id="311" name="円/楕円 310"/>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398</xdr:rowOff>
    </xdr:from>
    <xdr:ext cx="378565" cy="259045"/>
    <xdr:sp macro="" textlink="">
      <xdr:nvSpPr>
        <xdr:cNvPr id="312" name="労働費該当値テキスト"/>
        <xdr:cNvSpPr txBox="1"/>
      </xdr:nvSpPr>
      <xdr:spPr>
        <a:xfrm>
          <a:off x="10528300" y="651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78613</xdr:rowOff>
    </xdr:from>
    <xdr:to>
      <xdr:col>14</xdr:col>
      <xdr:colOff>79375</xdr:colOff>
      <xdr:row>39</xdr:row>
      <xdr:rowOff>8763</xdr:rowOff>
    </xdr:to>
    <xdr:sp macro="" textlink="">
      <xdr:nvSpPr>
        <xdr:cNvPr id="313" name="円/楕円 312"/>
        <xdr:cNvSpPr/>
      </xdr:nvSpPr>
      <xdr:spPr>
        <a:xfrm>
          <a:off x="9588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171340</xdr:rowOff>
    </xdr:from>
    <xdr:ext cx="378565" cy="259045"/>
    <xdr:sp macro="" textlink="">
      <xdr:nvSpPr>
        <xdr:cNvPr id="314" name="テキスト ボックス 313"/>
        <xdr:cNvSpPr txBox="1"/>
      </xdr:nvSpPr>
      <xdr:spPr>
        <a:xfrm>
          <a:off x="9450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76136</xdr:rowOff>
    </xdr:from>
    <xdr:to>
      <xdr:col>12</xdr:col>
      <xdr:colOff>561975</xdr:colOff>
      <xdr:row>39</xdr:row>
      <xdr:rowOff>6286</xdr:rowOff>
    </xdr:to>
    <xdr:sp macro="" textlink="">
      <xdr:nvSpPr>
        <xdr:cNvPr id="315" name="円/楕円 314"/>
        <xdr:cNvSpPr/>
      </xdr:nvSpPr>
      <xdr:spPr>
        <a:xfrm>
          <a:off x="8699500" y="65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168863</xdr:rowOff>
    </xdr:from>
    <xdr:ext cx="378565" cy="259045"/>
    <xdr:sp macro="" textlink="">
      <xdr:nvSpPr>
        <xdr:cNvPr id="316" name="テキスト ボックス 315"/>
        <xdr:cNvSpPr txBox="1"/>
      </xdr:nvSpPr>
      <xdr:spPr>
        <a:xfrm>
          <a:off x="8561017" y="66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78042</xdr:rowOff>
    </xdr:from>
    <xdr:to>
      <xdr:col>11</xdr:col>
      <xdr:colOff>358775</xdr:colOff>
      <xdr:row>39</xdr:row>
      <xdr:rowOff>8192</xdr:rowOff>
    </xdr:to>
    <xdr:sp macro="" textlink="">
      <xdr:nvSpPr>
        <xdr:cNvPr id="317" name="円/楕円 316"/>
        <xdr:cNvSpPr/>
      </xdr:nvSpPr>
      <xdr:spPr>
        <a:xfrm>
          <a:off x="7810500" y="65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170769</xdr:rowOff>
    </xdr:from>
    <xdr:ext cx="378565" cy="259045"/>
    <xdr:sp macro="" textlink="">
      <xdr:nvSpPr>
        <xdr:cNvPr id="318" name="テキスト ボックス 317"/>
        <xdr:cNvSpPr txBox="1"/>
      </xdr:nvSpPr>
      <xdr:spPr>
        <a:xfrm>
          <a:off x="7672017" y="668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90996</xdr:rowOff>
    </xdr:from>
    <xdr:to>
      <xdr:col>10</xdr:col>
      <xdr:colOff>155575</xdr:colOff>
      <xdr:row>37</xdr:row>
      <xdr:rowOff>21146</xdr:rowOff>
    </xdr:to>
    <xdr:sp macro="" textlink="">
      <xdr:nvSpPr>
        <xdr:cNvPr id="319" name="円/楕円 318"/>
        <xdr:cNvSpPr/>
      </xdr:nvSpPr>
      <xdr:spPr>
        <a:xfrm>
          <a:off x="6921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12273</xdr:rowOff>
    </xdr:from>
    <xdr:ext cx="469744" cy="259045"/>
    <xdr:sp macro="" textlink="">
      <xdr:nvSpPr>
        <xdr:cNvPr id="320" name="テキスト ボックス 319"/>
        <xdr:cNvSpPr txBox="1"/>
      </xdr:nvSpPr>
      <xdr:spPr>
        <a:xfrm>
          <a:off x="6737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152057</xdr:rowOff>
    </xdr:from>
    <xdr:to>
      <xdr:col>15</xdr:col>
      <xdr:colOff>180975</xdr:colOff>
      <xdr:row>58</xdr:row>
      <xdr:rowOff>11188</xdr:rowOff>
    </xdr:to>
    <xdr:cxnSp macro="">
      <xdr:nvCxnSpPr>
        <xdr:cNvPr id="349" name="直線コネクタ 348"/>
        <xdr:cNvCxnSpPr/>
      </xdr:nvCxnSpPr>
      <xdr:spPr>
        <a:xfrm>
          <a:off x="9639300" y="9924707"/>
          <a:ext cx="838200" cy="3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152057</xdr:rowOff>
    </xdr:from>
    <xdr:to>
      <xdr:col>14</xdr:col>
      <xdr:colOff>28575</xdr:colOff>
      <xdr:row>57</xdr:row>
      <xdr:rowOff>159068</xdr:rowOff>
    </xdr:to>
    <xdr:cxnSp macro="">
      <xdr:nvCxnSpPr>
        <xdr:cNvPr id="352" name="直線コネクタ 351"/>
        <xdr:cNvCxnSpPr/>
      </xdr:nvCxnSpPr>
      <xdr:spPr>
        <a:xfrm flipV="1">
          <a:off x="8750300" y="992470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159068</xdr:rowOff>
    </xdr:from>
    <xdr:to>
      <xdr:col>12</xdr:col>
      <xdr:colOff>511175</xdr:colOff>
      <xdr:row>58</xdr:row>
      <xdr:rowOff>13030</xdr:rowOff>
    </xdr:to>
    <xdr:cxnSp macro="">
      <xdr:nvCxnSpPr>
        <xdr:cNvPr id="355" name="直線コネクタ 354"/>
        <xdr:cNvCxnSpPr/>
      </xdr:nvCxnSpPr>
      <xdr:spPr>
        <a:xfrm flipV="1">
          <a:off x="7861300" y="9931718"/>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13030</xdr:rowOff>
    </xdr:from>
    <xdr:to>
      <xdr:col>11</xdr:col>
      <xdr:colOff>307975</xdr:colOff>
      <xdr:row>58</xdr:row>
      <xdr:rowOff>48958</xdr:rowOff>
    </xdr:to>
    <xdr:cxnSp macro="">
      <xdr:nvCxnSpPr>
        <xdr:cNvPr id="358" name="直線コネクタ 357"/>
        <xdr:cNvCxnSpPr/>
      </xdr:nvCxnSpPr>
      <xdr:spPr>
        <a:xfrm flipV="1">
          <a:off x="6972300" y="9957130"/>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131838</xdr:rowOff>
    </xdr:from>
    <xdr:to>
      <xdr:col>15</xdr:col>
      <xdr:colOff>231775</xdr:colOff>
      <xdr:row>58</xdr:row>
      <xdr:rowOff>61988</xdr:rowOff>
    </xdr:to>
    <xdr:sp macro="" textlink="">
      <xdr:nvSpPr>
        <xdr:cNvPr id="368" name="円/楕円 367"/>
        <xdr:cNvSpPr/>
      </xdr:nvSpPr>
      <xdr:spPr>
        <a:xfrm>
          <a:off x="10426700" y="99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110265</xdr:rowOff>
    </xdr:from>
    <xdr:ext cx="534377" cy="259045"/>
    <xdr:sp macro="" textlink="">
      <xdr:nvSpPr>
        <xdr:cNvPr id="369" name="農林水産業費該当値テキスト"/>
        <xdr:cNvSpPr txBox="1"/>
      </xdr:nvSpPr>
      <xdr:spPr>
        <a:xfrm>
          <a:off x="10528300" y="988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16,119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101257</xdr:rowOff>
    </xdr:from>
    <xdr:to>
      <xdr:col>14</xdr:col>
      <xdr:colOff>79375</xdr:colOff>
      <xdr:row>58</xdr:row>
      <xdr:rowOff>31407</xdr:rowOff>
    </xdr:to>
    <xdr:sp macro="" textlink="">
      <xdr:nvSpPr>
        <xdr:cNvPr id="370" name="円/楕円 369"/>
        <xdr:cNvSpPr/>
      </xdr:nvSpPr>
      <xdr:spPr>
        <a:xfrm>
          <a:off x="9588500" y="987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22534</xdr:rowOff>
    </xdr:from>
    <xdr:ext cx="534377" cy="259045"/>
    <xdr:sp macro="" textlink="">
      <xdr:nvSpPr>
        <xdr:cNvPr id="371" name="テキスト ボックス 370"/>
        <xdr:cNvSpPr txBox="1"/>
      </xdr:nvSpPr>
      <xdr:spPr>
        <a:xfrm>
          <a:off x="9372111" y="996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108268</xdr:rowOff>
    </xdr:from>
    <xdr:to>
      <xdr:col>12</xdr:col>
      <xdr:colOff>561975</xdr:colOff>
      <xdr:row>58</xdr:row>
      <xdr:rowOff>38418</xdr:rowOff>
    </xdr:to>
    <xdr:sp macro="" textlink="">
      <xdr:nvSpPr>
        <xdr:cNvPr id="372" name="円/楕円 371"/>
        <xdr:cNvSpPr/>
      </xdr:nvSpPr>
      <xdr:spPr>
        <a:xfrm>
          <a:off x="8699500" y="98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29545</xdr:rowOff>
    </xdr:from>
    <xdr:ext cx="534377" cy="259045"/>
    <xdr:sp macro="" textlink="">
      <xdr:nvSpPr>
        <xdr:cNvPr id="373" name="テキスト ボックス 372"/>
        <xdr:cNvSpPr txBox="1"/>
      </xdr:nvSpPr>
      <xdr:spPr>
        <a:xfrm>
          <a:off x="8483111" y="99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133680</xdr:rowOff>
    </xdr:from>
    <xdr:to>
      <xdr:col>11</xdr:col>
      <xdr:colOff>358775</xdr:colOff>
      <xdr:row>58</xdr:row>
      <xdr:rowOff>63830</xdr:rowOff>
    </xdr:to>
    <xdr:sp macro="" textlink="">
      <xdr:nvSpPr>
        <xdr:cNvPr id="374" name="円/楕円 373"/>
        <xdr:cNvSpPr/>
      </xdr:nvSpPr>
      <xdr:spPr>
        <a:xfrm>
          <a:off x="7810500" y="99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54957</xdr:rowOff>
    </xdr:from>
    <xdr:ext cx="534377" cy="259045"/>
    <xdr:sp macro="" textlink="">
      <xdr:nvSpPr>
        <xdr:cNvPr id="375" name="テキスト ボックス 374"/>
        <xdr:cNvSpPr txBox="1"/>
      </xdr:nvSpPr>
      <xdr:spPr>
        <a:xfrm>
          <a:off x="7594111" y="9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169608</xdr:rowOff>
    </xdr:from>
    <xdr:to>
      <xdr:col>10</xdr:col>
      <xdr:colOff>155575</xdr:colOff>
      <xdr:row>58</xdr:row>
      <xdr:rowOff>99758</xdr:rowOff>
    </xdr:to>
    <xdr:sp macro="" textlink="">
      <xdr:nvSpPr>
        <xdr:cNvPr id="376" name="円/楕円 375"/>
        <xdr:cNvSpPr/>
      </xdr:nvSpPr>
      <xdr:spPr>
        <a:xfrm>
          <a:off x="6921500" y="994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90885</xdr:rowOff>
    </xdr:from>
    <xdr:ext cx="534377" cy="259045"/>
    <xdr:sp macro="" textlink="">
      <xdr:nvSpPr>
        <xdr:cNvPr id="377" name="テキスト ボックス 376"/>
        <xdr:cNvSpPr txBox="1"/>
      </xdr:nvSpPr>
      <xdr:spPr>
        <a:xfrm>
          <a:off x="6705111" y="1003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109949</xdr:rowOff>
    </xdr:from>
    <xdr:to>
      <xdr:col>15</xdr:col>
      <xdr:colOff>180975</xdr:colOff>
      <xdr:row>75</xdr:row>
      <xdr:rowOff>2573</xdr:rowOff>
    </xdr:to>
    <xdr:cxnSp macro="">
      <xdr:nvCxnSpPr>
        <xdr:cNvPr id="408" name="直線コネクタ 407"/>
        <xdr:cNvCxnSpPr/>
      </xdr:nvCxnSpPr>
      <xdr:spPr>
        <a:xfrm>
          <a:off x="9639300" y="12797249"/>
          <a:ext cx="8382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96985</xdr:rowOff>
    </xdr:from>
    <xdr:to>
      <xdr:col>14</xdr:col>
      <xdr:colOff>28575</xdr:colOff>
      <xdr:row>74</xdr:row>
      <xdr:rowOff>109949</xdr:rowOff>
    </xdr:to>
    <xdr:cxnSp macro="">
      <xdr:nvCxnSpPr>
        <xdr:cNvPr id="411" name="直線コネクタ 410"/>
        <xdr:cNvCxnSpPr/>
      </xdr:nvCxnSpPr>
      <xdr:spPr>
        <a:xfrm>
          <a:off x="8750300" y="12784285"/>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96985</xdr:rowOff>
    </xdr:from>
    <xdr:to>
      <xdr:col>12</xdr:col>
      <xdr:colOff>511175</xdr:colOff>
      <xdr:row>74</xdr:row>
      <xdr:rowOff>117297</xdr:rowOff>
    </xdr:to>
    <xdr:cxnSp macro="">
      <xdr:nvCxnSpPr>
        <xdr:cNvPr id="414" name="直線コネクタ 413"/>
        <xdr:cNvCxnSpPr/>
      </xdr:nvCxnSpPr>
      <xdr:spPr>
        <a:xfrm flipV="1">
          <a:off x="7861300" y="12784285"/>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26674</xdr:rowOff>
    </xdr:from>
    <xdr:to>
      <xdr:col>11</xdr:col>
      <xdr:colOff>307975</xdr:colOff>
      <xdr:row>74</xdr:row>
      <xdr:rowOff>117297</xdr:rowOff>
    </xdr:to>
    <xdr:cxnSp macro="">
      <xdr:nvCxnSpPr>
        <xdr:cNvPr id="417" name="直線コネクタ 416"/>
        <xdr:cNvCxnSpPr/>
      </xdr:nvCxnSpPr>
      <xdr:spPr>
        <a:xfrm>
          <a:off x="6972300" y="12713974"/>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123223</xdr:rowOff>
    </xdr:from>
    <xdr:to>
      <xdr:col>15</xdr:col>
      <xdr:colOff>231775</xdr:colOff>
      <xdr:row>75</xdr:row>
      <xdr:rowOff>53373</xdr:rowOff>
    </xdr:to>
    <xdr:sp macro="" textlink="">
      <xdr:nvSpPr>
        <xdr:cNvPr id="427" name="円/楕円 426"/>
        <xdr:cNvSpPr/>
      </xdr:nvSpPr>
      <xdr:spPr>
        <a:xfrm>
          <a:off x="10426700" y="1281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146100</xdr:rowOff>
    </xdr:from>
    <xdr:ext cx="534377" cy="259045"/>
    <xdr:sp macro="" textlink="">
      <xdr:nvSpPr>
        <xdr:cNvPr id="428" name="商工費該当値テキスト"/>
        <xdr:cNvSpPr txBox="1"/>
      </xdr:nvSpPr>
      <xdr:spPr>
        <a:xfrm>
          <a:off x="10528300" y="126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23,949</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59149</xdr:rowOff>
    </xdr:from>
    <xdr:to>
      <xdr:col>14</xdr:col>
      <xdr:colOff>79375</xdr:colOff>
      <xdr:row>74</xdr:row>
      <xdr:rowOff>160749</xdr:rowOff>
    </xdr:to>
    <xdr:sp macro="" textlink="">
      <xdr:nvSpPr>
        <xdr:cNvPr id="429" name="円/楕円 428"/>
        <xdr:cNvSpPr/>
      </xdr:nvSpPr>
      <xdr:spPr>
        <a:xfrm>
          <a:off x="9588500" y="127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5826</xdr:rowOff>
    </xdr:from>
    <xdr:ext cx="534377" cy="259045"/>
    <xdr:sp macro="" textlink="">
      <xdr:nvSpPr>
        <xdr:cNvPr id="430" name="テキスト ボックス 429"/>
        <xdr:cNvSpPr txBox="1"/>
      </xdr:nvSpPr>
      <xdr:spPr>
        <a:xfrm>
          <a:off x="9372111" y="125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25,911</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46185</xdr:rowOff>
    </xdr:from>
    <xdr:to>
      <xdr:col>12</xdr:col>
      <xdr:colOff>561975</xdr:colOff>
      <xdr:row>74</xdr:row>
      <xdr:rowOff>147785</xdr:rowOff>
    </xdr:to>
    <xdr:sp macro="" textlink="">
      <xdr:nvSpPr>
        <xdr:cNvPr id="431" name="円/楕円 430"/>
        <xdr:cNvSpPr/>
      </xdr:nvSpPr>
      <xdr:spPr>
        <a:xfrm>
          <a:off x="8699500" y="127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164312</xdr:rowOff>
    </xdr:from>
    <xdr:ext cx="534377" cy="259045"/>
    <xdr:sp macro="" textlink="">
      <xdr:nvSpPr>
        <xdr:cNvPr id="432" name="テキスト ボックス 431"/>
        <xdr:cNvSpPr txBox="1"/>
      </xdr:nvSpPr>
      <xdr:spPr>
        <a:xfrm>
          <a:off x="8483111" y="125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66497</xdr:rowOff>
    </xdr:from>
    <xdr:to>
      <xdr:col>11</xdr:col>
      <xdr:colOff>358775</xdr:colOff>
      <xdr:row>74</xdr:row>
      <xdr:rowOff>168097</xdr:rowOff>
    </xdr:to>
    <xdr:sp macro="" textlink="">
      <xdr:nvSpPr>
        <xdr:cNvPr id="433" name="円/楕円 432"/>
        <xdr:cNvSpPr/>
      </xdr:nvSpPr>
      <xdr:spPr>
        <a:xfrm>
          <a:off x="7810500" y="127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13174</xdr:rowOff>
    </xdr:from>
    <xdr:ext cx="534377" cy="259045"/>
    <xdr:sp macro="" textlink="">
      <xdr:nvSpPr>
        <xdr:cNvPr id="434" name="テキスト ボックス 433"/>
        <xdr:cNvSpPr txBox="1"/>
      </xdr:nvSpPr>
      <xdr:spPr>
        <a:xfrm>
          <a:off x="7594111" y="125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147324</xdr:rowOff>
    </xdr:from>
    <xdr:to>
      <xdr:col>10</xdr:col>
      <xdr:colOff>155575</xdr:colOff>
      <xdr:row>74</xdr:row>
      <xdr:rowOff>77474</xdr:rowOff>
    </xdr:to>
    <xdr:sp macro="" textlink="">
      <xdr:nvSpPr>
        <xdr:cNvPr id="435" name="円/楕円 434"/>
        <xdr:cNvSpPr/>
      </xdr:nvSpPr>
      <xdr:spPr>
        <a:xfrm>
          <a:off x="6921500" y="126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94001</xdr:rowOff>
    </xdr:from>
    <xdr:ext cx="534377" cy="259045"/>
    <xdr:sp macro="" textlink="">
      <xdr:nvSpPr>
        <xdr:cNvPr id="436" name="テキスト ボックス 435"/>
        <xdr:cNvSpPr txBox="1"/>
      </xdr:nvSpPr>
      <xdr:spPr>
        <a:xfrm>
          <a:off x="6705111" y="124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138595</xdr:rowOff>
    </xdr:from>
    <xdr:to>
      <xdr:col>15</xdr:col>
      <xdr:colOff>180975</xdr:colOff>
      <xdr:row>98</xdr:row>
      <xdr:rowOff>166633</xdr:rowOff>
    </xdr:to>
    <xdr:cxnSp macro="">
      <xdr:nvCxnSpPr>
        <xdr:cNvPr id="467" name="直線コネクタ 466"/>
        <xdr:cNvCxnSpPr/>
      </xdr:nvCxnSpPr>
      <xdr:spPr>
        <a:xfrm>
          <a:off x="9639300" y="16940695"/>
          <a:ext cx="838200" cy="2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114295</xdr:rowOff>
    </xdr:from>
    <xdr:ext cx="534377" cy="259045"/>
    <xdr:sp macro="" textlink="">
      <xdr:nvSpPr>
        <xdr:cNvPr id="468" name="土木費平均値テキスト"/>
        <xdr:cNvSpPr txBox="1"/>
      </xdr:nvSpPr>
      <xdr:spPr>
        <a:xfrm>
          <a:off x="10528300" y="1691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84734</xdr:rowOff>
    </xdr:from>
    <xdr:to>
      <xdr:col>14</xdr:col>
      <xdr:colOff>28575</xdr:colOff>
      <xdr:row>98</xdr:row>
      <xdr:rowOff>138595</xdr:rowOff>
    </xdr:to>
    <xdr:cxnSp macro="">
      <xdr:nvCxnSpPr>
        <xdr:cNvPr id="470" name="直線コネクタ 469"/>
        <xdr:cNvCxnSpPr/>
      </xdr:nvCxnSpPr>
      <xdr:spPr>
        <a:xfrm>
          <a:off x="8750300" y="16886834"/>
          <a:ext cx="889000" cy="5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43437</xdr:rowOff>
    </xdr:from>
    <xdr:ext cx="534377" cy="259045"/>
    <xdr:sp macro="" textlink="">
      <xdr:nvSpPr>
        <xdr:cNvPr id="472" name="テキスト ボックス 471"/>
        <xdr:cNvSpPr txBox="1"/>
      </xdr:nvSpPr>
      <xdr:spPr>
        <a:xfrm>
          <a:off x="9372111" y="170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84734</xdr:rowOff>
    </xdr:from>
    <xdr:to>
      <xdr:col>12</xdr:col>
      <xdr:colOff>511175</xdr:colOff>
      <xdr:row>99</xdr:row>
      <xdr:rowOff>26250</xdr:rowOff>
    </xdr:to>
    <xdr:cxnSp macro="">
      <xdr:nvCxnSpPr>
        <xdr:cNvPr id="473" name="直線コネクタ 472"/>
        <xdr:cNvCxnSpPr/>
      </xdr:nvCxnSpPr>
      <xdr:spPr>
        <a:xfrm flipV="1">
          <a:off x="7861300" y="16886834"/>
          <a:ext cx="889000" cy="1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24646</xdr:rowOff>
    </xdr:from>
    <xdr:ext cx="534377" cy="259045"/>
    <xdr:sp macro="" textlink="">
      <xdr:nvSpPr>
        <xdr:cNvPr id="475" name="テキスト ボックス 474"/>
        <xdr:cNvSpPr txBox="1"/>
      </xdr:nvSpPr>
      <xdr:spPr>
        <a:xfrm>
          <a:off x="8483111" y="1699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26250</xdr:rowOff>
    </xdr:from>
    <xdr:to>
      <xdr:col>11</xdr:col>
      <xdr:colOff>307975</xdr:colOff>
      <xdr:row>99</xdr:row>
      <xdr:rowOff>35409</xdr:rowOff>
    </xdr:to>
    <xdr:cxnSp macro="">
      <xdr:nvCxnSpPr>
        <xdr:cNvPr id="476" name="直線コネクタ 475"/>
        <xdr:cNvCxnSpPr/>
      </xdr:nvCxnSpPr>
      <xdr:spPr>
        <a:xfrm flipV="1">
          <a:off x="6972300" y="16999800"/>
          <a:ext cx="889000" cy="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115833</xdr:rowOff>
    </xdr:from>
    <xdr:to>
      <xdr:col>15</xdr:col>
      <xdr:colOff>231775</xdr:colOff>
      <xdr:row>99</xdr:row>
      <xdr:rowOff>45983</xdr:rowOff>
    </xdr:to>
    <xdr:sp macro="" textlink="">
      <xdr:nvSpPr>
        <xdr:cNvPr id="486" name="円/楕円 485"/>
        <xdr:cNvSpPr/>
      </xdr:nvSpPr>
      <xdr:spPr>
        <a:xfrm>
          <a:off x="10426700" y="169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75210</xdr:rowOff>
    </xdr:from>
    <xdr:ext cx="534377" cy="259045"/>
    <xdr:sp macro="" textlink="">
      <xdr:nvSpPr>
        <xdr:cNvPr id="487" name="土木費該当値テキスト"/>
        <xdr:cNvSpPr txBox="1"/>
      </xdr:nvSpPr>
      <xdr:spPr>
        <a:xfrm>
          <a:off x="10528300" y="167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63,505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87795</xdr:rowOff>
    </xdr:from>
    <xdr:to>
      <xdr:col>14</xdr:col>
      <xdr:colOff>79375</xdr:colOff>
      <xdr:row>99</xdr:row>
      <xdr:rowOff>17945</xdr:rowOff>
    </xdr:to>
    <xdr:sp macro="" textlink="">
      <xdr:nvSpPr>
        <xdr:cNvPr id="488" name="円/楕円 487"/>
        <xdr:cNvSpPr/>
      </xdr:nvSpPr>
      <xdr:spPr>
        <a:xfrm>
          <a:off x="9588500" y="1688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34472</xdr:rowOff>
    </xdr:from>
    <xdr:ext cx="534377" cy="259045"/>
    <xdr:sp macro="" textlink="">
      <xdr:nvSpPr>
        <xdr:cNvPr id="489" name="テキスト ボックス 488"/>
        <xdr:cNvSpPr txBox="1"/>
      </xdr:nvSpPr>
      <xdr:spPr>
        <a:xfrm>
          <a:off x="9372111" y="1666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80,677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33934</xdr:rowOff>
    </xdr:from>
    <xdr:to>
      <xdr:col>12</xdr:col>
      <xdr:colOff>561975</xdr:colOff>
      <xdr:row>98</xdr:row>
      <xdr:rowOff>135534</xdr:rowOff>
    </xdr:to>
    <xdr:sp macro="" textlink="">
      <xdr:nvSpPr>
        <xdr:cNvPr id="490" name="円/楕円 489"/>
        <xdr:cNvSpPr/>
      </xdr:nvSpPr>
      <xdr:spPr>
        <a:xfrm>
          <a:off x="8699500" y="1683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152061</xdr:rowOff>
    </xdr:from>
    <xdr:ext cx="599010" cy="259045"/>
    <xdr:sp macro="" textlink="">
      <xdr:nvSpPr>
        <xdr:cNvPr id="491" name="テキスト ボックス 490"/>
        <xdr:cNvSpPr txBox="1"/>
      </xdr:nvSpPr>
      <xdr:spPr>
        <a:xfrm>
          <a:off x="8450794" y="1661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146900</xdr:rowOff>
    </xdr:from>
    <xdr:to>
      <xdr:col>11</xdr:col>
      <xdr:colOff>358775</xdr:colOff>
      <xdr:row>99</xdr:row>
      <xdr:rowOff>77050</xdr:rowOff>
    </xdr:to>
    <xdr:sp macro="" textlink="">
      <xdr:nvSpPr>
        <xdr:cNvPr id="492" name="円/楕円 491"/>
        <xdr:cNvSpPr/>
      </xdr:nvSpPr>
      <xdr:spPr>
        <a:xfrm>
          <a:off x="7810500" y="169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68177</xdr:rowOff>
    </xdr:from>
    <xdr:ext cx="534377" cy="259045"/>
    <xdr:sp macro="" textlink="">
      <xdr:nvSpPr>
        <xdr:cNvPr id="493" name="テキスト ボックス 492"/>
        <xdr:cNvSpPr txBox="1"/>
      </xdr:nvSpPr>
      <xdr:spPr>
        <a:xfrm>
          <a:off x="7594111" y="1704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156059</xdr:rowOff>
    </xdr:from>
    <xdr:to>
      <xdr:col>10</xdr:col>
      <xdr:colOff>155575</xdr:colOff>
      <xdr:row>99</xdr:row>
      <xdr:rowOff>86209</xdr:rowOff>
    </xdr:to>
    <xdr:sp macro="" textlink="">
      <xdr:nvSpPr>
        <xdr:cNvPr id="494" name="円/楕円 493"/>
        <xdr:cNvSpPr/>
      </xdr:nvSpPr>
      <xdr:spPr>
        <a:xfrm>
          <a:off x="6921500" y="1695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77336</xdr:rowOff>
    </xdr:from>
    <xdr:ext cx="534377" cy="259045"/>
    <xdr:sp macro="" textlink="">
      <xdr:nvSpPr>
        <xdr:cNvPr id="495" name="テキスト ボックス 494"/>
        <xdr:cNvSpPr txBox="1"/>
      </xdr:nvSpPr>
      <xdr:spPr>
        <a:xfrm>
          <a:off x="6705111" y="170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48127</xdr:rowOff>
    </xdr:from>
    <xdr:to>
      <xdr:col>23</xdr:col>
      <xdr:colOff>517525</xdr:colOff>
      <xdr:row>37</xdr:row>
      <xdr:rowOff>57290</xdr:rowOff>
    </xdr:to>
    <xdr:cxnSp macro="">
      <xdr:nvCxnSpPr>
        <xdr:cNvPr id="524" name="直線コネクタ 523"/>
        <xdr:cNvCxnSpPr/>
      </xdr:nvCxnSpPr>
      <xdr:spPr>
        <a:xfrm flipV="1">
          <a:off x="15481300" y="6391777"/>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57290</xdr:rowOff>
    </xdr:from>
    <xdr:to>
      <xdr:col>22</xdr:col>
      <xdr:colOff>365125</xdr:colOff>
      <xdr:row>37</xdr:row>
      <xdr:rowOff>79616</xdr:rowOff>
    </xdr:to>
    <xdr:cxnSp macro="">
      <xdr:nvCxnSpPr>
        <xdr:cNvPr id="527" name="直線コネクタ 526"/>
        <xdr:cNvCxnSpPr/>
      </xdr:nvCxnSpPr>
      <xdr:spPr>
        <a:xfrm flipV="1">
          <a:off x="14592300" y="6400940"/>
          <a:ext cx="889000" cy="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64757</xdr:rowOff>
    </xdr:from>
    <xdr:to>
      <xdr:col>21</xdr:col>
      <xdr:colOff>161925</xdr:colOff>
      <xdr:row>37</xdr:row>
      <xdr:rowOff>79616</xdr:rowOff>
    </xdr:to>
    <xdr:cxnSp macro="">
      <xdr:nvCxnSpPr>
        <xdr:cNvPr id="530" name="直線コネクタ 529"/>
        <xdr:cNvCxnSpPr/>
      </xdr:nvCxnSpPr>
      <xdr:spPr>
        <a:xfrm>
          <a:off x="13703300" y="640840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64757</xdr:rowOff>
    </xdr:from>
    <xdr:to>
      <xdr:col>19</xdr:col>
      <xdr:colOff>644525</xdr:colOff>
      <xdr:row>37</xdr:row>
      <xdr:rowOff>83503</xdr:rowOff>
    </xdr:to>
    <xdr:cxnSp macro="">
      <xdr:nvCxnSpPr>
        <xdr:cNvPr id="533" name="直線コネクタ 532"/>
        <xdr:cNvCxnSpPr/>
      </xdr:nvCxnSpPr>
      <xdr:spPr>
        <a:xfrm flipV="1">
          <a:off x="12814300" y="6408407"/>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168777</xdr:rowOff>
    </xdr:from>
    <xdr:to>
      <xdr:col>23</xdr:col>
      <xdr:colOff>568325</xdr:colOff>
      <xdr:row>37</xdr:row>
      <xdr:rowOff>98927</xdr:rowOff>
    </xdr:to>
    <xdr:sp macro="" textlink="">
      <xdr:nvSpPr>
        <xdr:cNvPr id="543" name="円/楕円 542"/>
        <xdr:cNvSpPr/>
      </xdr:nvSpPr>
      <xdr:spPr>
        <a:xfrm>
          <a:off x="16268700" y="63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147204</xdr:rowOff>
    </xdr:from>
    <xdr:ext cx="534377" cy="259045"/>
    <xdr:sp macro="" textlink="">
      <xdr:nvSpPr>
        <xdr:cNvPr id="544" name="消防費該当値テキスト"/>
        <xdr:cNvSpPr txBox="1"/>
      </xdr:nvSpPr>
      <xdr:spPr>
        <a:xfrm>
          <a:off x="16370300" y="63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6490</xdr:rowOff>
    </xdr:from>
    <xdr:to>
      <xdr:col>22</xdr:col>
      <xdr:colOff>415925</xdr:colOff>
      <xdr:row>37</xdr:row>
      <xdr:rowOff>108090</xdr:rowOff>
    </xdr:to>
    <xdr:sp macro="" textlink="">
      <xdr:nvSpPr>
        <xdr:cNvPr id="545" name="円/楕円 544"/>
        <xdr:cNvSpPr/>
      </xdr:nvSpPr>
      <xdr:spPr>
        <a:xfrm>
          <a:off x="15430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99217</xdr:rowOff>
    </xdr:from>
    <xdr:ext cx="534377" cy="259045"/>
    <xdr:sp macro="" textlink="">
      <xdr:nvSpPr>
        <xdr:cNvPr id="546" name="テキスト ボックス 545"/>
        <xdr:cNvSpPr txBox="1"/>
      </xdr:nvSpPr>
      <xdr:spPr>
        <a:xfrm>
          <a:off x="15214111" y="644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28816</xdr:rowOff>
    </xdr:from>
    <xdr:to>
      <xdr:col>21</xdr:col>
      <xdr:colOff>212725</xdr:colOff>
      <xdr:row>37</xdr:row>
      <xdr:rowOff>130416</xdr:rowOff>
    </xdr:to>
    <xdr:sp macro="" textlink="">
      <xdr:nvSpPr>
        <xdr:cNvPr id="547" name="円/楕円 546"/>
        <xdr:cNvSpPr/>
      </xdr:nvSpPr>
      <xdr:spPr>
        <a:xfrm>
          <a:off x="14541500" y="63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121543</xdr:rowOff>
    </xdr:from>
    <xdr:ext cx="534377" cy="259045"/>
    <xdr:sp macro="" textlink="">
      <xdr:nvSpPr>
        <xdr:cNvPr id="548" name="テキスト ボックス 547"/>
        <xdr:cNvSpPr txBox="1"/>
      </xdr:nvSpPr>
      <xdr:spPr>
        <a:xfrm>
          <a:off x="14325111" y="646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13957</xdr:rowOff>
    </xdr:from>
    <xdr:to>
      <xdr:col>20</xdr:col>
      <xdr:colOff>9525</xdr:colOff>
      <xdr:row>37</xdr:row>
      <xdr:rowOff>115557</xdr:rowOff>
    </xdr:to>
    <xdr:sp macro="" textlink="">
      <xdr:nvSpPr>
        <xdr:cNvPr id="549" name="円/楕円 548"/>
        <xdr:cNvSpPr/>
      </xdr:nvSpPr>
      <xdr:spPr>
        <a:xfrm>
          <a:off x="13652500" y="635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106684</xdr:rowOff>
    </xdr:from>
    <xdr:ext cx="534377" cy="259045"/>
    <xdr:sp macro="" textlink="">
      <xdr:nvSpPr>
        <xdr:cNvPr id="550" name="テキスト ボックス 549"/>
        <xdr:cNvSpPr txBox="1"/>
      </xdr:nvSpPr>
      <xdr:spPr>
        <a:xfrm>
          <a:off x="13436111" y="645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32703</xdr:rowOff>
    </xdr:from>
    <xdr:to>
      <xdr:col>18</xdr:col>
      <xdr:colOff>492125</xdr:colOff>
      <xdr:row>37</xdr:row>
      <xdr:rowOff>134303</xdr:rowOff>
    </xdr:to>
    <xdr:sp macro="" textlink="">
      <xdr:nvSpPr>
        <xdr:cNvPr id="551" name="円/楕円 550"/>
        <xdr:cNvSpPr/>
      </xdr:nvSpPr>
      <xdr:spPr>
        <a:xfrm>
          <a:off x="12763500" y="63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125430</xdr:rowOff>
    </xdr:from>
    <xdr:ext cx="534377" cy="259045"/>
    <xdr:sp macro="" textlink="">
      <xdr:nvSpPr>
        <xdr:cNvPr id="552" name="テキスト ボックス 551"/>
        <xdr:cNvSpPr txBox="1"/>
      </xdr:nvSpPr>
      <xdr:spPr>
        <a:xfrm>
          <a:off x="12547111" y="64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148958</xdr:rowOff>
    </xdr:from>
    <xdr:to>
      <xdr:col>23</xdr:col>
      <xdr:colOff>517525</xdr:colOff>
      <xdr:row>55</xdr:row>
      <xdr:rowOff>47074</xdr:rowOff>
    </xdr:to>
    <xdr:cxnSp macro="">
      <xdr:nvCxnSpPr>
        <xdr:cNvPr id="586" name="直線コネクタ 585"/>
        <xdr:cNvCxnSpPr/>
      </xdr:nvCxnSpPr>
      <xdr:spPr>
        <a:xfrm flipV="1">
          <a:off x="15481300" y="9407258"/>
          <a:ext cx="838200" cy="6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118348</xdr:rowOff>
    </xdr:from>
    <xdr:ext cx="534377" cy="259045"/>
    <xdr:sp macro="" textlink="">
      <xdr:nvSpPr>
        <xdr:cNvPr id="587" name="教育費平均値テキスト"/>
        <xdr:cNvSpPr txBox="1"/>
      </xdr:nvSpPr>
      <xdr:spPr>
        <a:xfrm>
          <a:off x="16370300" y="9719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12927</xdr:rowOff>
    </xdr:from>
    <xdr:to>
      <xdr:col>22</xdr:col>
      <xdr:colOff>365125</xdr:colOff>
      <xdr:row>55</xdr:row>
      <xdr:rowOff>47074</xdr:rowOff>
    </xdr:to>
    <xdr:cxnSp macro="">
      <xdr:nvCxnSpPr>
        <xdr:cNvPr id="589" name="直線コネクタ 588"/>
        <xdr:cNvCxnSpPr/>
      </xdr:nvCxnSpPr>
      <xdr:spPr>
        <a:xfrm>
          <a:off x="14592300" y="9099777"/>
          <a:ext cx="889000" cy="37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1019</xdr:rowOff>
    </xdr:from>
    <xdr:ext cx="534377" cy="259045"/>
    <xdr:sp macro="" textlink="">
      <xdr:nvSpPr>
        <xdr:cNvPr id="591" name="テキスト ボックス 590"/>
        <xdr:cNvSpPr txBox="1"/>
      </xdr:nvSpPr>
      <xdr:spPr>
        <a:xfrm>
          <a:off x="15214111" y="977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12927</xdr:rowOff>
    </xdr:from>
    <xdr:to>
      <xdr:col>21</xdr:col>
      <xdr:colOff>161925</xdr:colOff>
      <xdr:row>54</xdr:row>
      <xdr:rowOff>155987</xdr:rowOff>
    </xdr:to>
    <xdr:cxnSp macro="">
      <xdr:nvCxnSpPr>
        <xdr:cNvPr id="592" name="直線コネクタ 591"/>
        <xdr:cNvCxnSpPr/>
      </xdr:nvCxnSpPr>
      <xdr:spPr>
        <a:xfrm flipV="1">
          <a:off x="13703300" y="9099777"/>
          <a:ext cx="889000" cy="31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114133</xdr:rowOff>
    </xdr:from>
    <xdr:ext cx="534377" cy="259045"/>
    <xdr:sp macro="" textlink="">
      <xdr:nvSpPr>
        <xdr:cNvPr id="594" name="テキスト ボックス 593"/>
        <xdr:cNvSpPr txBox="1"/>
      </xdr:nvSpPr>
      <xdr:spPr>
        <a:xfrm>
          <a:off x="14325111" y="971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155987</xdr:rowOff>
    </xdr:from>
    <xdr:to>
      <xdr:col>19</xdr:col>
      <xdr:colOff>644525</xdr:colOff>
      <xdr:row>56</xdr:row>
      <xdr:rowOff>89780</xdr:rowOff>
    </xdr:to>
    <xdr:cxnSp macro="">
      <xdr:nvCxnSpPr>
        <xdr:cNvPr id="595" name="直線コネクタ 594"/>
        <xdr:cNvCxnSpPr/>
      </xdr:nvCxnSpPr>
      <xdr:spPr>
        <a:xfrm flipV="1">
          <a:off x="12814300" y="9414287"/>
          <a:ext cx="889000" cy="2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18621</xdr:rowOff>
    </xdr:from>
    <xdr:ext cx="534377" cy="259045"/>
    <xdr:sp macro="" textlink="">
      <xdr:nvSpPr>
        <xdr:cNvPr id="597" name="テキスト ボックス 596"/>
        <xdr:cNvSpPr txBox="1"/>
      </xdr:nvSpPr>
      <xdr:spPr>
        <a:xfrm>
          <a:off x="13436111" y="97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44138</xdr:rowOff>
    </xdr:from>
    <xdr:ext cx="534377" cy="259045"/>
    <xdr:sp macro="" textlink="">
      <xdr:nvSpPr>
        <xdr:cNvPr id="599" name="テキスト ボックス 598"/>
        <xdr:cNvSpPr txBox="1"/>
      </xdr:nvSpPr>
      <xdr:spPr>
        <a:xfrm>
          <a:off x="12547111" y="981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98158</xdr:rowOff>
    </xdr:from>
    <xdr:to>
      <xdr:col>23</xdr:col>
      <xdr:colOff>568325</xdr:colOff>
      <xdr:row>55</xdr:row>
      <xdr:rowOff>28308</xdr:rowOff>
    </xdr:to>
    <xdr:sp macro="" textlink="">
      <xdr:nvSpPr>
        <xdr:cNvPr id="605" name="円/楕円 604"/>
        <xdr:cNvSpPr/>
      </xdr:nvSpPr>
      <xdr:spPr>
        <a:xfrm>
          <a:off x="16268700" y="93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121035</xdr:rowOff>
    </xdr:from>
    <xdr:ext cx="534377" cy="259045"/>
    <xdr:sp macro="" textlink="">
      <xdr:nvSpPr>
        <xdr:cNvPr id="606" name="教育費該当値テキスト"/>
        <xdr:cNvSpPr txBox="1"/>
      </xdr:nvSpPr>
      <xdr:spPr>
        <a:xfrm>
          <a:off x="16370300" y="92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79,352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167724</xdr:rowOff>
    </xdr:from>
    <xdr:to>
      <xdr:col>22</xdr:col>
      <xdr:colOff>415925</xdr:colOff>
      <xdr:row>55</xdr:row>
      <xdr:rowOff>97874</xdr:rowOff>
    </xdr:to>
    <xdr:sp macro="" textlink="">
      <xdr:nvSpPr>
        <xdr:cNvPr id="607" name="円/楕円 606"/>
        <xdr:cNvSpPr/>
      </xdr:nvSpPr>
      <xdr:spPr>
        <a:xfrm>
          <a:off x="15430500" y="94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114401</xdr:rowOff>
    </xdr:from>
    <xdr:ext cx="534377" cy="259045"/>
    <xdr:sp macro="" textlink="">
      <xdr:nvSpPr>
        <xdr:cNvPr id="608" name="テキスト ボックス 607"/>
        <xdr:cNvSpPr txBox="1"/>
      </xdr:nvSpPr>
      <xdr:spPr>
        <a:xfrm>
          <a:off x="15214111" y="920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74,483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133577</xdr:rowOff>
    </xdr:from>
    <xdr:to>
      <xdr:col>21</xdr:col>
      <xdr:colOff>212725</xdr:colOff>
      <xdr:row>53</xdr:row>
      <xdr:rowOff>63727</xdr:rowOff>
    </xdr:to>
    <xdr:sp macro="" textlink="">
      <xdr:nvSpPr>
        <xdr:cNvPr id="609" name="円/楕円 608"/>
        <xdr:cNvSpPr/>
      </xdr:nvSpPr>
      <xdr:spPr>
        <a:xfrm>
          <a:off x="14541500" y="90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80254</xdr:rowOff>
    </xdr:from>
    <xdr:ext cx="599010" cy="259045"/>
    <xdr:sp macro="" textlink="">
      <xdr:nvSpPr>
        <xdr:cNvPr id="610" name="テキスト ボックス 609"/>
        <xdr:cNvSpPr txBox="1"/>
      </xdr:nvSpPr>
      <xdr:spPr>
        <a:xfrm>
          <a:off x="14292794" y="882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100,873</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105187</xdr:rowOff>
    </xdr:from>
    <xdr:to>
      <xdr:col>20</xdr:col>
      <xdr:colOff>9525</xdr:colOff>
      <xdr:row>55</xdr:row>
      <xdr:rowOff>35337</xdr:rowOff>
    </xdr:to>
    <xdr:sp macro="" textlink="">
      <xdr:nvSpPr>
        <xdr:cNvPr id="611" name="円/楕円 610"/>
        <xdr:cNvSpPr/>
      </xdr:nvSpPr>
      <xdr:spPr>
        <a:xfrm>
          <a:off x="13652500" y="936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51864</xdr:rowOff>
    </xdr:from>
    <xdr:ext cx="534377" cy="259045"/>
    <xdr:sp macro="" textlink="">
      <xdr:nvSpPr>
        <xdr:cNvPr id="612" name="テキスト ボックス 611"/>
        <xdr:cNvSpPr txBox="1"/>
      </xdr:nvSpPr>
      <xdr:spPr>
        <a:xfrm>
          <a:off x="13436111" y="913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38980</xdr:rowOff>
    </xdr:from>
    <xdr:to>
      <xdr:col>18</xdr:col>
      <xdr:colOff>492125</xdr:colOff>
      <xdr:row>56</xdr:row>
      <xdr:rowOff>140580</xdr:rowOff>
    </xdr:to>
    <xdr:sp macro="" textlink="">
      <xdr:nvSpPr>
        <xdr:cNvPr id="613" name="円/楕円 612"/>
        <xdr:cNvSpPr/>
      </xdr:nvSpPr>
      <xdr:spPr>
        <a:xfrm>
          <a:off x="12763500" y="964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157107</xdr:rowOff>
    </xdr:from>
    <xdr:ext cx="534377" cy="259045"/>
    <xdr:sp macro="" textlink="">
      <xdr:nvSpPr>
        <xdr:cNvPr id="614" name="テキスト ボックス 613"/>
        <xdr:cNvSpPr txBox="1"/>
      </xdr:nvSpPr>
      <xdr:spPr>
        <a:xfrm>
          <a:off x="12547111" y="941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29080</xdr:rowOff>
    </xdr:from>
    <xdr:to>
      <xdr:col>23</xdr:col>
      <xdr:colOff>517525</xdr:colOff>
      <xdr:row>79</xdr:row>
      <xdr:rowOff>41356</xdr:rowOff>
    </xdr:to>
    <xdr:cxnSp macro="">
      <xdr:nvCxnSpPr>
        <xdr:cNvPr id="643" name="直線コネクタ 642"/>
        <xdr:cNvCxnSpPr/>
      </xdr:nvCxnSpPr>
      <xdr:spPr>
        <a:xfrm>
          <a:off x="15481300" y="13573630"/>
          <a:ext cx="838200" cy="1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138215</xdr:rowOff>
    </xdr:from>
    <xdr:to>
      <xdr:col>22</xdr:col>
      <xdr:colOff>365125</xdr:colOff>
      <xdr:row>79</xdr:row>
      <xdr:rowOff>29080</xdr:rowOff>
    </xdr:to>
    <xdr:cxnSp macro="">
      <xdr:nvCxnSpPr>
        <xdr:cNvPr id="646" name="直線コネクタ 645"/>
        <xdr:cNvCxnSpPr/>
      </xdr:nvCxnSpPr>
      <xdr:spPr>
        <a:xfrm>
          <a:off x="14592300" y="13511315"/>
          <a:ext cx="889000" cy="6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75255</xdr:rowOff>
    </xdr:from>
    <xdr:ext cx="469744" cy="259045"/>
    <xdr:sp macro="" textlink="">
      <xdr:nvSpPr>
        <xdr:cNvPr id="648" name="テキスト ボックス 647"/>
        <xdr:cNvSpPr txBox="1"/>
      </xdr:nvSpPr>
      <xdr:spPr>
        <a:xfrm>
          <a:off x="15246427" y="136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169269</xdr:rowOff>
    </xdr:from>
    <xdr:to>
      <xdr:col>21</xdr:col>
      <xdr:colOff>161925</xdr:colOff>
      <xdr:row>78</xdr:row>
      <xdr:rowOff>138215</xdr:rowOff>
    </xdr:to>
    <xdr:cxnSp macro="">
      <xdr:nvCxnSpPr>
        <xdr:cNvPr id="649" name="直線コネクタ 648"/>
        <xdr:cNvCxnSpPr/>
      </xdr:nvCxnSpPr>
      <xdr:spPr>
        <a:xfrm>
          <a:off x="13703300" y="13370919"/>
          <a:ext cx="889000" cy="1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51" name="テキスト ボックス 650"/>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169269</xdr:rowOff>
    </xdr:from>
    <xdr:to>
      <xdr:col>19</xdr:col>
      <xdr:colOff>644525</xdr:colOff>
      <xdr:row>78</xdr:row>
      <xdr:rowOff>61503</xdr:rowOff>
    </xdr:to>
    <xdr:cxnSp macro="">
      <xdr:nvCxnSpPr>
        <xdr:cNvPr id="652" name="直線コネクタ 651"/>
        <xdr:cNvCxnSpPr/>
      </xdr:nvCxnSpPr>
      <xdr:spPr>
        <a:xfrm flipV="1">
          <a:off x="12814300" y="13370919"/>
          <a:ext cx="889000" cy="6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56244</xdr:rowOff>
    </xdr:from>
    <xdr:ext cx="469744" cy="259045"/>
    <xdr:sp macro="" textlink="">
      <xdr:nvSpPr>
        <xdr:cNvPr id="654" name="テキスト ボックス 653"/>
        <xdr:cNvSpPr txBox="1"/>
      </xdr:nvSpPr>
      <xdr:spPr>
        <a:xfrm>
          <a:off x="13468427" y="1360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43687</xdr:rowOff>
    </xdr:from>
    <xdr:ext cx="534377" cy="259045"/>
    <xdr:sp macro="" textlink="">
      <xdr:nvSpPr>
        <xdr:cNvPr id="656" name="テキスト ボックス 655"/>
        <xdr:cNvSpPr txBox="1"/>
      </xdr:nvSpPr>
      <xdr:spPr>
        <a:xfrm>
          <a:off x="12547111" y="1358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162006</xdr:rowOff>
    </xdr:from>
    <xdr:to>
      <xdr:col>23</xdr:col>
      <xdr:colOff>568325</xdr:colOff>
      <xdr:row>79</xdr:row>
      <xdr:rowOff>92156</xdr:rowOff>
    </xdr:to>
    <xdr:sp macro="" textlink="">
      <xdr:nvSpPr>
        <xdr:cNvPr id="662" name="円/楕円 661"/>
        <xdr:cNvSpPr/>
      </xdr:nvSpPr>
      <xdr:spPr>
        <a:xfrm>
          <a:off x="16268700" y="135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135975</xdr:rowOff>
    </xdr:from>
    <xdr:ext cx="378565" cy="259045"/>
    <xdr:sp macro="" textlink="">
      <xdr:nvSpPr>
        <xdr:cNvPr id="663" name="災害復旧費該当値テキスト"/>
        <xdr:cNvSpPr txBox="1"/>
      </xdr:nvSpPr>
      <xdr:spPr>
        <a:xfrm>
          <a:off x="16370300" y="1350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149730</xdr:rowOff>
    </xdr:from>
    <xdr:to>
      <xdr:col>22</xdr:col>
      <xdr:colOff>415925</xdr:colOff>
      <xdr:row>79</xdr:row>
      <xdr:rowOff>79880</xdr:rowOff>
    </xdr:to>
    <xdr:sp macro="" textlink="">
      <xdr:nvSpPr>
        <xdr:cNvPr id="664" name="円/楕円 663"/>
        <xdr:cNvSpPr/>
      </xdr:nvSpPr>
      <xdr:spPr>
        <a:xfrm>
          <a:off x="15430500" y="135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96407</xdr:rowOff>
    </xdr:from>
    <xdr:ext cx="469744" cy="259045"/>
    <xdr:sp macro="" textlink="">
      <xdr:nvSpPr>
        <xdr:cNvPr id="665" name="テキスト ボックス 664"/>
        <xdr:cNvSpPr txBox="1"/>
      </xdr:nvSpPr>
      <xdr:spPr>
        <a:xfrm>
          <a:off x="15246427" y="132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87415</xdr:rowOff>
    </xdr:from>
    <xdr:to>
      <xdr:col>21</xdr:col>
      <xdr:colOff>212725</xdr:colOff>
      <xdr:row>79</xdr:row>
      <xdr:rowOff>17565</xdr:rowOff>
    </xdr:to>
    <xdr:sp macro="" textlink="">
      <xdr:nvSpPr>
        <xdr:cNvPr id="666" name="円/楕円 665"/>
        <xdr:cNvSpPr/>
      </xdr:nvSpPr>
      <xdr:spPr>
        <a:xfrm>
          <a:off x="14541500" y="134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34092</xdr:rowOff>
    </xdr:from>
    <xdr:ext cx="534377" cy="259045"/>
    <xdr:sp macro="" textlink="">
      <xdr:nvSpPr>
        <xdr:cNvPr id="667" name="テキスト ボックス 666"/>
        <xdr:cNvSpPr txBox="1"/>
      </xdr:nvSpPr>
      <xdr:spPr>
        <a:xfrm>
          <a:off x="14325111" y="132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118469</xdr:rowOff>
    </xdr:from>
    <xdr:to>
      <xdr:col>20</xdr:col>
      <xdr:colOff>9525</xdr:colOff>
      <xdr:row>78</xdr:row>
      <xdr:rowOff>48619</xdr:rowOff>
    </xdr:to>
    <xdr:sp macro="" textlink="">
      <xdr:nvSpPr>
        <xdr:cNvPr id="668" name="円/楕円 667"/>
        <xdr:cNvSpPr/>
      </xdr:nvSpPr>
      <xdr:spPr>
        <a:xfrm>
          <a:off x="13652500" y="1332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65146</xdr:rowOff>
    </xdr:from>
    <xdr:ext cx="534377" cy="259045"/>
    <xdr:sp macro="" textlink="">
      <xdr:nvSpPr>
        <xdr:cNvPr id="669" name="テキスト ボックス 668"/>
        <xdr:cNvSpPr txBox="1"/>
      </xdr:nvSpPr>
      <xdr:spPr>
        <a:xfrm>
          <a:off x="13436111" y="130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10703</xdr:rowOff>
    </xdr:from>
    <xdr:to>
      <xdr:col>18</xdr:col>
      <xdr:colOff>492125</xdr:colOff>
      <xdr:row>78</xdr:row>
      <xdr:rowOff>112303</xdr:rowOff>
    </xdr:to>
    <xdr:sp macro="" textlink="">
      <xdr:nvSpPr>
        <xdr:cNvPr id="670" name="円/楕円 669"/>
        <xdr:cNvSpPr/>
      </xdr:nvSpPr>
      <xdr:spPr>
        <a:xfrm>
          <a:off x="12763500" y="133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128830</xdr:rowOff>
    </xdr:from>
    <xdr:ext cx="534377" cy="259045"/>
    <xdr:sp macro="" textlink="">
      <xdr:nvSpPr>
        <xdr:cNvPr id="671" name="テキスト ボックス 670"/>
        <xdr:cNvSpPr txBox="1"/>
      </xdr:nvSpPr>
      <xdr:spPr>
        <a:xfrm>
          <a:off x="12547111" y="131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161210</xdr:rowOff>
    </xdr:from>
    <xdr:to>
      <xdr:col>23</xdr:col>
      <xdr:colOff>517525</xdr:colOff>
      <xdr:row>97</xdr:row>
      <xdr:rowOff>100326</xdr:rowOff>
    </xdr:to>
    <xdr:cxnSp macro="">
      <xdr:nvCxnSpPr>
        <xdr:cNvPr id="702" name="直線コネクタ 701"/>
        <xdr:cNvCxnSpPr/>
      </xdr:nvCxnSpPr>
      <xdr:spPr>
        <a:xfrm flipV="1">
          <a:off x="15481300" y="16620410"/>
          <a:ext cx="838200" cy="11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51144</xdr:rowOff>
    </xdr:from>
    <xdr:to>
      <xdr:col>22</xdr:col>
      <xdr:colOff>365125</xdr:colOff>
      <xdr:row>97</xdr:row>
      <xdr:rowOff>100326</xdr:rowOff>
    </xdr:to>
    <xdr:cxnSp macro="">
      <xdr:nvCxnSpPr>
        <xdr:cNvPr id="705" name="直線コネクタ 704"/>
        <xdr:cNvCxnSpPr/>
      </xdr:nvCxnSpPr>
      <xdr:spPr>
        <a:xfrm>
          <a:off x="14592300" y="16681794"/>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51144</xdr:rowOff>
    </xdr:from>
    <xdr:to>
      <xdr:col>21</xdr:col>
      <xdr:colOff>161925</xdr:colOff>
      <xdr:row>97</xdr:row>
      <xdr:rowOff>60604</xdr:rowOff>
    </xdr:to>
    <xdr:cxnSp macro="">
      <xdr:nvCxnSpPr>
        <xdr:cNvPr id="708" name="直線コネクタ 707"/>
        <xdr:cNvCxnSpPr/>
      </xdr:nvCxnSpPr>
      <xdr:spPr>
        <a:xfrm flipV="1">
          <a:off x="13703300" y="16681794"/>
          <a:ext cx="889000" cy="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43611</xdr:rowOff>
    </xdr:from>
    <xdr:to>
      <xdr:col>19</xdr:col>
      <xdr:colOff>644525</xdr:colOff>
      <xdr:row>97</xdr:row>
      <xdr:rowOff>60604</xdr:rowOff>
    </xdr:to>
    <xdr:cxnSp macro="">
      <xdr:nvCxnSpPr>
        <xdr:cNvPr id="711" name="直線コネクタ 710"/>
        <xdr:cNvCxnSpPr/>
      </xdr:nvCxnSpPr>
      <xdr:spPr>
        <a:xfrm>
          <a:off x="12814300" y="16674261"/>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110410</xdr:rowOff>
    </xdr:from>
    <xdr:to>
      <xdr:col>23</xdr:col>
      <xdr:colOff>568325</xdr:colOff>
      <xdr:row>97</xdr:row>
      <xdr:rowOff>40560</xdr:rowOff>
    </xdr:to>
    <xdr:sp macro="" textlink="">
      <xdr:nvSpPr>
        <xdr:cNvPr id="721" name="円/楕円 720"/>
        <xdr:cNvSpPr/>
      </xdr:nvSpPr>
      <xdr:spPr>
        <a:xfrm>
          <a:off x="16268700" y="165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88837</xdr:rowOff>
    </xdr:from>
    <xdr:ext cx="534377" cy="259045"/>
    <xdr:sp macro="" textlink="">
      <xdr:nvSpPr>
        <xdr:cNvPr id="722" name="公債費該当値テキスト"/>
        <xdr:cNvSpPr txBox="1"/>
      </xdr:nvSpPr>
      <xdr:spPr>
        <a:xfrm>
          <a:off x="16370300" y="165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49526</xdr:rowOff>
    </xdr:from>
    <xdr:to>
      <xdr:col>22</xdr:col>
      <xdr:colOff>415925</xdr:colOff>
      <xdr:row>97</xdr:row>
      <xdr:rowOff>151126</xdr:rowOff>
    </xdr:to>
    <xdr:sp macro="" textlink="">
      <xdr:nvSpPr>
        <xdr:cNvPr id="723" name="円/楕円 722"/>
        <xdr:cNvSpPr/>
      </xdr:nvSpPr>
      <xdr:spPr>
        <a:xfrm>
          <a:off x="15430500" y="1668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142253</xdr:rowOff>
    </xdr:from>
    <xdr:ext cx="534377" cy="259045"/>
    <xdr:sp macro="" textlink="">
      <xdr:nvSpPr>
        <xdr:cNvPr id="724" name="テキスト ボックス 723"/>
        <xdr:cNvSpPr txBox="1"/>
      </xdr:nvSpPr>
      <xdr:spPr>
        <a:xfrm>
          <a:off x="15214111" y="167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344</xdr:rowOff>
    </xdr:from>
    <xdr:to>
      <xdr:col>21</xdr:col>
      <xdr:colOff>212725</xdr:colOff>
      <xdr:row>97</xdr:row>
      <xdr:rowOff>101944</xdr:rowOff>
    </xdr:to>
    <xdr:sp macro="" textlink="">
      <xdr:nvSpPr>
        <xdr:cNvPr id="725" name="円/楕円 724"/>
        <xdr:cNvSpPr/>
      </xdr:nvSpPr>
      <xdr:spPr>
        <a:xfrm>
          <a:off x="14541500" y="166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93071</xdr:rowOff>
    </xdr:from>
    <xdr:ext cx="534377" cy="259045"/>
    <xdr:sp macro="" textlink="">
      <xdr:nvSpPr>
        <xdr:cNvPr id="726" name="テキスト ボックス 725"/>
        <xdr:cNvSpPr txBox="1"/>
      </xdr:nvSpPr>
      <xdr:spPr>
        <a:xfrm>
          <a:off x="14325111" y="167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9804</xdr:rowOff>
    </xdr:from>
    <xdr:to>
      <xdr:col>20</xdr:col>
      <xdr:colOff>9525</xdr:colOff>
      <xdr:row>97</xdr:row>
      <xdr:rowOff>111404</xdr:rowOff>
    </xdr:to>
    <xdr:sp macro="" textlink="">
      <xdr:nvSpPr>
        <xdr:cNvPr id="727" name="円/楕円 726"/>
        <xdr:cNvSpPr/>
      </xdr:nvSpPr>
      <xdr:spPr>
        <a:xfrm>
          <a:off x="13652500" y="1664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102531</xdr:rowOff>
    </xdr:from>
    <xdr:ext cx="534377" cy="259045"/>
    <xdr:sp macro="" textlink="">
      <xdr:nvSpPr>
        <xdr:cNvPr id="728" name="テキスト ボックス 727"/>
        <xdr:cNvSpPr txBox="1"/>
      </xdr:nvSpPr>
      <xdr:spPr>
        <a:xfrm>
          <a:off x="13436111" y="1673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164261</xdr:rowOff>
    </xdr:from>
    <xdr:to>
      <xdr:col>18</xdr:col>
      <xdr:colOff>492125</xdr:colOff>
      <xdr:row>97</xdr:row>
      <xdr:rowOff>94411</xdr:rowOff>
    </xdr:to>
    <xdr:sp macro="" textlink="">
      <xdr:nvSpPr>
        <xdr:cNvPr id="729" name="円/楕円 728"/>
        <xdr:cNvSpPr/>
      </xdr:nvSpPr>
      <xdr:spPr>
        <a:xfrm>
          <a:off x="12763500" y="166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85538</xdr:rowOff>
    </xdr:from>
    <xdr:ext cx="534377" cy="259045"/>
    <xdr:sp macro="" textlink="">
      <xdr:nvSpPr>
        <xdr:cNvPr id="730" name="テキスト ボックス 729"/>
        <xdr:cNvSpPr txBox="1"/>
      </xdr:nvSpPr>
      <xdr:spPr>
        <a:xfrm>
          <a:off x="12547111" y="1671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　類似比較団体平均値比較で下回っている。また、市の自主的財政健全化計画を上回るペースで減少傾向にある。今後も、市の自主的財政健全化計画に基づき、計画的な市債の発行と債務の償還により健全財政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総務費、衛生費、労働費、農林水産業費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消防費</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については、類似比較団体平均値比較で下回っており、今後も後年度財政負担を十分考慮しながら、歳出抑制に努める。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民生費：東日本大震災以後、住宅除染業務委託料等の増加により、類似比較団体平均値比較を大きく上回っている。住宅除染業務委託料は平成２８年度</a:t>
          </a:r>
          <a:r>
            <a:rPr kumimoji="1" lang="ja-JP" altLang="en-US" sz="1100">
              <a:solidFill>
                <a:schemeClr val="dk1"/>
              </a:solidFill>
              <a:effectLst/>
              <a:latin typeface="+mn-lt"/>
              <a:ea typeface="+mn-ea"/>
              <a:cs typeface="+mn-cs"/>
            </a:rPr>
            <a:t>に完了したが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今後も道路側溝・ため池等の除染関連経費の支出が継続するため、</a:t>
          </a:r>
          <a:r>
            <a:rPr kumimoji="1" lang="ja-JP" altLang="ja-JP" sz="1100">
              <a:solidFill>
                <a:schemeClr val="dk1"/>
              </a:solidFill>
              <a:effectLst/>
              <a:latin typeface="+mn-lt"/>
              <a:ea typeface="+mn-ea"/>
              <a:cs typeface="+mn-cs"/>
            </a:rPr>
            <a:t>震災前の状況に回帰するにはしばらく時間を要すると見込んでいる。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a:t>
          </a:r>
          <a:r>
            <a:rPr kumimoji="1" lang="ja-JP" altLang="en-US" sz="1100">
              <a:solidFill>
                <a:schemeClr val="dk1"/>
              </a:solidFill>
              <a:effectLst/>
              <a:latin typeface="+mn-lt"/>
              <a:ea typeface="+mn-ea"/>
              <a:cs typeface="+mn-cs"/>
            </a:rPr>
            <a:t>老朽化した道路・橋りょうの改修により</a:t>
          </a:r>
          <a:r>
            <a:rPr kumimoji="1" lang="ja-JP" altLang="ja-JP" sz="1100">
              <a:solidFill>
                <a:schemeClr val="dk1"/>
              </a:solidFill>
              <a:effectLst/>
              <a:latin typeface="+mn-lt"/>
              <a:ea typeface="+mn-ea"/>
              <a:cs typeface="+mn-cs"/>
            </a:rPr>
            <a:t>、類似比較団体平均値比較を上回っている。</a:t>
          </a:r>
          <a:r>
            <a:rPr kumimoji="1" lang="ja-JP" altLang="en-US" sz="1100">
              <a:solidFill>
                <a:schemeClr val="dk1"/>
              </a:solidFill>
              <a:effectLst/>
              <a:latin typeface="+mn-lt"/>
              <a:ea typeface="+mn-ea"/>
              <a:cs typeface="+mn-cs"/>
            </a:rPr>
            <a:t>今後も、財政健全化計画に基づき、歳出の抑制に努める。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放射能対策を目的とした教育施設の整備により</a:t>
          </a:r>
          <a:r>
            <a:rPr kumimoji="1" lang="ja-JP" altLang="ja-JP" sz="1100">
              <a:solidFill>
                <a:schemeClr val="dk1"/>
              </a:solidFill>
              <a:effectLst/>
              <a:latin typeface="+mn-lt"/>
              <a:ea typeface="+mn-ea"/>
              <a:cs typeface="+mn-cs"/>
            </a:rPr>
            <a:t>、類似比較団体平均値比較を上回っている。</a:t>
          </a:r>
          <a:r>
            <a:rPr kumimoji="1" lang="ja-JP" altLang="en-US" sz="1100">
              <a:solidFill>
                <a:schemeClr val="dk1"/>
              </a:solidFill>
              <a:effectLst/>
              <a:latin typeface="+mn-lt"/>
              <a:ea typeface="+mn-ea"/>
              <a:cs typeface="+mn-cs"/>
            </a:rPr>
            <a:t>今後も改修を必要とする教育施設への支出が見込まれるため、</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より高い数値になることが予想される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議会費、商工費：　類似比較団体平均値比較で上回っている。今後も後年度財政負担を十分考慮しながら、歳出抑制に努める。　諸支出金及び前年度繰上充用金については支出実績なし。</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実質単年度収支については、</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年度において教育施設等整備事業基金や工業用地造成事業償還基金等の積み立てを行い、将来の財政負担を見通した運営を図ってきた。今後も、市の自主的財政健全化計画を堅持し健全な財政運営に努める。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年度決算において、普通会計、特別会計、企業会計すべての会計が黒字である、今後も収支均衡のとれた財政運営を行い、全会計の当該比率の健全値を維持する。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26193954</v>
      </c>
      <c r="BO4" s="381"/>
      <c r="BP4" s="381"/>
      <c r="BQ4" s="381"/>
      <c r="BR4" s="381"/>
      <c r="BS4" s="381"/>
      <c r="BT4" s="381"/>
      <c r="BU4" s="382"/>
      <c r="BV4" s="380">
        <v>27543813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v>
      </c>
      <c r="CU4" s="387"/>
      <c r="CV4" s="387"/>
      <c r="CW4" s="387"/>
      <c r="CX4" s="387"/>
      <c r="CY4" s="387"/>
      <c r="CZ4" s="387"/>
      <c r="DA4" s="388"/>
      <c r="DB4" s="386">
        <v>11.4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25380365</v>
      </c>
      <c r="BO5" s="418"/>
      <c r="BP5" s="418"/>
      <c r="BQ5" s="418"/>
      <c r="BR5" s="418"/>
      <c r="BS5" s="418"/>
      <c r="BT5" s="418"/>
      <c r="BU5" s="419"/>
      <c r="BV5" s="417">
        <v>26368648</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v>
      </c>
      <c r="CU5" s="415"/>
      <c r="CV5" s="415"/>
      <c r="CW5" s="415"/>
      <c r="CX5" s="415"/>
      <c r="CY5" s="415"/>
      <c r="CZ5" s="415"/>
      <c r="DA5" s="416"/>
      <c r="DB5" s="414">
        <v>87.4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813589</v>
      </c>
      <c r="BO6" s="418"/>
      <c r="BP6" s="418"/>
      <c r="BQ6" s="418"/>
      <c r="BR6" s="418"/>
      <c r="BS6" s="418"/>
      <c r="BT6" s="418"/>
      <c r="BU6" s="419"/>
      <c r="BV6" s="417">
        <v>1175165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91</v>
      </c>
      <c r="CU6" s="455"/>
      <c r="CV6" s="455"/>
      <c r="CW6" s="455"/>
      <c r="CX6" s="455"/>
      <c r="CY6" s="455"/>
      <c r="CZ6" s="455"/>
      <c r="DA6" s="456"/>
      <c r="DB6" s="454">
        <v>93.3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88098</v>
      </c>
      <c r="BO7" s="418"/>
      <c r="BP7" s="418"/>
      <c r="BQ7" s="418"/>
      <c r="BR7" s="418"/>
      <c r="BS7" s="418"/>
      <c r="BT7" s="418"/>
      <c r="BU7" s="419"/>
      <c r="BV7" s="417">
        <v>250367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8041002</v>
      </c>
      <c r="CU7" s="418"/>
      <c r="CV7" s="418"/>
      <c r="CW7" s="418"/>
      <c r="CX7" s="418"/>
      <c r="CY7" s="418"/>
      <c r="CZ7" s="418"/>
      <c r="DA7" s="419"/>
      <c r="DB7" s="417">
        <v>8143887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725491</v>
      </c>
      <c r="BO8" s="418"/>
      <c r="BP8" s="418"/>
      <c r="BQ8" s="418"/>
      <c r="BR8" s="418"/>
      <c r="BS8" s="418"/>
      <c r="BT8" s="418"/>
      <c r="BU8" s="419"/>
      <c r="BV8" s="417">
        <v>924798</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0.63</v>
      </c>
      <c r="CU8" s="458"/>
      <c r="CV8" s="458"/>
      <c r="CW8" s="458"/>
      <c r="CX8" s="458"/>
      <c r="CY8" s="458"/>
      <c r="CZ8" s="458"/>
      <c r="DA8" s="459"/>
      <c r="DB8" s="457">
        <v>0.63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30924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-199307</v>
      </c>
      <c r="BO9" s="418"/>
      <c r="BP9" s="418"/>
      <c r="BQ9" s="418"/>
      <c r="BR9" s="418"/>
      <c r="BS9" s="418"/>
      <c r="BT9" s="418"/>
      <c r="BU9" s="419"/>
      <c r="BV9" s="417">
        <v>136197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11.9</v>
      </c>
      <c r="CU9" s="415"/>
      <c r="CV9" s="415"/>
      <c r="CW9" s="415"/>
      <c r="CX9" s="415"/>
      <c r="CY9" s="415"/>
      <c r="CZ9" s="415"/>
      <c r="DA9" s="416"/>
      <c r="DB9" s="414">
        <v>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31489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231832</v>
      </c>
      <c r="BO10" s="418"/>
      <c r="BP10" s="418"/>
      <c r="BQ10" s="418"/>
      <c r="BR10" s="418"/>
      <c r="BS10" s="418"/>
      <c r="BT10" s="418"/>
      <c r="BU10" s="419"/>
      <c r="BV10" s="417">
        <v>204519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333700</v>
      </c>
      <c r="BO11" s="418"/>
      <c r="BP11" s="418"/>
      <c r="BQ11" s="418"/>
      <c r="BR11" s="418"/>
      <c r="BS11" s="418"/>
      <c r="BT11" s="418"/>
      <c r="BU11" s="419"/>
      <c r="BV11" s="417">
        <v>1450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30731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610960</v>
      </c>
      <c r="BO12" s="418"/>
      <c r="BP12" s="418"/>
      <c r="BQ12" s="418"/>
      <c r="BR12" s="418"/>
      <c r="BS12" s="418"/>
      <c r="BT12" s="418"/>
      <c r="BU12" s="419"/>
      <c r="BV12" s="417">
        <v>625604</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30576</v>
      </c>
      <c r="S13" s="499"/>
      <c r="T13" s="499"/>
      <c r="U13" s="499"/>
      <c r="V13" s="500"/>
      <c r="W13" s="433" t="s">
        <v>124</v>
      </c>
      <c r="X13" s="434"/>
      <c r="Y13" s="434"/>
      <c r="Z13" s="434"/>
      <c r="AA13" s="434"/>
      <c r="AB13" s="424"/>
      <c r="AC13" s="468">
        <v>920</v>
      </c>
      <c r="AD13" s="469"/>
      <c r="AE13" s="469"/>
      <c r="AF13" s="469"/>
      <c r="AG13" s="508"/>
      <c r="AH13" s="468">
        <v>1052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-244735</v>
      </c>
      <c r="BO13" s="418"/>
      <c r="BP13" s="418"/>
      <c r="BQ13" s="418"/>
      <c r="BR13" s="418"/>
      <c r="BS13" s="418"/>
      <c r="BT13" s="418"/>
      <c r="BU13" s="419"/>
      <c r="BV13" s="417">
        <v>-283438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9.4</v>
      </c>
      <c r="CU13" s="415"/>
      <c r="CV13" s="415"/>
      <c r="CW13" s="415"/>
      <c r="CX13" s="415"/>
      <c r="CY13" s="415"/>
      <c r="CZ13" s="415"/>
      <c r="DA13" s="416"/>
      <c r="DB13" s="414">
        <v>11.1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30760</v>
      </c>
      <c r="S14" s="499"/>
      <c r="T14" s="499"/>
      <c r="U14" s="499"/>
      <c r="V14" s="500"/>
      <c r="W14" s="407"/>
      <c r="X14" s="408"/>
      <c r="Y14" s="408"/>
      <c r="Z14" s="408"/>
      <c r="AA14" s="408"/>
      <c r="AB14" s="397"/>
      <c r="AC14" s="501">
        <v>6.1</v>
      </c>
      <c r="AD14" s="502"/>
      <c r="AE14" s="502"/>
      <c r="AF14" s="502"/>
      <c r="AG14" s="503"/>
      <c r="AH14" s="501">
        <v>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93.3</v>
      </c>
      <c r="CU14" s="513"/>
      <c r="CV14" s="513"/>
      <c r="CW14" s="513"/>
      <c r="CX14" s="513"/>
      <c r="CY14" s="513"/>
      <c r="CZ14" s="513"/>
      <c r="DA14" s="514"/>
      <c r="DB14" s="512">
        <v>106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30617</v>
      </c>
      <c r="S15" s="499"/>
      <c r="T15" s="499"/>
      <c r="U15" s="499"/>
      <c r="V15" s="500"/>
      <c r="W15" s="433" t="s">
        <v>131</v>
      </c>
      <c r="X15" s="434"/>
      <c r="Y15" s="434"/>
      <c r="Z15" s="434"/>
      <c r="AA15" s="434"/>
      <c r="AB15" s="424"/>
      <c r="AC15" s="468">
        <v>5180</v>
      </c>
      <c r="AD15" s="469"/>
      <c r="AE15" s="469"/>
      <c r="AF15" s="469"/>
      <c r="AG15" s="508"/>
      <c r="AH15" s="468">
        <v>5356</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3856666</v>
      </c>
      <c r="BO15" s="381"/>
      <c r="BP15" s="381"/>
      <c r="BQ15" s="381"/>
      <c r="BR15" s="381"/>
      <c r="BS15" s="381"/>
      <c r="BT15" s="381"/>
      <c r="BU15" s="382"/>
      <c r="BV15" s="380">
        <v>3914358</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34.4</v>
      </c>
      <c r="AD16" s="502"/>
      <c r="AE16" s="502"/>
      <c r="AF16" s="502"/>
      <c r="AG16" s="503"/>
      <c r="AH16" s="501">
        <v>35.4</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6187124</v>
      </c>
      <c r="BO16" s="418"/>
      <c r="BP16" s="418"/>
      <c r="BQ16" s="418"/>
      <c r="BR16" s="418"/>
      <c r="BS16" s="418"/>
      <c r="BT16" s="418"/>
      <c r="BU16" s="419"/>
      <c r="BV16" s="417">
        <v>6077834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8952</v>
      </c>
      <c r="AD17" s="469"/>
      <c r="AE17" s="469"/>
      <c r="AF17" s="469"/>
      <c r="AG17" s="508"/>
      <c r="AH17" s="468">
        <v>8716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4904476</v>
      </c>
      <c r="BO17" s="418"/>
      <c r="BP17" s="418"/>
      <c r="BQ17" s="418"/>
      <c r="BR17" s="418"/>
      <c r="BS17" s="418"/>
      <c r="BT17" s="418"/>
      <c r="BU17" s="419"/>
      <c r="BV17" s="417">
        <v>4985709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88.02</v>
      </c>
      <c r="M18" s="530"/>
      <c r="N18" s="530"/>
      <c r="O18" s="530"/>
      <c r="P18" s="530"/>
      <c r="Q18" s="530"/>
      <c r="R18" s="531"/>
      <c r="S18" s="531"/>
      <c r="T18" s="531"/>
      <c r="U18" s="531"/>
      <c r="V18" s="532"/>
      <c r="W18" s="435"/>
      <c r="X18" s="436"/>
      <c r="Y18" s="436"/>
      <c r="Z18" s="436"/>
      <c r="AA18" s="436"/>
      <c r="AB18" s="427"/>
      <c r="AC18" s="533">
        <v>59.5</v>
      </c>
      <c r="AD18" s="534"/>
      <c r="AE18" s="534"/>
      <c r="AF18" s="534"/>
      <c r="AG18" s="535"/>
      <c r="AH18" s="533">
        <v>57.6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7029931</v>
      </c>
      <c r="BO18" s="418"/>
      <c r="BP18" s="418"/>
      <c r="BQ18" s="418"/>
      <c r="BR18" s="418"/>
      <c r="BS18" s="418"/>
      <c r="BT18" s="418"/>
      <c r="BU18" s="419"/>
      <c r="BV18" s="417">
        <v>7171275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10638671</v>
      </c>
      <c r="BO19" s="418"/>
      <c r="BP19" s="418"/>
      <c r="BQ19" s="418"/>
      <c r="BR19" s="418"/>
      <c r="BS19" s="418"/>
      <c r="BT19" s="418"/>
      <c r="BU19" s="419"/>
      <c r="BV19" s="417">
        <v>10666563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10049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15356699</v>
      </c>
      <c r="BO23" s="418"/>
      <c r="BP23" s="418"/>
      <c r="BQ23" s="418"/>
      <c r="BR23" s="418"/>
      <c r="BS23" s="418"/>
      <c r="BT23" s="418"/>
      <c r="BU23" s="419"/>
      <c r="BV23" s="417">
        <v>15229235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9200</v>
      </c>
      <c r="R24" s="469"/>
      <c r="S24" s="469"/>
      <c r="T24" s="469"/>
      <c r="U24" s="469"/>
      <c r="V24" s="508"/>
      <c r="W24" s="563"/>
      <c r="X24" s="551"/>
      <c r="Y24" s="552"/>
      <c r="Z24" s="467" t="s">
        <v>154</v>
      </c>
      <c r="AA24" s="447"/>
      <c r="AB24" s="447"/>
      <c r="AC24" s="447"/>
      <c r="AD24" s="447"/>
      <c r="AE24" s="447"/>
      <c r="AF24" s="447"/>
      <c r="AG24" s="448"/>
      <c r="AH24" s="468">
        <v>223</v>
      </c>
      <c r="AI24" s="469"/>
      <c r="AJ24" s="469"/>
      <c r="AK24" s="469"/>
      <c r="AL24" s="508"/>
      <c r="AM24" s="468">
        <v>689962</v>
      </c>
      <c r="AN24" s="469"/>
      <c r="AO24" s="469"/>
      <c r="AP24" s="469"/>
      <c r="AQ24" s="469"/>
      <c r="AR24" s="508"/>
      <c r="AS24" s="468">
        <v>3094</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5272189</v>
      </c>
      <c r="BO24" s="418"/>
      <c r="BP24" s="418"/>
      <c r="BQ24" s="418"/>
      <c r="BR24" s="418"/>
      <c r="BS24" s="418"/>
      <c r="BT24" s="418"/>
      <c r="BU24" s="419"/>
      <c r="BV24" s="417">
        <v>5284886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7000</v>
      </c>
      <c r="R25" s="469"/>
      <c r="S25" s="469"/>
      <c r="T25" s="469"/>
      <c r="U25" s="469"/>
      <c r="V25" s="508"/>
      <c r="W25" s="563"/>
      <c r="X25" s="551"/>
      <c r="Y25" s="552"/>
      <c r="Z25" s="467" t="s">
        <v>157</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125225</v>
      </c>
      <c r="BO25" s="381"/>
      <c r="BP25" s="381"/>
      <c r="BQ25" s="381"/>
      <c r="BR25" s="381"/>
      <c r="BS25" s="381"/>
      <c r="BT25" s="381"/>
      <c r="BU25" s="382"/>
      <c r="BV25" s="380">
        <v>14588796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6440</v>
      </c>
      <c r="R26" s="469"/>
      <c r="S26" s="469"/>
      <c r="T26" s="469"/>
      <c r="U26" s="469"/>
      <c r="V26" s="508"/>
      <c r="W26" s="563"/>
      <c r="X26" s="551"/>
      <c r="Y26" s="552"/>
      <c r="Z26" s="467" t="s">
        <v>160</v>
      </c>
      <c r="AA26" s="573"/>
      <c r="AB26" s="573"/>
      <c r="AC26" s="573"/>
      <c r="AD26" s="573"/>
      <c r="AE26" s="573"/>
      <c r="AF26" s="573"/>
      <c r="AG26" s="574"/>
      <c r="AH26" s="468">
        <v>4</v>
      </c>
      <c r="AI26" s="469"/>
      <c r="AJ26" s="469"/>
      <c r="AK26" s="469"/>
      <c r="AL26" s="508"/>
      <c r="AM26" s="468">
        <v>13032</v>
      </c>
      <c r="AN26" s="469"/>
      <c r="AO26" s="469"/>
      <c r="AP26" s="469"/>
      <c r="AQ26" s="469"/>
      <c r="AR26" s="508"/>
      <c r="AS26" s="468">
        <v>3258</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4140</v>
      </c>
      <c r="R27" s="469"/>
      <c r="S27" s="469"/>
      <c r="T27" s="469"/>
      <c r="U27" s="469"/>
      <c r="V27" s="508"/>
      <c r="W27" s="563"/>
      <c r="X27" s="551"/>
      <c r="Y27" s="552"/>
      <c r="Z27" s="467" t="s">
        <v>163</v>
      </c>
      <c r="AA27" s="447"/>
      <c r="AB27" s="447"/>
      <c r="AC27" s="447"/>
      <c r="AD27" s="447"/>
      <c r="AE27" s="447"/>
      <c r="AF27" s="447"/>
      <c r="AG27" s="448"/>
      <c r="AH27" s="468">
        <v>20</v>
      </c>
      <c r="AI27" s="469"/>
      <c r="AJ27" s="469"/>
      <c r="AK27" s="469"/>
      <c r="AL27" s="508"/>
      <c r="AM27" s="468">
        <v>66735</v>
      </c>
      <c r="AN27" s="469"/>
      <c r="AO27" s="469"/>
      <c r="AP27" s="469"/>
      <c r="AQ27" s="469"/>
      <c r="AR27" s="508"/>
      <c r="AS27" s="468">
        <v>3337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92294</v>
      </c>
      <c r="BO27" s="587"/>
      <c r="BP27" s="587"/>
      <c r="BQ27" s="587"/>
      <c r="BR27" s="587"/>
      <c r="BS27" s="587"/>
      <c r="BT27" s="587"/>
      <c r="BU27" s="588"/>
      <c r="BV27" s="586">
        <v>92220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3220</v>
      </c>
      <c r="R28" s="469"/>
      <c r="S28" s="469"/>
      <c r="T28" s="469"/>
      <c r="U28" s="469"/>
      <c r="V28" s="508"/>
      <c r="W28" s="563"/>
      <c r="X28" s="551"/>
      <c r="Y28" s="552"/>
      <c r="Z28" s="467" t="s">
        <v>166</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1403951</v>
      </c>
      <c r="BO28" s="381"/>
      <c r="BP28" s="381"/>
      <c r="BQ28" s="381"/>
      <c r="BR28" s="381"/>
      <c r="BS28" s="381"/>
      <c r="BT28" s="381"/>
      <c r="BU28" s="382"/>
      <c r="BV28" s="380">
        <v>1313079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18</v>
      </c>
      <c r="M29" s="469"/>
      <c r="N29" s="469"/>
      <c r="O29" s="469"/>
      <c r="P29" s="508"/>
      <c r="Q29" s="468">
        <v>3000</v>
      </c>
      <c r="R29" s="469"/>
      <c r="S29" s="469"/>
      <c r="T29" s="469"/>
      <c r="U29" s="469"/>
      <c r="V29" s="508"/>
      <c r="W29" s="564"/>
      <c r="X29" s="565"/>
      <c r="Y29" s="566"/>
      <c r="Z29" s="467" t="s">
        <v>170</v>
      </c>
      <c r="AA29" s="447"/>
      <c r="AB29" s="447"/>
      <c r="AC29" s="447"/>
      <c r="AD29" s="447"/>
      <c r="AE29" s="447"/>
      <c r="AF29" s="447"/>
      <c r="AG29" s="448"/>
      <c r="AH29" s="468">
        <v>243</v>
      </c>
      <c r="AI29" s="469"/>
      <c r="AJ29" s="469"/>
      <c r="AK29" s="469"/>
      <c r="AL29" s="508"/>
      <c r="AM29" s="468">
        <v>756697</v>
      </c>
      <c r="AN29" s="469"/>
      <c r="AO29" s="469"/>
      <c r="AP29" s="469"/>
      <c r="AQ29" s="469"/>
      <c r="AR29" s="508"/>
      <c r="AS29" s="468">
        <v>3114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151823</v>
      </c>
      <c r="BO29" s="418"/>
      <c r="BP29" s="418"/>
      <c r="BQ29" s="418"/>
      <c r="BR29" s="418"/>
      <c r="BS29" s="418"/>
      <c r="BT29" s="418"/>
      <c r="BU29" s="419"/>
      <c r="BV29" s="417">
        <v>251595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1965594</v>
      </c>
      <c r="BO30" s="587"/>
      <c r="BP30" s="587"/>
      <c r="BQ30" s="587"/>
      <c r="BR30" s="587"/>
      <c r="BS30" s="587"/>
      <c r="BT30" s="587"/>
      <c r="BU30" s="588"/>
      <c r="BV30" s="586">
        <v>2583186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安達地方広域行政組合　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国民健康保険特別会計（直診勘定）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　安達地方地域振興事業特別会計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工業用地造成事業特別会計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福島県後期高齢者医療広域連合一般会計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10</v>
      </c>
      <c r="BF37" s="598"/>
      <c r="BG37" s="599" t="str">
        <f>IF('各会計、関係団体の財政状況及び健全化判断比率'!B36="","",'各会計、関係団体の財政状況及び健全化判断比率'!B36)</f>
        <v>工業用地資産運用事業特別会計</v>
      </c>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　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福島県市町村総合事務組合一般会計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　消防補償等特別会計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　消防賞じゅつ金特別会計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　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　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福島県市民交通災害共済組合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4" t="s">
        <v>529</v>
      </c>
      <c r="D34" s="1184"/>
      <c r="E34" s="1185"/>
      <c r="F34" s="32">
        <v>5.01</v>
      </c>
      <c r="G34" s="33">
        <v>8.58</v>
      </c>
      <c r="H34" s="33">
        <v>9.4499999999999993</v>
      </c>
      <c r="I34" s="33">
        <v>11.79</v>
      </c>
      <c r="J34" s="34">
        <v>12.8</v>
      </c>
      <c r="K34" s="22"/>
      <c r="L34" s="22"/>
      <c r="M34" s="22"/>
      <c r="N34" s="22"/>
      <c r="O34" s="22"/>
      <c r="P34" s="22"/>
    </row>
    <row r="35" spans="1:16" ht="39" customHeight="1">
      <c r="A35" s="22"/>
      <c r="B35" s="35"/>
      <c r="C35" s="1178" t="s">
        <v>530</v>
      </c>
      <c r="D35" s="1179"/>
      <c r="E35" s="1180"/>
      <c r="F35" s="36">
        <v>14.55</v>
      </c>
      <c r="G35" s="37">
        <v>7.09</v>
      </c>
      <c r="H35" s="37">
        <v>9.85</v>
      </c>
      <c r="I35" s="37">
        <v>11.41</v>
      </c>
      <c r="J35" s="38">
        <v>9.02</v>
      </c>
      <c r="K35" s="22"/>
      <c r="L35" s="22"/>
      <c r="M35" s="22"/>
      <c r="N35" s="22"/>
      <c r="O35" s="22"/>
      <c r="P35" s="22"/>
    </row>
    <row r="36" spans="1:16" ht="39" customHeight="1">
      <c r="A36" s="22"/>
      <c r="B36" s="35"/>
      <c r="C36" s="1178" t="s">
        <v>531</v>
      </c>
      <c r="D36" s="1179"/>
      <c r="E36" s="1180"/>
      <c r="F36" s="36" t="s">
        <v>532</v>
      </c>
      <c r="G36" s="37">
        <v>2.58</v>
      </c>
      <c r="H36" s="37">
        <v>3.17</v>
      </c>
      <c r="I36" s="37">
        <v>3.37</v>
      </c>
      <c r="J36" s="38">
        <v>4.91</v>
      </c>
      <c r="K36" s="22"/>
      <c r="L36" s="22"/>
      <c r="M36" s="22"/>
      <c r="N36" s="22"/>
      <c r="O36" s="22"/>
      <c r="P36" s="22"/>
    </row>
    <row r="37" spans="1:16" ht="39" customHeight="1">
      <c r="A37" s="22"/>
      <c r="B37" s="35"/>
      <c r="C37" s="1178" t="s">
        <v>533</v>
      </c>
      <c r="D37" s="1179"/>
      <c r="E37" s="1180"/>
      <c r="F37" s="36" t="s">
        <v>480</v>
      </c>
      <c r="G37" s="37" t="s">
        <v>480</v>
      </c>
      <c r="H37" s="37" t="s">
        <v>480</v>
      </c>
      <c r="I37" s="37" t="s">
        <v>480</v>
      </c>
      <c r="J37" s="38">
        <v>1.1299999999999999</v>
      </c>
      <c r="K37" s="22"/>
      <c r="L37" s="22"/>
      <c r="M37" s="22"/>
      <c r="N37" s="22"/>
      <c r="O37" s="22"/>
      <c r="P37" s="22"/>
    </row>
    <row r="38" spans="1:16" ht="39" customHeight="1">
      <c r="A38" s="22"/>
      <c r="B38" s="35"/>
      <c r="C38" s="1178" t="s">
        <v>534</v>
      </c>
      <c r="D38" s="1179"/>
      <c r="E38" s="1180"/>
      <c r="F38" s="36">
        <v>1.08</v>
      </c>
      <c r="G38" s="37">
        <v>1.08</v>
      </c>
      <c r="H38" s="37">
        <v>1.07</v>
      </c>
      <c r="I38" s="37">
        <v>1.05</v>
      </c>
      <c r="J38" s="38">
        <v>1.05</v>
      </c>
      <c r="K38" s="22"/>
      <c r="L38" s="22"/>
      <c r="M38" s="22"/>
      <c r="N38" s="22"/>
      <c r="O38" s="22"/>
      <c r="P38" s="22"/>
    </row>
    <row r="39" spans="1:16" ht="39" customHeight="1">
      <c r="A39" s="22"/>
      <c r="B39" s="35"/>
      <c r="C39" s="1178" t="s">
        <v>535</v>
      </c>
      <c r="D39" s="1179"/>
      <c r="E39" s="1180"/>
      <c r="F39" s="36">
        <v>0.46</v>
      </c>
      <c r="G39" s="37">
        <v>0.33</v>
      </c>
      <c r="H39" s="37">
        <v>0.9</v>
      </c>
      <c r="I39" s="37">
        <v>0.47</v>
      </c>
      <c r="J39" s="38">
        <v>0.35</v>
      </c>
      <c r="K39" s="22"/>
      <c r="L39" s="22"/>
      <c r="M39" s="22"/>
      <c r="N39" s="22"/>
      <c r="O39" s="22"/>
      <c r="P39" s="22"/>
    </row>
    <row r="40" spans="1:16" ht="39" customHeight="1">
      <c r="A40" s="22"/>
      <c r="B40" s="35"/>
      <c r="C40" s="1178" t="s">
        <v>536</v>
      </c>
      <c r="D40" s="1179"/>
      <c r="E40" s="1180"/>
      <c r="F40" s="36">
        <v>0.11</v>
      </c>
      <c r="G40" s="37">
        <v>7.0000000000000007E-2</v>
      </c>
      <c r="H40" s="37">
        <v>7.0000000000000007E-2</v>
      </c>
      <c r="I40" s="37">
        <v>7.0000000000000007E-2</v>
      </c>
      <c r="J40" s="38">
        <v>0.1</v>
      </c>
      <c r="K40" s="22"/>
      <c r="L40" s="22"/>
      <c r="M40" s="22"/>
      <c r="N40" s="22"/>
      <c r="O40" s="22"/>
      <c r="P40" s="22"/>
    </row>
    <row r="41" spans="1:16" ht="39" customHeight="1">
      <c r="A41" s="22"/>
      <c r="B41" s="35"/>
      <c r="C41" s="1178" t="s">
        <v>537</v>
      </c>
      <c r="D41" s="1179"/>
      <c r="E41" s="1180"/>
      <c r="F41" s="36">
        <v>0.21</v>
      </c>
      <c r="G41" s="37">
        <v>0.04</v>
      </c>
      <c r="H41" s="37">
        <v>0.1</v>
      </c>
      <c r="I41" s="37">
        <v>0.03</v>
      </c>
      <c r="J41" s="38">
        <v>0.04</v>
      </c>
      <c r="K41" s="22"/>
      <c r="L41" s="22"/>
      <c r="M41" s="22"/>
      <c r="N41" s="22"/>
      <c r="O41" s="22"/>
      <c r="P41" s="22"/>
    </row>
    <row r="42" spans="1:16" ht="39" customHeight="1">
      <c r="A42" s="22"/>
      <c r="B42" s="39"/>
      <c r="C42" s="1178" t="s">
        <v>538</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539</v>
      </c>
      <c r="D43" s="1182"/>
      <c r="E43" s="1183"/>
      <c r="F43" s="41">
        <v>0.41</v>
      </c>
      <c r="G43" s="42">
        <v>0.64</v>
      </c>
      <c r="H43" s="42">
        <v>0.7</v>
      </c>
      <c r="I43" s="42">
        <v>0.63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4" t="s">
        <v>11</v>
      </c>
      <c r="C45" s="1195"/>
      <c r="D45" s="58"/>
      <c r="E45" s="1200" t="s">
        <v>12</v>
      </c>
      <c r="F45" s="1200"/>
      <c r="G45" s="1200"/>
      <c r="H45" s="1200"/>
      <c r="I45" s="1200"/>
      <c r="J45" s="1201"/>
      <c r="K45" s="59">
        <v>1063</v>
      </c>
      <c r="L45" s="60">
        <v>1004</v>
      </c>
      <c r="M45" s="60">
        <v>1041</v>
      </c>
      <c r="N45" s="60">
        <v>963</v>
      </c>
      <c r="O45" s="61">
        <v>942</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v>100</v>
      </c>
      <c r="L47" s="64">
        <v>100</v>
      </c>
      <c r="M47" s="64">
        <v>100</v>
      </c>
      <c r="N47" s="64">
        <v>100</v>
      </c>
      <c r="O47" s="65">
        <v>100</v>
      </c>
      <c r="P47" s="48"/>
      <c r="Q47" s="48"/>
      <c r="R47" s="48"/>
      <c r="S47" s="48"/>
      <c r="T47" s="48"/>
      <c r="U47" s="48"/>
    </row>
    <row r="48" spans="1:21" ht="30.75" customHeight="1">
      <c r="A48" s="48"/>
      <c r="B48" s="1196"/>
      <c r="C48" s="1197"/>
      <c r="D48" s="62"/>
      <c r="E48" s="1188" t="s">
        <v>15</v>
      </c>
      <c r="F48" s="1188"/>
      <c r="G48" s="1188"/>
      <c r="H48" s="1188"/>
      <c r="I48" s="1188"/>
      <c r="J48" s="1189"/>
      <c r="K48" s="63">
        <v>375</v>
      </c>
      <c r="L48" s="64">
        <v>390</v>
      </c>
      <c r="M48" s="64">
        <v>361</v>
      </c>
      <c r="N48" s="64">
        <v>347</v>
      </c>
      <c r="O48" s="65">
        <v>322</v>
      </c>
      <c r="P48" s="48"/>
      <c r="Q48" s="48"/>
      <c r="R48" s="48"/>
      <c r="S48" s="48"/>
      <c r="T48" s="48"/>
      <c r="U48" s="48"/>
    </row>
    <row r="49" spans="1:21" ht="30.75" customHeight="1">
      <c r="A49" s="48"/>
      <c r="B49" s="1196"/>
      <c r="C49" s="1197"/>
      <c r="D49" s="62"/>
      <c r="E49" s="1188" t="s">
        <v>16</v>
      </c>
      <c r="F49" s="1188"/>
      <c r="G49" s="1188"/>
      <c r="H49" s="1188"/>
      <c r="I49" s="1188"/>
      <c r="J49" s="1189"/>
      <c r="K49" s="63">
        <v>160</v>
      </c>
      <c r="L49" s="64">
        <v>148</v>
      </c>
      <c r="M49" s="64">
        <v>124</v>
      </c>
      <c r="N49" s="64">
        <v>100</v>
      </c>
      <c r="O49" s="65">
        <v>96</v>
      </c>
      <c r="P49" s="48"/>
      <c r="Q49" s="48"/>
      <c r="R49" s="48"/>
      <c r="S49" s="48"/>
      <c r="T49" s="48"/>
      <c r="U49" s="48"/>
    </row>
    <row r="50" spans="1:21" ht="30.75" customHeight="1">
      <c r="A50" s="48"/>
      <c r="B50" s="1196"/>
      <c r="C50" s="1197"/>
      <c r="D50" s="62"/>
      <c r="E50" s="1188" t="s">
        <v>17</v>
      </c>
      <c r="F50" s="1188"/>
      <c r="G50" s="1188"/>
      <c r="H50" s="1188"/>
      <c r="I50" s="1188"/>
      <c r="J50" s="1189"/>
      <c r="K50" s="63">
        <v>183</v>
      </c>
      <c r="L50" s="64">
        <v>163</v>
      </c>
      <c r="M50" s="64">
        <v>72</v>
      </c>
      <c r="N50" s="64">
        <v>53</v>
      </c>
      <c r="O50" s="65">
        <v>38</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860</v>
      </c>
      <c r="L52" s="64">
        <v>861</v>
      </c>
      <c r="M52" s="64">
        <v>905</v>
      </c>
      <c r="N52" s="64">
        <v>898</v>
      </c>
      <c r="O52" s="65">
        <v>920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1021</v>
      </c>
      <c r="L53" s="69">
        <v>944</v>
      </c>
      <c r="M53" s="69">
        <v>793</v>
      </c>
      <c r="N53" s="69">
        <v>665</v>
      </c>
      <c r="O53" s="70">
        <v>578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202" t="s">
        <v>24</v>
      </c>
      <c r="C41" s="1203"/>
      <c r="D41" s="81"/>
      <c r="E41" s="1208" t="s">
        <v>25</v>
      </c>
      <c r="F41" s="1208"/>
      <c r="G41" s="1208"/>
      <c r="H41" s="1209"/>
      <c r="I41" s="82">
        <v>13730</v>
      </c>
      <c r="J41" s="83">
        <v>14222</v>
      </c>
      <c r="K41" s="83">
        <v>14829</v>
      </c>
      <c r="L41" s="83">
        <v>15229</v>
      </c>
      <c r="M41" s="84">
        <v>15367</v>
      </c>
    </row>
    <row r="42" spans="2:13" ht="27.75" customHeight="1">
      <c r="B42" s="1204"/>
      <c r="C42" s="1205"/>
      <c r="D42" s="85"/>
      <c r="E42" s="1210" t="s">
        <v>26</v>
      </c>
      <c r="F42" s="1210"/>
      <c r="G42" s="1210"/>
      <c r="H42" s="1211"/>
      <c r="I42" s="86">
        <v>5576</v>
      </c>
      <c r="J42" s="87">
        <v>4797</v>
      </c>
      <c r="K42" s="87">
        <v>4090</v>
      </c>
      <c r="L42" s="87">
        <v>3534</v>
      </c>
      <c r="M42" s="88">
        <v>2979</v>
      </c>
    </row>
    <row r="43" spans="2:13" ht="27.75" customHeight="1">
      <c r="B43" s="1204"/>
      <c r="C43" s="1205"/>
      <c r="D43" s="85"/>
      <c r="E43" s="1210" t="s">
        <v>27</v>
      </c>
      <c r="F43" s="1210"/>
      <c r="G43" s="1210"/>
      <c r="H43" s="1211"/>
      <c r="I43" s="86">
        <v>4660</v>
      </c>
      <c r="J43" s="87">
        <v>4680</v>
      </c>
      <c r="K43" s="87">
        <v>4597</v>
      </c>
      <c r="L43" s="87">
        <v>4472</v>
      </c>
      <c r="M43" s="88">
        <v>4037</v>
      </c>
    </row>
    <row r="44" spans="2:13" ht="27.75" customHeight="1">
      <c r="B44" s="1204"/>
      <c r="C44" s="1205"/>
      <c r="D44" s="85"/>
      <c r="E44" s="1210" t="s">
        <v>28</v>
      </c>
      <c r="F44" s="1210"/>
      <c r="G44" s="1210"/>
      <c r="H44" s="1211"/>
      <c r="I44" s="86">
        <v>659</v>
      </c>
      <c r="J44" s="87">
        <v>476</v>
      </c>
      <c r="K44" s="87">
        <v>422</v>
      </c>
      <c r="L44" s="87">
        <v>317</v>
      </c>
      <c r="M44" s="88">
        <v>212</v>
      </c>
    </row>
    <row r="45" spans="2:13" ht="27.75" customHeight="1">
      <c r="B45" s="1204"/>
      <c r="C45" s="1205"/>
      <c r="D45" s="85"/>
      <c r="E45" s="1210" t="s">
        <v>29</v>
      </c>
      <c r="F45" s="1210"/>
      <c r="G45" s="1210"/>
      <c r="H45" s="1211"/>
      <c r="I45" s="86">
        <v>2049</v>
      </c>
      <c r="J45" s="87">
        <v>2006</v>
      </c>
      <c r="K45" s="87">
        <v>1931</v>
      </c>
      <c r="L45" s="87">
        <v>1915</v>
      </c>
      <c r="M45" s="88">
        <v>1982</v>
      </c>
    </row>
    <row r="46" spans="2:13" ht="27.75" customHeight="1">
      <c r="B46" s="1204"/>
      <c r="C46" s="1205"/>
      <c r="D46" s="89"/>
      <c r="E46" s="1210" t="s">
        <v>30</v>
      </c>
      <c r="F46" s="1210"/>
      <c r="G46" s="1210"/>
      <c r="H46" s="1211"/>
      <c r="I46" s="86" t="s">
        <v>480</v>
      </c>
      <c r="J46" s="87" t="s">
        <v>480</v>
      </c>
      <c r="K46" s="87" t="s">
        <v>480</v>
      </c>
      <c r="L46" s="87" t="s">
        <v>480</v>
      </c>
      <c r="M46" s="88" t="s">
        <v>480</v>
      </c>
    </row>
    <row r="47" spans="2:13" ht="27.75" customHeight="1">
      <c r="B47" s="1204"/>
      <c r="C47" s="1205"/>
      <c r="D47" s="90"/>
      <c r="E47" s="1212" t="s">
        <v>31</v>
      </c>
      <c r="F47" s="1213"/>
      <c r="G47" s="1213"/>
      <c r="H47" s="1214"/>
      <c r="I47" s="86" t="s">
        <v>480</v>
      </c>
      <c r="J47" s="87" t="s">
        <v>480</v>
      </c>
      <c r="K47" s="87" t="s">
        <v>480</v>
      </c>
      <c r="L47" s="87" t="s">
        <v>480</v>
      </c>
      <c r="M47" s="88" t="s">
        <v>480</v>
      </c>
    </row>
    <row r="48" spans="2:13" ht="27.75" customHeight="1">
      <c r="B48" s="1204"/>
      <c r="C48" s="1205"/>
      <c r="D48" s="85"/>
      <c r="E48" s="1210" t="s">
        <v>32</v>
      </c>
      <c r="F48" s="1210"/>
      <c r="G48" s="1210"/>
      <c r="H48" s="1211"/>
      <c r="I48" s="86" t="s">
        <v>480</v>
      </c>
      <c r="J48" s="87" t="s">
        <v>480</v>
      </c>
      <c r="K48" s="87" t="s">
        <v>480</v>
      </c>
      <c r="L48" s="87" t="s">
        <v>480</v>
      </c>
      <c r="M48" s="88" t="s">
        <v>480</v>
      </c>
    </row>
    <row r="49" spans="2:13" ht="27.75" customHeight="1">
      <c r="B49" s="1206"/>
      <c r="C49" s="1207"/>
      <c r="D49" s="85"/>
      <c r="E49" s="1210" t="s">
        <v>33</v>
      </c>
      <c r="F49" s="1210"/>
      <c r="G49" s="1210"/>
      <c r="H49" s="1211"/>
      <c r="I49" s="86" t="s">
        <v>480</v>
      </c>
      <c r="J49" s="87" t="s">
        <v>480</v>
      </c>
      <c r="K49" s="87" t="s">
        <v>480</v>
      </c>
      <c r="L49" s="87" t="s">
        <v>480</v>
      </c>
      <c r="M49" s="88" t="s">
        <v>480</v>
      </c>
    </row>
    <row r="50" spans="2:13" ht="27.75" customHeight="1">
      <c r="B50" s="1215" t="s">
        <v>34</v>
      </c>
      <c r="C50" s="1216"/>
      <c r="D50" s="91"/>
      <c r="E50" s="1210" t="s">
        <v>35</v>
      </c>
      <c r="F50" s="1210"/>
      <c r="G50" s="1210"/>
      <c r="H50" s="1211"/>
      <c r="I50" s="86">
        <v>2644</v>
      </c>
      <c r="J50" s="87">
        <v>3025</v>
      </c>
      <c r="K50" s="87">
        <v>2827</v>
      </c>
      <c r="L50" s="87">
        <v>3285</v>
      </c>
      <c r="M50" s="88">
        <v>3519</v>
      </c>
    </row>
    <row r="51" spans="2:13" ht="27.75" customHeight="1">
      <c r="B51" s="1204"/>
      <c r="C51" s="1205"/>
      <c r="D51" s="85"/>
      <c r="E51" s="1210" t="s">
        <v>36</v>
      </c>
      <c r="F51" s="1210"/>
      <c r="G51" s="1210"/>
      <c r="H51" s="1211"/>
      <c r="I51" s="86">
        <v>2120</v>
      </c>
      <c r="J51" s="87">
        <v>2046</v>
      </c>
      <c r="K51" s="87">
        <v>1997</v>
      </c>
      <c r="L51" s="87">
        <v>2131</v>
      </c>
      <c r="M51" s="88">
        <v>2251</v>
      </c>
    </row>
    <row r="52" spans="2:13" ht="27.75" customHeight="1">
      <c r="B52" s="1206"/>
      <c r="C52" s="1207"/>
      <c r="D52" s="85"/>
      <c r="E52" s="1210" t="s">
        <v>37</v>
      </c>
      <c r="F52" s="1210"/>
      <c r="G52" s="1210"/>
      <c r="H52" s="1211"/>
      <c r="I52" s="86">
        <v>10844</v>
      </c>
      <c r="J52" s="87">
        <v>11410</v>
      </c>
      <c r="K52" s="87">
        <v>11659</v>
      </c>
      <c r="L52" s="87">
        <v>12361</v>
      </c>
      <c r="M52" s="88">
        <v>12151</v>
      </c>
    </row>
    <row r="53" spans="2:13" ht="27.75" customHeight="1" thickBot="1">
      <c r="B53" s="1217" t="s">
        <v>21</v>
      </c>
      <c r="C53" s="1218"/>
      <c r="D53" s="92"/>
      <c r="E53" s="1219" t="s">
        <v>38</v>
      </c>
      <c r="F53" s="1219"/>
      <c r="G53" s="1219"/>
      <c r="H53" s="1220"/>
      <c r="I53" s="93">
        <v>11066</v>
      </c>
      <c r="J53" s="94">
        <v>9700</v>
      </c>
      <c r="K53" s="94">
        <v>9386</v>
      </c>
      <c r="L53" s="94">
        <v>7690</v>
      </c>
      <c r="M53" s="95">
        <v>6656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ht="13.5">
      <c r="B42" s="250"/>
      <c r="C42" s="246"/>
      <c r="D42" s="246"/>
      <c r="E42" s="246"/>
      <c r="F42" s="246"/>
      <c r="G42" s="353" t="s">
        <v>552</v>
      </c>
      <c r="I42" s="354"/>
      <c r="J42" s="354"/>
      <c r="K42" s="354"/>
      <c r="L42" s="246"/>
      <c r="M42" s="246"/>
      <c r="N42" s="246"/>
      <c r="O42" s="246"/>
    </row>
    <row r="43" spans="2:17" ht="13.5">
      <c r="B43" s="250"/>
      <c r="C43" s="246"/>
      <c r="D43" s="246"/>
      <c r="E43" s="246"/>
      <c r="F43" s="246"/>
      <c r="G43" s="1221" t="s">
        <v>562</v>
      </c>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55"/>
      <c r="I48" s="355"/>
      <c r="J48" s="355"/>
    </row>
    <row r="49" spans="1:17" ht="13.5">
      <c r="B49" s="250"/>
      <c r="C49" s="246"/>
      <c r="D49" s="246"/>
      <c r="E49" s="246"/>
      <c r="F49" s="246"/>
      <c r="G49" s="245" t="s">
        <v>553</v>
      </c>
    </row>
    <row r="50" spans="1:17" ht="13.5">
      <c r="B50" s="250"/>
      <c r="C50" s="246"/>
      <c r="D50" s="246"/>
      <c r="E50" s="246"/>
      <c r="F50" s="246"/>
      <c r="G50" s="1230"/>
      <c r="H50" s="1231"/>
      <c r="I50" s="1231"/>
      <c r="J50" s="1232"/>
      <c r="K50" s="356" t="s">
        <v>520</v>
      </c>
      <c r="L50" s="356" t="s">
        <v>521</v>
      </c>
      <c r="M50" s="356" t="s">
        <v>522</v>
      </c>
      <c r="N50" s="356" t="s">
        <v>523</v>
      </c>
      <c r="O50" s="356" t="s">
        <v>524</v>
      </c>
    </row>
    <row r="51" spans="1:17" ht="13.5">
      <c r="B51" s="250"/>
      <c r="C51" s="246"/>
      <c r="D51" s="246"/>
      <c r="E51" s="246"/>
      <c r="F51" s="246"/>
      <c r="G51" s="1233" t="s">
        <v>554</v>
      </c>
      <c r="H51" s="1234"/>
      <c r="I51" s="1239" t="s">
        <v>555</v>
      </c>
      <c r="J51" s="1239"/>
      <c r="K51" s="1241"/>
      <c r="L51" s="1241"/>
      <c r="M51" s="1241"/>
      <c r="N51" s="1242">
        <v>106</v>
      </c>
      <c r="O51" s="1242">
        <v>93.3</v>
      </c>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561</v>
      </c>
      <c r="J53" s="1243"/>
      <c r="K53" s="1250"/>
      <c r="L53" s="1250"/>
      <c r="M53" s="1250"/>
      <c r="N53" s="1252">
        <v>32.799999999999997</v>
      </c>
      <c r="O53" s="1252">
        <v>34</v>
      </c>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556</v>
      </c>
      <c r="H55" s="1245"/>
      <c r="I55" s="1243" t="s">
        <v>555</v>
      </c>
      <c r="J55" s="1243"/>
      <c r="K55" s="1241"/>
      <c r="L55" s="1241"/>
      <c r="M55" s="1241"/>
      <c r="N55" s="1242">
        <v>56.8</v>
      </c>
      <c r="O55" s="1242">
        <v>52.3</v>
      </c>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3" t="s">
        <v>561</v>
      </c>
      <c r="J57" s="1253"/>
      <c r="K57" s="1250"/>
      <c r="L57" s="1250"/>
      <c r="M57" s="1250"/>
      <c r="N57" s="1252">
        <v>54</v>
      </c>
      <c r="O57" s="1252">
        <v>54.8</v>
      </c>
      <c r="P57" s="359"/>
      <c r="Q57" s="358"/>
    </row>
    <row r="58" spans="1:17" s="357" customFormat="1" ht="13.5">
      <c r="A58" s="245"/>
      <c r="B58" s="358"/>
      <c r="C58" s="354"/>
      <c r="D58" s="354"/>
      <c r="E58" s="354"/>
      <c r="F58" s="354"/>
      <c r="G58" s="1248"/>
      <c r="H58" s="1249"/>
      <c r="I58" s="1253"/>
      <c r="J58" s="1253"/>
      <c r="K58" s="1251"/>
      <c r="L58" s="1251"/>
      <c r="M58" s="1251"/>
      <c r="N58" s="1251"/>
      <c r="O58" s="1251"/>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ht="13.5">
      <c r="B64" s="250"/>
      <c r="C64" s="246"/>
      <c r="D64" s="246"/>
      <c r="E64" s="246"/>
      <c r="F64" s="246"/>
      <c r="G64" s="353" t="s">
        <v>552</v>
      </c>
      <c r="I64" s="354"/>
      <c r="J64" s="354"/>
      <c r="K64" s="354"/>
      <c r="L64" s="246"/>
      <c r="M64" s="246"/>
      <c r="N64" s="246"/>
      <c r="O64" s="246"/>
    </row>
    <row r="65" spans="2:30" ht="13.5">
      <c r="B65" s="250"/>
      <c r="C65" s="246"/>
      <c r="D65" s="246"/>
      <c r="E65" s="246"/>
      <c r="F65" s="246"/>
      <c r="G65" s="1221" t="s">
        <v>560</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558</v>
      </c>
      <c r="I71" s="370"/>
      <c r="J71" s="366"/>
      <c r="K71" s="366"/>
      <c r="L71" s="367"/>
      <c r="M71" s="366"/>
      <c r="N71" s="367"/>
      <c r="O71" s="368"/>
    </row>
    <row r="72" spans="2:30" ht="13.5">
      <c r="B72" s="250"/>
      <c r="C72" s="246"/>
      <c r="D72" s="246"/>
      <c r="E72" s="246"/>
      <c r="F72" s="246"/>
      <c r="G72" s="1230"/>
      <c r="H72" s="1231"/>
      <c r="I72" s="1231"/>
      <c r="J72" s="1232"/>
      <c r="K72" s="356" t="s">
        <v>520</v>
      </c>
      <c r="L72" s="356" t="s">
        <v>521</v>
      </c>
      <c r="M72" s="356" t="s">
        <v>522</v>
      </c>
      <c r="N72" s="356" t="s">
        <v>523</v>
      </c>
      <c r="O72" s="356" t="s">
        <v>524</v>
      </c>
    </row>
    <row r="73" spans="2:30" ht="13.5">
      <c r="B73" s="250"/>
      <c r="C73" s="246"/>
      <c r="D73" s="246"/>
      <c r="E73" s="246"/>
      <c r="F73" s="246"/>
      <c r="G73" s="1233" t="s">
        <v>554</v>
      </c>
      <c r="H73" s="1234"/>
      <c r="I73" s="1239" t="s">
        <v>555</v>
      </c>
      <c r="J73" s="1239"/>
      <c r="K73" s="1254">
        <v>154.30000000000001</v>
      </c>
      <c r="L73" s="1254">
        <v>134.5</v>
      </c>
      <c r="M73" s="1242">
        <v>132.1</v>
      </c>
      <c r="N73" s="1242">
        <v>106</v>
      </c>
      <c r="O73" s="1242">
        <v>93.3</v>
      </c>
      <c r="S73" s="245">
        <v>9.9</v>
      </c>
    </row>
    <row r="74" spans="2:30" ht="13.5">
      <c r="B74" s="250"/>
      <c r="C74" s="246"/>
      <c r="D74" s="246"/>
      <c r="E74" s="246"/>
      <c r="F74" s="246"/>
      <c r="G74" s="1235"/>
      <c r="H74" s="1236"/>
      <c r="I74" s="1240"/>
      <c r="J74" s="1240"/>
      <c r="K74" s="1254"/>
      <c r="L74" s="1254"/>
      <c r="M74" s="1242"/>
      <c r="N74" s="1242"/>
      <c r="O74" s="1242"/>
    </row>
    <row r="75" spans="2:30" ht="13.5">
      <c r="B75" s="250"/>
      <c r="C75" s="246"/>
      <c r="D75" s="246"/>
      <c r="E75" s="246"/>
      <c r="F75" s="246"/>
      <c r="G75" s="1235"/>
      <c r="H75" s="1236"/>
      <c r="I75" s="1243" t="s">
        <v>559</v>
      </c>
      <c r="J75" s="1243"/>
      <c r="K75" s="1252">
        <v>14.8</v>
      </c>
      <c r="L75" s="1252">
        <v>14</v>
      </c>
      <c r="M75" s="1252">
        <v>12.8</v>
      </c>
      <c r="N75" s="1252">
        <v>11.1</v>
      </c>
      <c r="O75" s="1252">
        <v>9.4</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556</v>
      </c>
      <c r="H77" s="1245"/>
      <c r="I77" s="1243" t="s">
        <v>555</v>
      </c>
      <c r="J77" s="1243"/>
      <c r="K77" s="1254">
        <v>76.2</v>
      </c>
      <c r="L77" s="1254">
        <v>65.3</v>
      </c>
      <c r="M77" s="1242">
        <v>60.8</v>
      </c>
      <c r="N77" s="1242">
        <v>56.8</v>
      </c>
      <c r="O77" s="1242">
        <v>52.3</v>
      </c>
      <c r="R77" s="245">
        <v>12.3</v>
      </c>
      <c r="T77" s="245">
        <v>11.1</v>
      </c>
    </row>
    <row r="78" spans="2:30" ht="13.5">
      <c r="B78" s="250"/>
      <c r="C78" s="246"/>
      <c r="D78" s="246"/>
      <c r="E78" s="246"/>
      <c r="F78" s="246"/>
      <c r="G78" s="1246"/>
      <c r="H78" s="1247"/>
      <c r="I78" s="1243"/>
      <c r="J78" s="1243"/>
      <c r="K78" s="1254"/>
      <c r="L78" s="1254"/>
      <c r="M78" s="1242"/>
      <c r="N78" s="1242"/>
      <c r="O78" s="1242"/>
    </row>
    <row r="79" spans="2:30" ht="13.5">
      <c r="B79" s="250"/>
      <c r="C79" s="246"/>
      <c r="D79" s="246"/>
      <c r="E79" s="246"/>
      <c r="F79" s="246"/>
      <c r="G79" s="1246"/>
      <c r="H79" s="1247"/>
      <c r="I79" s="1255" t="s">
        <v>559</v>
      </c>
      <c r="J79" s="1253"/>
      <c r="K79" s="1256">
        <v>12.8</v>
      </c>
      <c r="L79" s="1256">
        <v>12</v>
      </c>
      <c r="M79" s="1256">
        <v>11.1</v>
      </c>
      <c r="N79" s="1256">
        <v>10.199999999999999</v>
      </c>
      <c r="O79" s="1256">
        <v>10</v>
      </c>
      <c r="V79" s="245">
        <v>53.5</v>
      </c>
      <c r="X79" s="245">
        <v>48.2</v>
      </c>
      <c r="Z79" s="245">
        <v>34.200000000000003</v>
      </c>
      <c r="AB79" s="245">
        <v>30.3</v>
      </c>
      <c r="AD79" s="245">
        <v>28.9</v>
      </c>
    </row>
    <row r="80" spans="2:30" ht="13.5">
      <c r="B80" s="250"/>
      <c r="C80" s="246"/>
      <c r="D80" s="246"/>
      <c r="E80" s="246"/>
      <c r="F80" s="246"/>
      <c r="G80" s="1248"/>
      <c r="H80" s="1249"/>
      <c r="I80" s="1253"/>
      <c r="J80" s="1253"/>
      <c r="K80" s="1256"/>
      <c r="L80" s="1256"/>
      <c r="M80" s="1256"/>
      <c r="N80" s="1256"/>
      <c r="O80" s="1256"/>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519</v>
      </c>
      <c r="G2" s="113"/>
      <c r="H2" s="114"/>
    </row>
    <row r="3" spans="1:8">
      <c r="A3" s="110" t="s">
        <v>512</v>
      </c>
      <c r="B3" s="115"/>
      <c r="C3" s="116"/>
      <c r="D3" s="117">
        <v>51080</v>
      </c>
      <c r="E3" s="118"/>
      <c r="F3" s="119">
        <v>75709</v>
      </c>
      <c r="G3" s="120"/>
      <c r="H3" s="121"/>
    </row>
    <row r="4" spans="1:8">
      <c r="A4" s="122"/>
      <c r="B4" s="123"/>
      <c r="C4" s="124"/>
      <c r="D4" s="125">
        <v>29308</v>
      </c>
      <c r="E4" s="126"/>
      <c r="F4" s="127">
        <v>35212</v>
      </c>
      <c r="G4" s="128"/>
      <c r="H4" s="129"/>
    </row>
    <row r="5" spans="1:8">
      <c r="A5" s="110" t="s">
        <v>514</v>
      </c>
      <c r="B5" s="115"/>
      <c r="C5" s="116"/>
      <c r="D5" s="117">
        <v>82490</v>
      </c>
      <c r="E5" s="118"/>
      <c r="F5" s="119">
        <v>90961</v>
      </c>
      <c r="G5" s="120"/>
      <c r="H5" s="121"/>
    </row>
    <row r="6" spans="1:8">
      <c r="A6" s="122"/>
      <c r="B6" s="123"/>
      <c r="C6" s="124"/>
      <c r="D6" s="125">
        <v>27411</v>
      </c>
      <c r="E6" s="126"/>
      <c r="F6" s="127">
        <v>37720</v>
      </c>
      <c r="G6" s="128"/>
      <c r="H6" s="129"/>
    </row>
    <row r="7" spans="1:8">
      <c r="A7" s="110" t="s">
        <v>515</v>
      </c>
      <c r="B7" s="115"/>
      <c r="C7" s="116"/>
      <c r="D7" s="117">
        <v>135051</v>
      </c>
      <c r="E7" s="118"/>
      <c r="F7" s="119">
        <v>106614</v>
      </c>
      <c r="G7" s="120"/>
      <c r="H7" s="121"/>
    </row>
    <row r="8" spans="1:8">
      <c r="A8" s="122"/>
      <c r="B8" s="123"/>
      <c r="C8" s="124"/>
      <c r="D8" s="125">
        <v>16707</v>
      </c>
      <c r="E8" s="126"/>
      <c r="F8" s="127">
        <v>45545</v>
      </c>
      <c r="G8" s="128"/>
      <c r="H8" s="129"/>
    </row>
    <row r="9" spans="1:8">
      <c r="A9" s="110" t="s">
        <v>516</v>
      </c>
      <c r="B9" s="115"/>
      <c r="C9" s="116"/>
      <c r="D9" s="117">
        <v>144385</v>
      </c>
      <c r="E9" s="118"/>
      <c r="F9" s="119">
        <v>81768</v>
      </c>
      <c r="G9" s="120"/>
      <c r="H9" s="121"/>
    </row>
    <row r="10" spans="1:8">
      <c r="A10" s="122"/>
      <c r="B10" s="123"/>
      <c r="C10" s="124"/>
      <c r="D10" s="125">
        <v>17579</v>
      </c>
      <c r="E10" s="126"/>
      <c r="F10" s="127">
        <v>37917</v>
      </c>
      <c r="G10" s="128"/>
      <c r="H10" s="129"/>
    </row>
    <row r="11" spans="1:8">
      <c r="A11" s="110" t="s">
        <v>517</v>
      </c>
      <c r="B11" s="115"/>
      <c r="C11" s="116"/>
      <c r="D11" s="117">
        <v>105311</v>
      </c>
      <c r="E11" s="118"/>
      <c r="F11" s="119">
        <v>65876</v>
      </c>
      <c r="G11" s="120"/>
      <c r="H11" s="121"/>
    </row>
    <row r="12" spans="1:8">
      <c r="A12" s="122"/>
      <c r="B12" s="123"/>
      <c r="C12" s="130"/>
      <c r="D12" s="125">
        <v>23150</v>
      </c>
      <c r="E12" s="126"/>
      <c r="F12" s="127">
        <v>36484</v>
      </c>
      <c r="G12" s="128"/>
      <c r="H12" s="129"/>
    </row>
    <row r="13" spans="1:8">
      <c r="A13" s="110"/>
      <c r="B13" s="115"/>
      <c r="C13" s="131"/>
      <c r="D13" s="132">
        <v>103663</v>
      </c>
      <c r="E13" s="133"/>
      <c r="F13" s="134">
        <v>84186</v>
      </c>
      <c r="G13" s="135"/>
      <c r="H13" s="121"/>
    </row>
    <row r="14" spans="1:8">
      <c r="A14" s="122"/>
      <c r="B14" s="123"/>
      <c r="C14" s="124"/>
      <c r="D14" s="125">
        <v>22831</v>
      </c>
      <c r="E14" s="126"/>
      <c r="F14" s="127">
        <v>38576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14.56</v>
      </c>
      <c r="C19" s="136">
        <f>ROUND(VALUE(SUBSTITUTE(実質収支比率等に係る経年分析!G$48,"▲","-")),2)</f>
        <v>7.1</v>
      </c>
      <c r="D19" s="136">
        <f>ROUND(VALUE(SUBSTITUTE(実質収支比率等に係る経年分析!H$48,"▲","-")),2)</f>
        <v>9.86</v>
      </c>
      <c r="E19" s="136">
        <f>ROUND(VALUE(SUBSTITUTE(実質収支比率等に係る経年分析!I$48,"▲","-")),2)</f>
        <v>11.36</v>
      </c>
      <c r="F19" s="136">
        <f>ROUND(VALUE(SUBSTITUTE(実質収支比率等に係る経年分析!J$48,"▲","-")),2)</f>
        <v>9.02</v>
      </c>
    </row>
    <row r="20" spans="1:11">
      <c r="A20" s="136" t="s">
        <v>43</v>
      </c>
      <c r="B20" s="136">
        <f>ROUND(VALUE(SUBSTITUTE(実質収支比率等に係る経年分析!F$47,"▲","-")),2)</f>
        <v>16.54</v>
      </c>
      <c r="C20" s="136">
        <f>ROUND(VALUE(SUBSTITUTE(実質収支比率等に係る経年分析!G$47,"▲","-")),2)</f>
        <v>18.28</v>
      </c>
      <c r="D20" s="136">
        <f>ROUND(VALUE(SUBSTITUTE(実質収支比率等に係る経年分析!H$47,"▲","-")),2)</f>
        <v>16.670000000000002</v>
      </c>
      <c r="E20" s="136">
        <f>ROUND(VALUE(SUBSTITUTE(実質収支比率等に係る経年分析!I$47,"▲","-")),2)</f>
        <v>16.12</v>
      </c>
      <c r="F20" s="136">
        <f>ROUND(VALUE(SUBSTITUTE(実質収支比率等に係る経年分析!J$47,"▲","-")),2)</f>
        <v>17.46</v>
      </c>
    </row>
    <row r="21" spans="1:11">
      <c r="A21" s="136" t="s">
        <v>44</v>
      </c>
      <c r="B21" s="136">
        <f>IF(ISNUMBER(VALUE(SUBSTITUTE(実質収支比率等に係る経年分析!F$49,"▲","-"))),ROUND(VALUE(SUBSTITUTE(実質収支比率等に係る経年分析!F$49,"▲","-")),2),NA())</f>
        <v>2.0299999999999998</v>
      </c>
      <c r="C21" s="136">
        <f>IF(ISNUMBER(VALUE(SUBSTITUTE(実質収支比率等に係る経年分析!G$49,"▲","-"))),ROUND(VALUE(SUBSTITUTE(実質収支比率等に係る経年分析!G$49,"▲","-")),2),NA())</f>
        <v>-12</v>
      </c>
      <c r="D21" s="136">
        <f>IF(ISNUMBER(VALUE(SUBSTITUTE(実質収支比率等に係る経年分析!H$49,"▲","-"))),ROUND(VALUE(SUBSTITUTE(実質収支比率等に係る経年分析!H$49,"▲","-")),2),NA())</f>
        <v>-1.95</v>
      </c>
      <c r="E21" s="136">
        <f>IF(ISNUMBER(VALUE(SUBSTITUTE(実質収支比率等に係る経年分析!I$49,"▲","-"))),ROUND(VALUE(SUBSTITUTE(実質収支比率等に係る経年分析!I$49,"▲","-")),2),NA())</f>
        <v>-3.48</v>
      </c>
      <c r="F21" s="136">
        <f>IF(ISNUMBER(VALUE(SUBSTITUTE(実質収支比率等に係る経年分析!J$49,"▲","-"))),ROUND(VALUE(SUBSTITUTE(実質収支比率等に係る経年分析!J$49,"▲","-")),2),NA())</f>
        <v>-3.04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0.64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0.63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国民健康保険特別会計（直診勘定）</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0.47</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0.35</v>
      </c>
    </row>
    <row r="32" spans="1:11">
      <c r="A32" s="137" t="str">
        <f>IF(連結実質赤字比率に係る赤字・黒字の構成分析!C$38="",NA(),連結実質赤字比率に係る赤字・黒字の構成分析!C$38)</f>
        <v>工業用地造成事業特別会計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1.05</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#VALUE!</v>
      </c>
      <c r="I33" s="137" t="e">
        <f>IF(ROUND(VALUE(SUBSTITUTE(連結実質赤字比率に係る赤字・黒字の構成分析!I$37,"▲", "-")), 2) &gt;= 0, ABS(ROUND(VALUE(SUBSTITUTE(連結実質赤字比率に係る赤字・黒字の構成分析!I$37,"▲", "-")), 2)), NA())</f>
        <v>#VALUE!</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1.1299999999999999</v>
      </c>
    </row>
    <row r="34" spans="1:16">
      <c r="A34" s="137" t="str">
        <f>IF(連結実質赤字比率に係る赤字・黒字の構成分析!C$36="",NA(),連結実質赤字比率に係る赤字・黒字の構成分析!C$36)</f>
        <v>国民健康保険特別会計（事業勘定）</v>
      </c>
      <c r="B34" s="137">
        <f>IF(ROUND(VALUE(SUBSTITUTE(連結実質赤字比率に係る赤字・黒字の構成分析!F$36,"▲", "-")), 2) &lt; 0, ABS(ROUND(VALUE(SUBSTITUTE(連結実質赤字比率に係る赤字・黒字の構成分析!F$36,"▲", "-")), 2)), NA())</f>
        <v>0.28999999999999998</v>
      </c>
      <c r="C34" s="137" t="e">
        <f>IF(ROUND(VALUE(SUBSTITUTE(連結実質赤字比率に係る赤字・黒字の構成分析!F$36,"▲", "-")), 2) &gt;= 0, ABS(ROUND(VALUE(SUBSTITUTE(連結実質赤字比率に係る赤字・黒字の構成分析!F$36,"▲", "-")), 2)), NA())</f>
        <v>#N/A</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4.91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9.85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11.41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9.02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9.4499999999999993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11.79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860</v>
      </c>
      <c r="E42" s="138"/>
      <c r="F42" s="138"/>
      <c r="G42" s="138">
        <f>'実質公債費比率（分子）の構造'!L$52</f>
        <v>861</v>
      </c>
      <c r="H42" s="138"/>
      <c r="I42" s="138"/>
      <c r="J42" s="138">
        <f>'実質公債費比率（分子）の構造'!M$52</f>
        <v>905</v>
      </c>
      <c r="K42" s="138"/>
      <c r="L42" s="138"/>
      <c r="M42" s="138">
        <f>'実質公債費比率（分子）の構造'!N$52</f>
        <v>898</v>
      </c>
      <c r="N42" s="138"/>
      <c r="O42" s="138"/>
      <c r="P42" s="138">
        <f>'実質公債費比率（分子）の構造'!O$52</f>
        <v>920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183</v>
      </c>
      <c r="C44" s="138"/>
      <c r="D44" s="138"/>
      <c r="E44" s="138">
        <f>'実質公債費比率（分子）の構造'!L$50</f>
        <v>163</v>
      </c>
      <c r="F44" s="138"/>
      <c r="G44" s="138"/>
      <c r="H44" s="138">
        <f>'実質公債費比率（分子）の構造'!M$50</f>
        <v>72</v>
      </c>
      <c r="I44" s="138"/>
      <c r="J44" s="138"/>
      <c r="K44" s="138">
        <f>'実質公債費比率（分子）の構造'!N$50</f>
        <v>53</v>
      </c>
      <c r="L44" s="138"/>
      <c r="M44" s="138"/>
      <c r="N44" s="138">
        <f>'実質公債費比率（分子）の構造'!O$50</f>
        <v>38</v>
      </c>
      <c r="O44" s="138"/>
      <c r="P44" s="138"/>
    </row>
    <row r="45" spans="1:16">
      <c r="A45" s="138" t="s">
        <v>54</v>
      </c>
      <c r="B45" s="138">
        <f>'実質公債費比率（分子）の構造'!K$49</f>
        <v>160</v>
      </c>
      <c r="C45" s="138"/>
      <c r="D45" s="138"/>
      <c r="E45" s="138">
        <f>'実質公債費比率（分子）の構造'!L$49</f>
        <v>148</v>
      </c>
      <c r="F45" s="138"/>
      <c r="G45" s="138"/>
      <c r="H45" s="138">
        <f>'実質公債費比率（分子）の構造'!M$49</f>
        <v>124</v>
      </c>
      <c r="I45" s="138"/>
      <c r="J45" s="138"/>
      <c r="K45" s="138">
        <f>'実質公債費比率（分子）の構造'!N$49</f>
        <v>100</v>
      </c>
      <c r="L45" s="138"/>
      <c r="M45" s="138"/>
      <c r="N45" s="138">
        <f>'実質公債費比率（分子）の構造'!O$49</f>
        <v>96</v>
      </c>
      <c r="O45" s="138"/>
      <c r="P45" s="138"/>
    </row>
    <row r="46" spans="1:16">
      <c r="A46" s="138" t="s">
        <v>55</v>
      </c>
      <c r="B46" s="138">
        <f>'実質公債費比率（分子）の構造'!K$48</f>
        <v>375</v>
      </c>
      <c r="C46" s="138"/>
      <c r="D46" s="138"/>
      <c r="E46" s="138">
        <f>'実質公債費比率（分子）の構造'!L$48</f>
        <v>390</v>
      </c>
      <c r="F46" s="138"/>
      <c r="G46" s="138"/>
      <c r="H46" s="138">
        <f>'実質公債費比率（分子）の構造'!M$48</f>
        <v>361</v>
      </c>
      <c r="I46" s="138"/>
      <c r="J46" s="138"/>
      <c r="K46" s="138">
        <f>'実質公債費比率（分子）の構造'!N$48</f>
        <v>347</v>
      </c>
      <c r="L46" s="138"/>
      <c r="M46" s="138"/>
      <c r="N46" s="138">
        <f>'実質公債費比率（分子）の構造'!O$48</f>
        <v>322</v>
      </c>
      <c r="O46" s="138"/>
      <c r="P46" s="138"/>
    </row>
    <row r="47" spans="1:16">
      <c r="A47" s="138" t="s">
        <v>56</v>
      </c>
      <c r="B47" s="138">
        <f>'実質公債費比率（分子）の構造'!K$47</f>
        <v>100</v>
      </c>
      <c r="C47" s="138"/>
      <c r="D47" s="138"/>
      <c r="E47" s="138">
        <f>'実質公債費比率（分子）の構造'!L$47</f>
        <v>100</v>
      </c>
      <c r="F47" s="138"/>
      <c r="G47" s="138"/>
      <c r="H47" s="138">
        <f>'実質公債費比率（分子）の構造'!M$47</f>
        <v>100</v>
      </c>
      <c r="I47" s="138"/>
      <c r="J47" s="138"/>
      <c r="K47" s="138">
        <f>'実質公債費比率（分子）の構造'!N$47</f>
        <v>100</v>
      </c>
      <c r="L47" s="138"/>
      <c r="M47" s="138"/>
      <c r="N47" s="138">
        <f>'実質公債費比率（分子）の構造'!O$47</f>
        <v>100</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1063</v>
      </c>
      <c r="C49" s="138"/>
      <c r="D49" s="138"/>
      <c r="E49" s="138">
        <f>'実質公債費比率（分子）の構造'!L$45</f>
        <v>1004</v>
      </c>
      <c r="F49" s="138"/>
      <c r="G49" s="138"/>
      <c r="H49" s="138">
        <f>'実質公債費比率（分子）の構造'!M$45</f>
        <v>1041</v>
      </c>
      <c r="I49" s="138"/>
      <c r="J49" s="138"/>
      <c r="K49" s="138">
        <f>'実質公債費比率（分子）の構造'!N$45</f>
        <v>963</v>
      </c>
      <c r="L49" s="138"/>
      <c r="M49" s="138"/>
      <c r="N49" s="138">
        <f>'実質公債費比率（分子）の構造'!O$45</f>
        <v>942</v>
      </c>
      <c r="O49" s="138"/>
      <c r="P49" s="138"/>
    </row>
    <row r="50" spans="1:16">
      <c r="A50" s="138" t="s">
        <v>59</v>
      </c>
      <c r="B50" s="138" t="e">
        <f>NA()</f>
        <v>#N/A</v>
      </c>
      <c r="C50" s="138">
        <f>IF(ISNUMBER('実質公債費比率（分子）の構造'!K$53),'実質公債費比率（分子）の構造'!K$53,NA())</f>
        <v>1021</v>
      </c>
      <c r="D50" s="138" t="e">
        <f>NA()</f>
        <v>#N/A</v>
      </c>
      <c r="E50" s="138" t="e">
        <f>NA()</f>
        <v>#N/A</v>
      </c>
      <c r="F50" s="138">
        <f>IF(ISNUMBER('実質公債費比率（分子）の構造'!L$53),'実質公債費比率（分子）の構造'!L$53,NA())</f>
        <v>944</v>
      </c>
      <c r="G50" s="138" t="e">
        <f>NA()</f>
        <v>#N/A</v>
      </c>
      <c r="H50" s="138" t="e">
        <f>NA()</f>
        <v>#N/A</v>
      </c>
      <c r="I50" s="138">
        <f>IF(ISNUMBER('実質公債費比率（分子）の構造'!M$53),'実質公債費比率（分子）の構造'!M$53,NA())</f>
        <v>793</v>
      </c>
      <c r="J50" s="138" t="e">
        <f>NA()</f>
        <v>#N/A</v>
      </c>
      <c r="K50" s="138" t="e">
        <f>NA()</f>
        <v>#N/A</v>
      </c>
      <c r="L50" s="138">
        <f>IF(ISNUMBER('実質公債費比率（分子）の構造'!N$53),'実質公債費比率（分子）の構造'!N$53,NA())</f>
        <v>665</v>
      </c>
      <c r="M50" s="138" t="e">
        <f>NA()</f>
        <v>#N/A</v>
      </c>
      <c r="N50" s="138" t="e">
        <f>NA()</f>
        <v>#N/A</v>
      </c>
      <c r="O50" s="138">
        <f>IF(ISNUMBER('実質公債費比率（分子）の構造'!O$53),'実質公債費比率（分子）の構造'!O$53,NA())</f>
        <v>578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10844</v>
      </c>
      <c r="E56" s="137"/>
      <c r="F56" s="137"/>
      <c r="G56" s="137">
        <f>'将来負担比率（分子）の構造'!J$52</f>
        <v>11410</v>
      </c>
      <c r="H56" s="137"/>
      <c r="I56" s="137"/>
      <c r="J56" s="137">
        <f>'将来負担比率（分子）の構造'!K$52</f>
        <v>11659</v>
      </c>
      <c r="K56" s="137"/>
      <c r="L56" s="137"/>
      <c r="M56" s="137">
        <f>'将来負担比率（分子）の構造'!L$52</f>
        <v>12361</v>
      </c>
      <c r="N56" s="137"/>
      <c r="O56" s="137"/>
      <c r="P56" s="137">
        <f>'将来負担比率（分子）の構造'!M$52</f>
        <v>12151</v>
      </c>
    </row>
    <row r="57" spans="1:16">
      <c r="A57" s="137" t="s">
        <v>36</v>
      </c>
      <c r="B57" s="137"/>
      <c r="C57" s="137"/>
      <c r="D57" s="137">
        <f>'将来負担比率（分子）の構造'!I$51</f>
        <v>2120</v>
      </c>
      <c r="E57" s="137"/>
      <c r="F57" s="137"/>
      <c r="G57" s="137">
        <f>'将来負担比率（分子）の構造'!J$51</f>
        <v>2046</v>
      </c>
      <c r="H57" s="137"/>
      <c r="I57" s="137"/>
      <c r="J57" s="137">
        <f>'将来負担比率（分子）の構造'!K$51</f>
        <v>1997</v>
      </c>
      <c r="K57" s="137"/>
      <c r="L57" s="137"/>
      <c r="M57" s="137">
        <f>'将来負担比率（分子）の構造'!L$51</f>
        <v>2131</v>
      </c>
      <c r="N57" s="137"/>
      <c r="O57" s="137"/>
      <c r="P57" s="137">
        <f>'将来負担比率（分子）の構造'!M$51</f>
        <v>2251</v>
      </c>
    </row>
    <row r="58" spans="1:16">
      <c r="A58" s="137" t="s">
        <v>35</v>
      </c>
      <c r="B58" s="137"/>
      <c r="C58" s="137"/>
      <c r="D58" s="137">
        <f>'将来負担比率（分子）の構造'!I$50</f>
        <v>2644</v>
      </c>
      <c r="E58" s="137"/>
      <c r="F58" s="137"/>
      <c r="G58" s="137">
        <f>'将来負担比率（分子）の構造'!J$50</f>
        <v>3025</v>
      </c>
      <c r="H58" s="137"/>
      <c r="I58" s="137"/>
      <c r="J58" s="137">
        <f>'将来負担比率（分子）の構造'!K$50</f>
        <v>2827</v>
      </c>
      <c r="K58" s="137"/>
      <c r="L58" s="137"/>
      <c r="M58" s="137">
        <f>'将来負担比率（分子）の構造'!L$50</f>
        <v>3285</v>
      </c>
      <c r="N58" s="137"/>
      <c r="O58" s="137"/>
      <c r="P58" s="137">
        <f>'将来負担比率（分子）の構造'!M$50</f>
        <v>3519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2049</v>
      </c>
      <c r="C62" s="137"/>
      <c r="D62" s="137"/>
      <c r="E62" s="137">
        <f>'将来負担比率（分子）の構造'!J$45</f>
        <v>2006</v>
      </c>
      <c r="F62" s="137"/>
      <c r="G62" s="137"/>
      <c r="H62" s="137">
        <f>'将来負担比率（分子）の構造'!K$45</f>
        <v>1931</v>
      </c>
      <c r="I62" s="137"/>
      <c r="J62" s="137"/>
      <c r="K62" s="137">
        <f>'将来負担比率（分子）の構造'!L$45</f>
        <v>1915</v>
      </c>
      <c r="L62" s="137"/>
      <c r="M62" s="137"/>
      <c r="N62" s="137">
        <f>'将来負担比率（分子）の構造'!M$45</f>
        <v>1982</v>
      </c>
      <c r="O62" s="137"/>
      <c r="P62" s="137"/>
    </row>
    <row r="63" spans="1:16">
      <c r="A63" s="137" t="s">
        <v>28</v>
      </c>
      <c r="B63" s="137">
        <f>'将来負担比率（分子）の構造'!I$44</f>
        <v>659</v>
      </c>
      <c r="C63" s="137"/>
      <c r="D63" s="137"/>
      <c r="E63" s="137">
        <f>'将来負担比率（分子）の構造'!J$44</f>
        <v>476</v>
      </c>
      <c r="F63" s="137"/>
      <c r="G63" s="137"/>
      <c r="H63" s="137">
        <f>'将来負担比率（分子）の構造'!K$44</f>
        <v>422</v>
      </c>
      <c r="I63" s="137"/>
      <c r="J63" s="137"/>
      <c r="K63" s="137">
        <f>'将来負担比率（分子）の構造'!L$44</f>
        <v>317</v>
      </c>
      <c r="L63" s="137"/>
      <c r="M63" s="137"/>
      <c r="N63" s="137">
        <f>'将来負担比率（分子）の構造'!M$44</f>
        <v>212</v>
      </c>
      <c r="O63" s="137"/>
      <c r="P63" s="137"/>
    </row>
    <row r="64" spans="1:16">
      <c r="A64" s="137" t="s">
        <v>27</v>
      </c>
      <c r="B64" s="137">
        <f>'将来負担比率（分子）の構造'!I$43</f>
        <v>4660</v>
      </c>
      <c r="C64" s="137"/>
      <c r="D64" s="137"/>
      <c r="E64" s="137">
        <f>'将来負担比率（分子）の構造'!J$43</f>
        <v>4680</v>
      </c>
      <c r="F64" s="137"/>
      <c r="G64" s="137"/>
      <c r="H64" s="137">
        <f>'将来負担比率（分子）の構造'!K$43</f>
        <v>4597</v>
      </c>
      <c r="I64" s="137"/>
      <c r="J64" s="137"/>
      <c r="K64" s="137">
        <f>'将来負担比率（分子）の構造'!L$43</f>
        <v>4472</v>
      </c>
      <c r="L64" s="137"/>
      <c r="M64" s="137"/>
      <c r="N64" s="137">
        <f>'将来負担比率（分子）の構造'!M$43</f>
        <v>4037</v>
      </c>
      <c r="O64" s="137"/>
      <c r="P64" s="137"/>
    </row>
    <row r="65" spans="1:16">
      <c r="A65" s="137" t="s">
        <v>26</v>
      </c>
      <c r="B65" s="137">
        <f>'将来負担比率（分子）の構造'!I$42</f>
        <v>5576</v>
      </c>
      <c r="C65" s="137"/>
      <c r="D65" s="137"/>
      <c r="E65" s="137">
        <f>'将来負担比率（分子）の構造'!J$42</f>
        <v>4797</v>
      </c>
      <c r="F65" s="137"/>
      <c r="G65" s="137"/>
      <c r="H65" s="137">
        <f>'将来負担比率（分子）の構造'!K$42</f>
        <v>4090</v>
      </c>
      <c r="I65" s="137"/>
      <c r="J65" s="137"/>
      <c r="K65" s="137">
        <f>'将来負担比率（分子）の構造'!L$42</f>
        <v>3534</v>
      </c>
      <c r="L65" s="137"/>
      <c r="M65" s="137"/>
      <c r="N65" s="137">
        <f>'将来負担比率（分子）の構造'!M$42</f>
        <v>2979</v>
      </c>
      <c r="O65" s="137"/>
      <c r="P65" s="137"/>
    </row>
    <row r="66" spans="1:16">
      <c r="A66" s="137" t="s">
        <v>25</v>
      </c>
      <c r="B66" s="137">
        <f>'将来負担比率（分子）の構造'!I$41</f>
        <v>13730</v>
      </c>
      <c r="C66" s="137"/>
      <c r="D66" s="137"/>
      <c r="E66" s="137">
        <f>'将来負担比率（分子）の構造'!J$41</f>
        <v>14222</v>
      </c>
      <c r="F66" s="137"/>
      <c r="G66" s="137"/>
      <c r="H66" s="137">
        <f>'将来負担比率（分子）の構造'!K$41</f>
        <v>14829</v>
      </c>
      <c r="I66" s="137"/>
      <c r="J66" s="137"/>
      <c r="K66" s="137">
        <f>'将来負担比率（分子）の構造'!L$41</f>
        <v>15229</v>
      </c>
      <c r="L66" s="137"/>
      <c r="M66" s="137"/>
      <c r="N66" s="137">
        <f>'将来負担比率（分子）の構造'!M$41</f>
        <v>15367</v>
      </c>
      <c r="O66" s="137"/>
      <c r="P66" s="137"/>
    </row>
    <row r="67" spans="1:16">
      <c r="A67" s="137" t="s">
        <v>63</v>
      </c>
      <c r="B67" s="137" t="e">
        <f>NA()</f>
        <v>#N/A</v>
      </c>
      <c r="C67" s="137">
        <f>IF(ISNUMBER('将来負担比率（分子）の構造'!I$53), IF('将来負担比率（分子）の構造'!I$53 &lt; 0, 0, '将来負担比率（分子）の構造'!I$53), NA())</f>
        <v>11066</v>
      </c>
      <c r="D67" s="137" t="e">
        <f>NA()</f>
        <v>#N/A</v>
      </c>
      <c r="E67" s="137" t="e">
        <f>NA()</f>
        <v>#N/A</v>
      </c>
      <c r="F67" s="137">
        <f>IF(ISNUMBER('将来負担比率（分子）の構造'!J$53), IF('将来負担比率（分子）の構造'!J$53 &lt; 0, 0, '将来負担比率（分子）の構造'!J$53), NA())</f>
        <v>9700</v>
      </c>
      <c r="G67" s="137" t="e">
        <f>NA()</f>
        <v>#N/A</v>
      </c>
      <c r="H67" s="137" t="e">
        <f>NA()</f>
        <v>#N/A</v>
      </c>
      <c r="I67" s="137">
        <f>IF(ISNUMBER('将来負担比率（分子）の構造'!K$53), IF('将来負担比率（分子）の構造'!K$53 &lt; 0, 0, '将来負担比率（分子）の構造'!K$53), NA())</f>
        <v>9386</v>
      </c>
      <c r="J67" s="137" t="e">
        <f>NA()</f>
        <v>#N/A</v>
      </c>
      <c r="K67" s="137" t="e">
        <f>NA()</f>
        <v>#N/A</v>
      </c>
      <c r="L67" s="137">
        <f>IF(ISNUMBER('将来負担比率（分子）の構造'!L$53), IF('将来負担比率（分子）の構造'!L$53 &lt; 0, 0, '将来負担比率（分子）の構造'!L$53), NA())</f>
        <v>7690</v>
      </c>
      <c r="M67" s="137" t="e">
        <f>NA()</f>
        <v>#N/A</v>
      </c>
      <c r="N67" s="137" t="e">
        <f>NA()</f>
        <v>#N/A</v>
      </c>
      <c r="O67" s="137">
        <f>IF(ISNUMBER('将来負担比率（分子）の構造'!M$53), IF('将来負担比率（分子）の構造'!M$53 &lt; 0, 0, '将来負担比率（分子）の構造'!M$53), NA())</f>
        <v>6656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4110978</v>
      </c>
      <c r="S5" s="615"/>
      <c r="T5" s="615"/>
      <c r="U5" s="615"/>
      <c r="V5" s="615"/>
      <c r="W5" s="615"/>
      <c r="X5" s="615"/>
      <c r="Y5" s="616"/>
      <c r="Z5" s="617">
        <v>15.7</v>
      </c>
      <c r="AA5" s="617"/>
      <c r="AB5" s="617"/>
      <c r="AC5" s="617"/>
      <c r="AD5" s="618">
        <v>4110978</v>
      </c>
      <c r="AE5" s="618"/>
      <c r="AF5" s="618"/>
      <c r="AG5" s="618"/>
      <c r="AH5" s="618"/>
      <c r="AI5" s="618"/>
      <c r="AJ5" s="618"/>
      <c r="AK5" s="618"/>
      <c r="AL5" s="619">
        <v>53.2</v>
      </c>
      <c r="AM5" s="620"/>
      <c r="AN5" s="620"/>
      <c r="AO5" s="621"/>
      <c r="AP5" s="611" t="s">
        <v>209</v>
      </c>
      <c r="AQ5" s="612"/>
      <c r="AR5" s="612"/>
      <c r="AS5" s="612"/>
      <c r="AT5" s="612"/>
      <c r="AU5" s="612"/>
      <c r="AV5" s="612"/>
      <c r="AW5" s="612"/>
      <c r="AX5" s="612"/>
      <c r="AY5" s="612"/>
      <c r="AZ5" s="612"/>
      <c r="BA5" s="612"/>
      <c r="BB5" s="612"/>
      <c r="BC5" s="612"/>
      <c r="BD5" s="612"/>
      <c r="BE5" s="612"/>
      <c r="BF5" s="613"/>
      <c r="BG5" s="625">
        <v>4110978</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180491</v>
      </c>
      <c r="S6" s="626"/>
      <c r="T6" s="626"/>
      <c r="U6" s="626"/>
      <c r="V6" s="626"/>
      <c r="W6" s="626"/>
      <c r="X6" s="626"/>
      <c r="Y6" s="627"/>
      <c r="Z6" s="628">
        <v>0.7</v>
      </c>
      <c r="AA6" s="628"/>
      <c r="AB6" s="628"/>
      <c r="AC6" s="628"/>
      <c r="AD6" s="629">
        <v>180491</v>
      </c>
      <c r="AE6" s="629"/>
      <c r="AF6" s="629"/>
      <c r="AG6" s="629"/>
      <c r="AH6" s="629"/>
      <c r="AI6" s="629"/>
      <c r="AJ6" s="629"/>
      <c r="AK6" s="629"/>
      <c r="AL6" s="630">
        <v>2.2999999999999998</v>
      </c>
      <c r="AM6" s="631"/>
      <c r="AN6" s="631"/>
      <c r="AO6" s="632"/>
      <c r="AP6" s="622" t="s">
        <v>215</v>
      </c>
      <c r="AQ6" s="623"/>
      <c r="AR6" s="623"/>
      <c r="AS6" s="623"/>
      <c r="AT6" s="623"/>
      <c r="AU6" s="623"/>
      <c r="AV6" s="623"/>
      <c r="AW6" s="623"/>
      <c r="AX6" s="623"/>
      <c r="AY6" s="623"/>
      <c r="AZ6" s="623"/>
      <c r="BA6" s="623"/>
      <c r="BB6" s="623"/>
      <c r="BC6" s="623"/>
      <c r="BD6" s="623"/>
      <c r="BE6" s="623"/>
      <c r="BF6" s="624"/>
      <c r="BG6" s="625">
        <v>4110978</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172871</v>
      </c>
      <c r="CS6" s="626"/>
      <c r="CT6" s="626"/>
      <c r="CU6" s="626"/>
      <c r="CV6" s="626"/>
      <c r="CW6" s="626"/>
      <c r="CX6" s="626"/>
      <c r="CY6" s="627"/>
      <c r="CZ6" s="628">
        <v>0.7</v>
      </c>
      <c r="DA6" s="628"/>
      <c r="DB6" s="628"/>
      <c r="DC6" s="628"/>
      <c r="DD6" s="634" t="s">
        <v>210</v>
      </c>
      <c r="DE6" s="626"/>
      <c r="DF6" s="626"/>
      <c r="DG6" s="626"/>
      <c r="DH6" s="626"/>
      <c r="DI6" s="626"/>
      <c r="DJ6" s="626"/>
      <c r="DK6" s="626"/>
      <c r="DL6" s="626"/>
      <c r="DM6" s="626"/>
      <c r="DN6" s="626"/>
      <c r="DO6" s="626"/>
      <c r="DP6" s="627"/>
      <c r="DQ6" s="634">
        <v>172871</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3291</v>
      </c>
      <c r="S7" s="626"/>
      <c r="T7" s="626"/>
      <c r="U7" s="626"/>
      <c r="V7" s="626"/>
      <c r="W7" s="626"/>
      <c r="X7" s="626"/>
      <c r="Y7" s="627"/>
      <c r="Z7" s="628">
        <v>0</v>
      </c>
      <c r="AA7" s="628"/>
      <c r="AB7" s="628"/>
      <c r="AC7" s="628"/>
      <c r="AD7" s="629">
        <v>3291</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1697522</v>
      </c>
      <c r="BH7" s="626"/>
      <c r="BI7" s="626"/>
      <c r="BJ7" s="626"/>
      <c r="BK7" s="626"/>
      <c r="BL7" s="626"/>
      <c r="BM7" s="626"/>
      <c r="BN7" s="627"/>
      <c r="BO7" s="628">
        <v>41.3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1931091</v>
      </c>
      <c r="CS7" s="626"/>
      <c r="CT7" s="626"/>
      <c r="CU7" s="626"/>
      <c r="CV7" s="626"/>
      <c r="CW7" s="626"/>
      <c r="CX7" s="626"/>
      <c r="CY7" s="627"/>
      <c r="CZ7" s="628">
        <v>7.6</v>
      </c>
      <c r="DA7" s="628"/>
      <c r="DB7" s="628"/>
      <c r="DC7" s="628"/>
      <c r="DD7" s="634">
        <v>102062</v>
      </c>
      <c r="DE7" s="626"/>
      <c r="DF7" s="626"/>
      <c r="DG7" s="626"/>
      <c r="DH7" s="626"/>
      <c r="DI7" s="626"/>
      <c r="DJ7" s="626"/>
      <c r="DK7" s="626"/>
      <c r="DL7" s="626"/>
      <c r="DM7" s="626"/>
      <c r="DN7" s="626"/>
      <c r="DO7" s="626"/>
      <c r="DP7" s="627"/>
      <c r="DQ7" s="634">
        <v>1704420</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9143</v>
      </c>
      <c r="S8" s="626"/>
      <c r="T8" s="626"/>
      <c r="U8" s="626"/>
      <c r="V8" s="626"/>
      <c r="W8" s="626"/>
      <c r="X8" s="626"/>
      <c r="Y8" s="627"/>
      <c r="Z8" s="628">
        <v>0</v>
      </c>
      <c r="AA8" s="628"/>
      <c r="AB8" s="628"/>
      <c r="AC8" s="628"/>
      <c r="AD8" s="629">
        <v>9143</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52642</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14773537</v>
      </c>
      <c r="CS8" s="626"/>
      <c r="CT8" s="626"/>
      <c r="CU8" s="626"/>
      <c r="CV8" s="626"/>
      <c r="CW8" s="626"/>
      <c r="CX8" s="626"/>
      <c r="CY8" s="627"/>
      <c r="CZ8" s="628">
        <v>58.2</v>
      </c>
      <c r="DA8" s="628"/>
      <c r="DB8" s="628"/>
      <c r="DC8" s="628"/>
      <c r="DD8" s="634">
        <v>681485</v>
      </c>
      <c r="DE8" s="626"/>
      <c r="DF8" s="626"/>
      <c r="DG8" s="626"/>
      <c r="DH8" s="626"/>
      <c r="DI8" s="626"/>
      <c r="DJ8" s="626"/>
      <c r="DK8" s="626"/>
      <c r="DL8" s="626"/>
      <c r="DM8" s="626"/>
      <c r="DN8" s="626"/>
      <c r="DO8" s="626"/>
      <c r="DP8" s="627"/>
      <c r="DQ8" s="634">
        <v>2145666</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4879</v>
      </c>
      <c r="S9" s="626"/>
      <c r="T9" s="626"/>
      <c r="U9" s="626"/>
      <c r="V9" s="626"/>
      <c r="W9" s="626"/>
      <c r="X9" s="626"/>
      <c r="Y9" s="627"/>
      <c r="Z9" s="628">
        <v>0</v>
      </c>
      <c r="AA9" s="628"/>
      <c r="AB9" s="628"/>
      <c r="AC9" s="628"/>
      <c r="AD9" s="629">
        <v>4879</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1228170</v>
      </c>
      <c r="BH9" s="626"/>
      <c r="BI9" s="626"/>
      <c r="BJ9" s="626"/>
      <c r="BK9" s="626"/>
      <c r="BL9" s="626"/>
      <c r="BM9" s="626"/>
      <c r="BN9" s="627"/>
      <c r="BO9" s="628">
        <v>29.9</v>
      </c>
      <c r="BP9" s="628"/>
      <c r="BQ9" s="628"/>
      <c r="BR9" s="628"/>
      <c r="BS9" s="634" t="s">
        <v>113</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1020279</v>
      </c>
      <c r="CS9" s="626"/>
      <c r="CT9" s="626"/>
      <c r="CU9" s="626"/>
      <c r="CV9" s="626"/>
      <c r="CW9" s="626"/>
      <c r="CX9" s="626"/>
      <c r="CY9" s="627"/>
      <c r="CZ9" s="628">
        <v>4</v>
      </c>
      <c r="DA9" s="628"/>
      <c r="DB9" s="628"/>
      <c r="DC9" s="628"/>
      <c r="DD9" s="634">
        <v>17672</v>
      </c>
      <c r="DE9" s="626"/>
      <c r="DF9" s="626"/>
      <c r="DG9" s="626"/>
      <c r="DH9" s="626"/>
      <c r="DI9" s="626"/>
      <c r="DJ9" s="626"/>
      <c r="DK9" s="626"/>
      <c r="DL9" s="626"/>
      <c r="DM9" s="626"/>
      <c r="DN9" s="626"/>
      <c r="DO9" s="626"/>
      <c r="DP9" s="627"/>
      <c r="DQ9" s="634">
        <v>934816</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544786</v>
      </c>
      <c r="S10" s="626"/>
      <c r="T10" s="626"/>
      <c r="U10" s="626"/>
      <c r="V10" s="626"/>
      <c r="W10" s="626"/>
      <c r="X10" s="626"/>
      <c r="Y10" s="627"/>
      <c r="Z10" s="628">
        <v>2.1</v>
      </c>
      <c r="AA10" s="628"/>
      <c r="AB10" s="628"/>
      <c r="AC10" s="628"/>
      <c r="AD10" s="629">
        <v>544786</v>
      </c>
      <c r="AE10" s="629"/>
      <c r="AF10" s="629"/>
      <c r="AG10" s="629"/>
      <c r="AH10" s="629"/>
      <c r="AI10" s="629"/>
      <c r="AJ10" s="629"/>
      <c r="AK10" s="629"/>
      <c r="AL10" s="630">
        <v>7.1</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116438</v>
      </c>
      <c r="BH10" s="626"/>
      <c r="BI10" s="626"/>
      <c r="BJ10" s="626"/>
      <c r="BK10" s="626"/>
      <c r="BL10" s="626"/>
      <c r="BM10" s="626"/>
      <c r="BN10" s="627"/>
      <c r="BO10" s="628">
        <v>2.8</v>
      </c>
      <c r="BP10" s="628"/>
      <c r="BQ10" s="628"/>
      <c r="BR10" s="628"/>
      <c r="BS10" s="634" t="s">
        <v>113</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12858</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12847</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v>1516</v>
      </c>
      <c r="S11" s="626"/>
      <c r="T11" s="626"/>
      <c r="U11" s="626"/>
      <c r="V11" s="626"/>
      <c r="W11" s="626"/>
      <c r="X11" s="626"/>
      <c r="Y11" s="627"/>
      <c r="Z11" s="628">
        <v>0</v>
      </c>
      <c r="AA11" s="628"/>
      <c r="AB11" s="628"/>
      <c r="AC11" s="628"/>
      <c r="AD11" s="629">
        <v>1427</v>
      </c>
      <c r="AE11" s="629"/>
      <c r="AF11" s="629"/>
      <c r="AG11" s="629"/>
      <c r="AH11" s="629"/>
      <c r="AI11" s="629"/>
      <c r="AJ11" s="629"/>
      <c r="AK11" s="629"/>
      <c r="AL11" s="630">
        <v>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300272</v>
      </c>
      <c r="BH11" s="626"/>
      <c r="BI11" s="626"/>
      <c r="BJ11" s="626"/>
      <c r="BK11" s="626"/>
      <c r="BL11" s="626"/>
      <c r="BM11" s="626"/>
      <c r="BN11" s="627"/>
      <c r="BO11" s="628">
        <v>7.3</v>
      </c>
      <c r="BP11" s="628"/>
      <c r="BQ11" s="628"/>
      <c r="BR11" s="628"/>
      <c r="BS11" s="634" t="s">
        <v>113</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495358</v>
      </c>
      <c r="CS11" s="626"/>
      <c r="CT11" s="626"/>
      <c r="CU11" s="626"/>
      <c r="CV11" s="626"/>
      <c r="CW11" s="626"/>
      <c r="CX11" s="626"/>
      <c r="CY11" s="627"/>
      <c r="CZ11" s="628">
        <v>2</v>
      </c>
      <c r="DA11" s="628"/>
      <c r="DB11" s="628"/>
      <c r="DC11" s="628"/>
      <c r="DD11" s="634">
        <v>53764</v>
      </c>
      <c r="DE11" s="626"/>
      <c r="DF11" s="626"/>
      <c r="DG11" s="626"/>
      <c r="DH11" s="626"/>
      <c r="DI11" s="626"/>
      <c r="DJ11" s="626"/>
      <c r="DK11" s="626"/>
      <c r="DL11" s="626"/>
      <c r="DM11" s="626"/>
      <c r="DN11" s="626"/>
      <c r="DO11" s="626"/>
      <c r="DP11" s="627"/>
      <c r="DQ11" s="634">
        <v>326902</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2038501</v>
      </c>
      <c r="BH12" s="626"/>
      <c r="BI12" s="626"/>
      <c r="BJ12" s="626"/>
      <c r="BK12" s="626"/>
      <c r="BL12" s="626"/>
      <c r="BM12" s="626"/>
      <c r="BN12" s="627"/>
      <c r="BO12" s="628">
        <v>49.6</v>
      </c>
      <c r="BP12" s="628"/>
      <c r="BQ12" s="628"/>
      <c r="BR12" s="628"/>
      <c r="BS12" s="634" t="s">
        <v>113</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735980</v>
      </c>
      <c r="CS12" s="626"/>
      <c r="CT12" s="626"/>
      <c r="CU12" s="626"/>
      <c r="CV12" s="626"/>
      <c r="CW12" s="626"/>
      <c r="CX12" s="626"/>
      <c r="CY12" s="627"/>
      <c r="CZ12" s="628">
        <v>2.9</v>
      </c>
      <c r="DA12" s="628"/>
      <c r="DB12" s="628"/>
      <c r="DC12" s="628"/>
      <c r="DD12" s="634" t="s">
        <v>113</v>
      </c>
      <c r="DE12" s="626"/>
      <c r="DF12" s="626"/>
      <c r="DG12" s="626"/>
      <c r="DH12" s="626"/>
      <c r="DI12" s="626"/>
      <c r="DJ12" s="626"/>
      <c r="DK12" s="626"/>
      <c r="DL12" s="626"/>
      <c r="DM12" s="626"/>
      <c r="DN12" s="626"/>
      <c r="DO12" s="626"/>
      <c r="DP12" s="627"/>
      <c r="DQ12" s="634">
        <v>733097</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30536</v>
      </c>
      <c r="S13" s="626"/>
      <c r="T13" s="626"/>
      <c r="U13" s="626"/>
      <c r="V13" s="626"/>
      <c r="W13" s="626"/>
      <c r="X13" s="626"/>
      <c r="Y13" s="627"/>
      <c r="Z13" s="628">
        <v>0.1</v>
      </c>
      <c r="AA13" s="628"/>
      <c r="AB13" s="628"/>
      <c r="AC13" s="628"/>
      <c r="AD13" s="629">
        <v>30536</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2038336</v>
      </c>
      <c r="BH13" s="626"/>
      <c r="BI13" s="626"/>
      <c r="BJ13" s="626"/>
      <c r="BK13" s="626"/>
      <c r="BL13" s="626"/>
      <c r="BM13" s="626"/>
      <c r="BN13" s="627"/>
      <c r="BO13" s="628">
        <v>49.6</v>
      </c>
      <c r="BP13" s="628"/>
      <c r="BQ13" s="628"/>
      <c r="BR13" s="628"/>
      <c r="BS13" s="634" t="s">
        <v>113</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1951586</v>
      </c>
      <c r="CS13" s="626"/>
      <c r="CT13" s="626"/>
      <c r="CU13" s="626"/>
      <c r="CV13" s="626"/>
      <c r="CW13" s="626"/>
      <c r="CX13" s="626"/>
      <c r="CY13" s="627"/>
      <c r="CZ13" s="628">
        <v>7.7</v>
      </c>
      <c r="DA13" s="628"/>
      <c r="DB13" s="628"/>
      <c r="DC13" s="628"/>
      <c r="DD13" s="634">
        <v>1225868</v>
      </c>
      <c r="DE13" s="626"/>
      <c r="DF13" s="626"/>
      <c r="DG13" s="626"/>
      <c r="DH13" s="626"/>
      <c r="DI13" s="626"/>
      <c r="DJ13" s="626"/>
      <c r="DK13" s="626"/>
      <c r="DL13" s="626"/>
      <c r="DM13" s="626"/>
      <c r="DN13" s="626"/>
      <c r="DO13" s="626"/>
      <c r="DP13" s="627"/>
      <c r="DQ13" s="634">
        <v>811758</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98600</v>
      </c>
      <c r="BH14" s="626"/>
      <c r="BI14" s="626"/>
      <c r="BJ14" s="626"/>
      <c r="BK14" s="626"/>
      <c r="BL14" s="626"/>
      <c r="BM14" s="626"/>
      <c r="BN14" s="627"/>
      <c r="BO14" s="628">
        <v>2.4</v>
      </c>
      <c r="BP14" s="628"/>
      <c r="BQ14" s="628"/>
      <c r="BR14" s="628"/>
      <c r="BS14" s="634" t="s">
        <v>113</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547220</v>
      </c>
      <c r="CS14" s="626"/>
      <c r="CT14" s="626"/>
      <c r="CU14" s="626"/>
      <c r="CV14" s="626"/>
      <c r="CW14" s="626"/>
      <c r="CX14" s="626"/>
      <c r="CY14" s="627"/>
      <c r="CZ14" s="628">
        <v>2.2000000000000002</v>
      </c>
      <c r="DA14" s="628"/>
      <c r="DB14" s="628"/>
      <c r="DC14" s="628"/>
      <c r="DD14" s="634">
        <v>74934</v>
      </c>
      <c r="DE14" s="626"/>
      <c r="DF14" s="626"/>
      <c r="DG14" s="626"/>
      <c r="DH14" s="626"/>
      <c r="DI14" s="626"/>
      <c r="DJ14" s="626"/>
      <c r="DK14" s="626"/>
      <c r="DL14" s="626"/>
      <c r="DM14" s="626"/>
      <c r="DN14" s="626"/>
      <c r="DO14" s="626"/>
      <c r="DP14" s="627"/>
      <c r="DQ14" s="634">
        <v>472960</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18041</v>
      </c>
      <c r="S15" s="626"/>
      <c r="T15" s="626"/>
      <c r="U15" s="626"/>
      <c r="V15" s="626"/>
      <c r="W15" s="626"/>
      <c r="X15" s="626"/>
      <c r="Y15" s="627"/>
      <c r="Z15" s="628">
        <v>0.1</v>
      </c>
      <c r="AA15" s="628"/>
      <c r="AB15" s="628"/>
      <c r="AC15" s="628"/>
      <c r="AD15" s="629">
        <v>18041</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276355</v>
      </c>
      <c r="BH15" s="626"/>
      <c r="BI15" s="626"/>
      <c r="BJ15" s="626"/>
      <c r="BK15" s="626"/>
      <c r="BL15" s="626"/>
      <c r="BM15" s="626"/>
      <c r="BN15" s="627"/>
      <c r="BO15" s="628">
        <v>6.7</v>
      </c>
      <c r="BP15" s="628"/>
      <c r="BQ15" s="628"/>
      <c r="BR15" s="628"/>
      <c r="BS15" s="634" t="s">
        <v>113</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2438561</v>
      </c>
      <c r="CS15" s="626"/>
      <c r="CT15" s="626"/>
      <c r="CU15" s="626"/>
      <c r="CV15" s="626"/>
      <c r="CW15" s="626"/>
      <c r="CX15" s="626"/>
      <c r="CY15" s="627"/>
      <c r="CZ15" s="628">
        <v>9.6</v>
      </c>
      <c r="DA15" s="628"/>
      <c r="DB15" s="628"/>
      <c r="DC15" s="628"/>
      <c r="DD15" s="634">
        <v>1080541</v>
      </c>
      <c r="DE15" s="626"/>
      <c r="DF15" s="626"/>
      <c r="DG15" s="626"/>
      <c r="DH15" s="626"/>
      <c r="DI15" s="626"/>
      <c r="DJ15" s="626"/>
      <c r="DK15" s="626"/>
      <c r="DL15" s="626"/>
      <c r="DM15" s="626"/>
      <c r="DN15" s="626"/>
      <c r="DO15" s="626"/>
      <c r="DP15" s="627"/>
      <c r="DQ15" s="634">
        <v>1223968</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3370256</v>
      </c>
      <c r="S16" s="626"/>
      <c r="T16" s="626"/>
      <c r="U16" s="626"/>
      <c r="V16" s="626"/>
      <c r="W16" s="626"/>
      <c r="X16" s="626"/>
      <c r="Y16" s="627"/>
      <c r="Z16" s="628">
        <v>12.9</v>
      </c>
      <c r="AA16" s="628"/>
      <c r="AB16" s="628"/>
      <c r="AC16" s="628"/>
      <c r="AD16" s="629">
        <v>2682725</v>
      </c>
      <c r="AE16" s="629"/>
      <c r="AF16" s="629"/>
      <c r="AG16" s="629"/>
      <c r="AH16" s="629"/>
      <c r="AI16" s="629"/>
      <c r="AJ16" s="629"/>
      <c r="AK16" s="629"/>
      <c r="AL16" s="630">
        <v>34.700000000000003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24941</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20961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2682725</v>
      </c>
      <c r="S17" s="626"/>
      <c r="T17" s="626"/>
      <c r="U17" s="626"/>
      <c r="V17" s="626"/>
      <c r="W17" s="626"/>
      <c r="X17" s="626"/>
      <c r="Y17" s="627"/>
      <c r="Z17" s="628">
        <v>10.199999999999999</v>
      </c>
      <c r="AA17" s="628"/>
      <c r="AB17" s="628"/>
      <c r="AC17" s="628"/>
      <c r="AD17" s="629">
        <v>2682725</v>
      </c>
      <c r="AE17" s="629"/>
      <c r="AF17" s="629"/>
      <c r="AG17" s="629"/>
      <c r="AH17" s="629"/>
      <c r="AI17" s="629"/>
      <c r="AJ17" s="629"/>
      <c r="AK17" s="629"/>
      <c r="AL17" s="630">
        <v>34.700000000000003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1276083</v>
      </c>
      <c r="CS17" s="626"/>
      <c r="CT17" s="626"/>
      <c r="CU17" s="626"/>
      <c r="CV17" s="626"/>
      <c r="CW17" s="626"/>
      <c r="CX17" s="626"/>
      <c r="CY17" s="627"/>
      <c r="CZ17" s="628">
        <v>5</v>
      </c>
      <c r="DA17" s="628"/>
      <c r="DB17" s="628"/>
      <c r="DC17" s="628"/>
      <c r="DD17" s="634" t="s">
        <v>113</v>
      </c>
      <c r="DE17" s="626"/>
      <c r="DF17" s="626"/>
      <c r="DG17" s="626"/>
      <c r="DH17" s="626"/>
      <c r="DI17" s="626"/>
      <c r="DJ17" s="626"/>
      <c r="DK17" s="626"/>
      <c r="DL17" s="626"/>
      <c r="DM17" s="626"/>
      <c r="DN17" s="626"/>
      <c r="DO17" s="626"/>
      <c r="DP17" s="627"/>
      <c r="DQ17" s="634">
        <v>1264816</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374723</v>
      </c>
      <c r="S18" s="626"/>
      <c r="T18" s="626"/>
      <c r="U18" s="626"/>
      <c r="V18" s="626"/>
      <c r="W18" s="626"/>
      <c r="X18" s="626"/>
      <c r="Y18" s="627"/>
      <c r="Z18" s="628">
        <v>1.4</v>
      </c>
      <c r="AA18" s="628"/>
      <c r="AB18" s="628"/>
      <c r="AC18" s="628"/>
      <c r="AD18" s="629" t="s">
        <v>113</v>
      </c>
      <c r="AE18" s="629"/>
      <c r="AF18" s="629"/>
      <c r="AG18" s="629"/>
      <c r="AH18" s="629"/>
      <c r="AI18" s="629"/>
      <c r="AJ18" s="629"/>
      <c r="AK18" s="629"/>
      <c r="AL18" s="630" t="s">
        <v>113</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312808</v>
      </c>
      <c r="S19" s="626"/>
      <c r="T19" s="626"/>
      <c r="U19" s="626"/>
      <c r="V19" s="626"/>
      <c r="W19" s="626"/>
      <c r="X19" s="626"/>
      <c r="Y19" s="627"/>
      <c r="Z19" s="628">
        <v>1.2</v>
      </c>
      <c r="AA19" s="628"/>
      <c r="AB19" s="628"/>
      <c r="AC19" s="628"/>
      <c r="AD19" s="629" t="s">
        <v>113</v>
      </c>
      <c r="AE19" s="629"/>
      <c r="AF19" s="629"/>
      <c r="AG19" s="629"/>
      <c r="AH19" s="629"/>
      <c r="AI19" s="629"/>
      <c r="AJ19" s="629"/>
      <c r="AK19" s="629"/>
      <c r="AL19" s="630" t="s">
        <v>113</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8273917</v>
      </c>
      <c r="S20" s="626"/>
      <c r="T20" s="626"/>
      <c r="U20" s="626"/>
      <c r="V20" s="626"/>
      <c r="W20" s="626"/>
      <c r="X20" s="626"/>
      <c r="Y20" s="627"/>
      <c r="Z20" s="628">
        <v>31.6</v>
      </c>
      <c r="AA20" s="628"/>
      <c r="AB20" s="628"/>
      <c r="AC20" s="628"/>
      <c r="AD20" s="629">
        <v>7586297</v>
      </c>
      <c r="AE20" s="629"/>
      <c r="AF20" s="629"/>
      <c r="AG20" s="629"/>
      <c r="AH20" s="629"/>
      <c r="AI20" s="629"/>
      <c r="AJ20" s="629"/>
      <c r="AK20" s="629"/>
      <c r="AL20" s="630">
        <v>98.2</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25380365</v>
      </c>
      <c r="CS20" s="626"/>
      <c r="CT20" s="626"/>
      <c r="CU20" s="626"/>
      <c r="CV20" s="626"/>
      <c r="CW20" s="626"/>
      <c r="CX20" s="626"/>
      <c r="CY20" s="627"/>
      <c r="CZ20" s="628">
        <v>100</v>
      </c>
      <c r="DA20" s="628"/>
      <c r="DB20" s="628"/>
      <c r="DC20" s="628"/>
      <c r="DD20" s="634">
        <v>3236326</v>
      </c>
      <c r="DE20" s="626"/>
      <c r="DF20" s="626"/>
      <c r="DG20" s="626"/>
      <c r="DH20" s="626"/>
      <c r="DI20" s="626"/>
      <c r="DJ20" s="626"/>
      <c r="DK20" s="626"/>
      <c r="DL20" s="626"/>
      <c r="DM20" s="626"/>
      <c r="DN20" s="626"/>
      <c r="DO20" s="626"/>
      <c r="DP20" s="627"/>
      <c r="DQ20" s="634">
        <v>9825082</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5089</v>
      </c>
      <c r="S21" s="626"/>
      <c r="T21" s="626"/>
      <c r="U21" s="626"/>
      <c r="V21" s="626"/>
      <c r="W21" s="626"/>
      <c r="X21" s="626"/>
      <c r="Y21" s="627"/>
      <c r="Z21" s="628">
        <v>0</v>
      </c>
      <c r="AA21" s="628"/>
      <c r="AB21" s="628"/>
      <c r="AC21" s="628"/>
      <c r="AD21" s="629">
        <v>5089</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19834</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253228</v>
      </c>
      <c r="S23" s="626"/>
      <c r="T23" s="626"/>
      <c r="U23" s="626"/>
      <c r="V23" s="626"/>
      <c r="W23" s="626"/>
      <c r="X23" s="626"/>
      <c r="Y23" s="627"/>
      <c r="Z23" s="628">
        <v>1</v>
      </c>
      <c r="AA23" s="628"/>
      <c r="AB23" s="628"/>
      <c r="AC23" s="628"/>
      <c r="AD23" s="629">
        <v>48336</v>
      </c>
      <c r="AE23" s="629"/>
      <c r="AF23" s="629"/>
      <c r="AG23" s="629"/>
      <c r="AH23" s="629"/>
      <c r="AI23" s="629"/>
      <c r="AJ23" s="629"/>
      <c r="AK23" s="629"/>
      <c r="AL23" s="630">
        <v>0.6</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20660</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4992029</v>
      </c>
      <c r="CS24" s="615"/>
      <c r="CT24" s="615"/>
      <c r="CU24" s="615"/>
      <c r="CV24" s="615"/>
      <c r="CW24" s="615"/>
      <c r="CX24" s="615"/>
      <c r="CY24" s="616"/>
      <c r="CZ24" s="652">
        <v>19.7</v>
      </c>
      <c r="DA24" s="653"/>
      <c r="DB24" s="653"/>
      <c r="DC24" s="654"/>
      <c r="DD24" s="651">
        <v>3700916</v>
      </c>
      <c r="DE24" s="615"/>
      <c r="DF24" s="615"/>
      <c r="DG24" s="615"/>
      <c r="DH24" s="615"/>
      <c r="DI24" s="615"/>
      <c r="DJ24" s="615"/>
      <c r="DK24" s="616"/>
      <c r="DL24" s="651">
        <v>3284252</v>
      </c>
      <c r="DM24" s="615"/>
      <c r="DN24" s="615"/>
      <c r="DO24" s="615"/>
      <c r="DP24" s="615"/>
      <c r="DQ24" s="615"/>
      <c r="DR24" s="615"/>
      <c r="DS24" s="615"/>
      <c r="DT24" s="615"/>
      <c r="DU24" s="615"/>
      <c r="DV24" s="616"/>
      <c r="DW24" s="619">
        <v>40.200000000000003</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1532601</v>
      </c>
      <c r="S25" s="626"/>
      <c r="T25" s="626"/>
      <c r="U25" s="626"/>
      <c r="V25" s="626"/>
      <c r="W25" s="626"/>
      <c r="X25" s="626"/>
      <c r="Y25" s="627"/>
      <c r="Z25" s="628">
        <v>5.9</v>
      </c>
      <c r="AA25" s="628"/>
      <c r="AB25" s="628"/>
      <c r="AC25" s="628"/>
      <c r="AD25" s="629" t="s">
        <v>113</v>
      </c>
      <c r="AE25" s="629"/>
      <c r="AF25" s="629"/>
      <c r="AG25" s="629"/>
      <c r="AH25" s="629"/>
      <c r="AI25" s="629"/>
      <c r="AJ25" s="629"/>
      <c r="AK25" s="629"/>
      <c r="AL25" s="630" t="s">
        <v>113</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2136736</v>
      </c>
      <c r="CS25" s="657"/>
      <c r="CT25" s="657"/>
      <c r="CU25" s="657"/>
      <c r="CV25" s="657"/>
      <c r="CW25" s="657"/>
      <c r="CX25" s="657"/>
      <c r="CY25" s="658"/>
      <c r="CZ25" s="659">
        <v>8.4</v>
      </c>
      <c r="DA25" s="660"/>
      <c r="DB25" s="660"/>
      <c r="DC25" s="661"/>
      <c r="DD25" s="634">
        <v>1988811</v>
      </c>
      <c r="DE25" s="657"/>
      <c r="DF25" s="657"/>
      <c r="DG25" s="657"/>
      <c r="DH25" s="657"/>
      <c r="DI25" s="657"/>
      <c r="DJ25" s="657"/>
      <c r="DK25" s="658"/>
      <c r="DL25" s="634">
        <v>1942099</v>
      </c>
      <c r="DM25" s="657"/>
      <c r="DN25" s="657"/>
      <c r="DO25" s="657"/>
      <c r="DP25" s="657"/>
      <c r="DQ25" s="657"/>
      <c r="DR25" s="657"/>
      <c r="DS25" s="657"/>
      <c r="DT25" s="657"/>
      <c r="DU25" s="657"/>
      <c r="DV25" s="658"/>
      <c r="DW25" s="630">
        <v>23.8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1400954</v>
      </c>
      <c r="CS26" s="626"/>
      <c r="CT26" s="626"/>
      <c r="CU26" s="626"/>
      <c r="CV26" s="626"/>
      <c r="CW26" s="626"/>
      <c r="CX26" s="626"/>
      <c r="CY26" s="627"/>
      <c r="CZ26" s="659">
        <v>5.5</v>
      </c>
      <c r="DA26" s="660"/>
      <c r="DB26" s="660"/>
      <c r="DC26" s="661"/>
      <c r="DD26" s="634">
        <v>1265458</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11688255</v>
      </c>
      <c r="S27" s="626"/>
      <c r="T27" s="626"/>
      <c r="U27" s="626"/>
      <c r="V27" s="626"/>
      <c r="W27" s="626"/>
      <c r="X27" s="626"/>
      <c r="Y27" s="627"/>
      <c r="Z27" s="628">
        <v>44.6</v>
      </c>
      <c r="AA27" s="628"/>
      <c r="AB27" s="628"/>
      <c r="AC27" s="628"/>
      <c r="AD27" s="629" t="s">
        <v>113</v>
      </c>
      <c r="AE27" s="629"/>
      <c r="AF27" s="629"/>
      <c r="AG27" s="629"/>
      <c r="AH27" s="629"/>
      <c r="AI27" s="629"/>
      <c r="AJ27" s="629"/>
      <c r="AK27" s="629"/>
      <c r="AL27" s="630" t="s">
        <v>113</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4110978</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1579210</v>
      </c>
      <c r="CS27" s="657"/>
      <c r="CT27" s="657"/>
      <c r="CU27" s="657"/>
      <c r="CV27" s="657"/>
      <c r="CW27" s="657"/>
      <c r="CX27" s="657"/>
      <c r="CY27" s="658"/>
      <c r="CZ27" s="659">
        <v>6.2</v>
      </c>
      <c r="DA27" s="660"/>
      <c r="DB27" s="660"/>
      <c r="DC27" s="661"/>
      <c r="DD27" s="634">
        <v>447289</v>
      </c>
      <c r="DE27" s="657"/>
      <c r="DF27" s="657"/>
      <c r="DG27" s="657"/>
      <c r="DH27" s="657"/>
      <c r="DI27" s="657"/>
      <c r="DJ27" s="657"/>
      <c r="DK27" s="658"/>
      <c r="DL27" s="634">
        <v>407537</v>
      </c>
      <c r="DM27" s="657"/>
      <c r="DN27" s="657"/>
      <c r="DO27" s="657"/>
      <c r="DP27" s="657"/>
      <c r="DQ27" s="657"/>
      <c r="DR27" s="657"/>
      <c r="DS27" s="657"/>
      <c r="DT27" s="657"/>
      <c r="DU27" s="657"/>
      <c r="DV27" s="658"/>
      <c r="DW27" s="630">
        <v>5</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37826</v>
      </c>
      <c r="S28" s="626"/>
      <c r="T28" s="626"/>
      <c r="U28" s="626"/>
      <c r="V28" s="626"/>
      <c r="W28" s="626"/>
      <c r="X28" s="626"/>
      <c r="Y28" s="627"/>
      <c r="Z28" s="628">
        <v>0.1</v>
      </c>
      <c r="AA28" s="628"/>
      <c r="AB28" s="628"/>
      <c r="AC28" s="628"/>
      <c r="AD28" s="629">
        <v>986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1276083</v>
      </c>
      <c r="CS28" s="626"/>
      <c r="CT28" s="626"/>
      <c r="CU28" s="626"/>
      <c r="CV28" s="626"/>
      <c r="CW28" s="626"/>
      <c r="CX28" s="626"/>
      <c r="CY28" s="627"/>
      <c r="CZ28" s="659">
        <v>5</v>
      </c>
      <c r="DA28" s="660"/>
      <c r="DB28" s="660"/>
      <c r="DC28" s="661"/>
      <c r="DD28" s="634">
        <v>1264816</v>
      </c>
      <c r="DE28" s="626"/>
      <c r="DF28" s="626"/>
      <c r="DG28" s="626"/>
      <c r="DH28" s="626"/>
      <c r="DI28" s="626"/>
      <c r="DJ28" s="626"/>
      <c r="DK28" s="627"/>
      <c r="DL28" s="634">
        <v>934616</v>
      </c>
      <c r="DM28" s="626"/>
      <c r="DN28" s="626"/>
      <c r="DO28" s="626"/>
      <c r="DP28" s="626"/>
      <c r="DQ28" s="626"/>
      <c r="DR28" s="626"/>
      <c r="DS28" s="626"/>
      <c r="DT28" s="626"/>
      <c r="DU28" s="626"/>
      <c r="DV28" s="627"/>
      <c r="DW28" s="630">
        <v>11.4</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12399</v>
      </c>
      <c r="S29" s="626"/>
      <c r="T29" s="626"/>
      <c r="U29" s="626"/>
      <c r="V29" s="626"/>
      <c r="W29" s="626"/>
      <c r="X29" s="626"/>
      <c r="Y29" s="627"/>
      <c r="Z29" s="628">
        <v>0</v>
      </c>
      <c r="AA29" s="628"/>
      <c r="AB29" s="628"/>
      <c r="AC29" s="628"/>
      <c r="AD29" s="629" t="s">
        <v>113</v>
      </c>
      <c r="AE29" s="629"/>
      <c r="AF29" s="629"/>
      <c r="AG29" s="629"/>
      <c r="AH29" s="629"/>
      <c r="AI29" s="629"/>
      <c r="AJ29" s="629"/>
      <c r="AK29" s="629"/>
      <c r="AL29" s="630" t="s">
        <v>113</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1275832</v>
      </c>
      <c r="CS29" s="657"/>
      <c r="CT29" s="657"/>
      <c r="CU29" s="657"/>
      <c r="CV29" s="657"/>
      <c r="CW29" s="657"/>
      <c r="CX29" s="657"/>
      <c r="CY29" s="658"/>
      <c r="CZ29" s="659">
        <v>5</v>
      </c>
      <c r="DA29" s="660"/>
      <c r="DB29" s="660"/>
      <c r="DC29" s="661"/>
      <c r="DD29" s="634">
        <v>1264565</v>
      </c>
      <c r="DE29" s="657"/>
      <c r="DF29" s="657"/>
      <c r="DG29" s="657"/>
      <c r="DH29" s="657"/>
      <c r="DI29" s="657"/>
      <c r="DJ29" s="657"/>
      <c r="DK29" s="658"/>
      <c r="DL29" s="634">
        <v>934365</v>
      </c>
      <c r="DM29" s="657"/>
      <c r="DN29" s="657"/>
      <c r="DO29" s="657"/>
      <c r="DP29" s="657"/>
      <c r="DQ29" s="657"/>
      <c r="DR29" s="657"/>
      <c r="DS29" s="657"/>
      <c r="DT29" s="657"/>
      <c r="DU29" s="657"/>
      <c r="DV29" s="658"/>
      <c r="DW29" s="630">
        <v>11.4</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2099665</v>
      </c>
      <c r="S30" s="626"/>
      <c r="T30" s="626"/>
      <c r="U30" s="626"/>
      <c r="V30" s="626"/>
      <c r="W30" s="626"/>
      <c r="X30" s="626"/>
      <c r="Y30" s="627"/>
      <c r="Z30" s="628">
        <v>8</v>
      </c>
      <c r="AA30" s="628"/>
      <c r="AB30" s="628"/>
      <c r="AC30" s="628"/>
      <c r="AD30" s="629" t="s">
        <v>113</v>
      </c>
      <c r="AE30" s="629"/>
      <c r="AF30" s="629"/>
      <c r="AG30" s="629"/>
      <c r="AH30" s="629"/>
      <c r="AI30" s="629"/>
      <c r="AJ30" s="629"/>
      <c r="AK30" s="629"/>
      <c r="AL30" s="630" t="s">
        <v>113</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99.1</v>
      </c>
      <c r="BH30" s="684"/>
      <c r="BI30" s="684"/>
      <c r="BJ30" s="684"/>
      <c r="BK30" s="684"/>
      <c r="BL30" s="684"/>
      <c r="BM30" s="620">
        <v>90.8</v>
      </c>
      <c r="BN30" s="684"/>
      <c r="BO30" s="684"/>
      <c r="BP30" s="684"/>
      <c r="BQ30" s="685"/>
      <c r="BR30" s="683">
        <v>99</v>
      </c>
      <c r="BS30" s="684"/>
      <c r="BT30" s="684"/>
      <c r="BU30" s="684"/>
      <c r="BV30" s="684"/>
      <c r="BW30" s="684"/>
      <c r="BX30" s="620">
        <v>90.1</v>
      </c>
      <c r="BY30" s="684"/>
      <c r="BZ30" s="684"/>
      <c r="CA30" s="684"/>
      <c r="CB30" s="685"/>
      <c r="CD30" s="688"/>
      <c r="CE30" s="689"/>
      <c r="CF30" s="639" t="s">
        <v>292</v>
      </c>
      <c r="CG30" s="640"/>
      <c r="CH30" s="640"/>
      <c r="CI30" s="640"/>
      <c r="CJ30" s="640"/>
      <c r="CK30" s="640"/>
      <c r="CL30" s="640"/>
      <c r="CM30" s="640"/>
      <c r="CN30" s="640"/>
      <c r="CO30" s="640"/>
      <c r="CP30" s="640"/>
      <c r="CQ30" s="641"/>
      <c r="CR30" s="625">
        <v>1164636</v>
      </c>
      <c r="CS30" s="626"/>
      <c r="CT30" s="626"/>
      <c r="CU30" s="626"/>
      <c r="CV30" s="626"/>
      <c r="CW30" s="626"/>
      <c r="CX30" s="626"/>
      <c r="CY30" s="627"/>
      <c r="CZ30" s="659">
        <v>4.5999999999999996</v>
      </c>
      <c r="DA30" s="660"/>
      <c r="DB30" s="660"/>
      <c r="DC30" s="661"/>
      <c r="DD30" s="634">
        <v>1155080</v>
      </c>
      <c r="DE30" s="626"/>
      <c r="DF30" s="626"/>
      <c r="DG30" s="626"/>
      <c r="DH30" s="626"/>
      <c r="DI30" s="626"/>
      <c r="DJ30" s="626"/>
      <c r="DK30" s="627"/>
      <c r="DL30" s="634">
        <v>824880</v>
      </c>
      <c r="DM30" s="626"/>
      <c r="DN30" s="626"/>
      <c r="DO30" s="626"/>
      <c r="DP30" s="626"/>
      <c r="DQ30" s="626"/>
      <c r="DR30" s="626"/>
      <c r="DS30" s="626"/>
      <c r="DT30" s="626"/>
      <c r="DU30" s="626"/>
      <c r="DV30" s="627"/>
      <c r="DW30" s="630">
        <v>10.1</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705165</v>
      </c>
      <c r="S31" s="626"/>
      <c r="T31" s="626"/>
      <c r="U31" s="626"/>
      <c r="V31" s="626"/>
      <c r="W31" s="626"/>
      <c r="X31" s="626"/>
      <c r="Y31" s="627"/>
      <c r="Z31" s="628">
        <v>2.7</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98.9</v>
      </c>
      <c r="BH31" s="657"/>
      <c r="BI31" s="657"/>
      <c r="BJ31" s="657"/>
      <c r="BK31" s="657"/>
      <c r="BL31" s="657"/>
      <c r="BM31" s="631">
        <v>95.9</v>
      </c>
      <c r="BN31" s="681"/>
      <c r="BO31" s="681"/>
      <c r="BP31" s="681"/>
      <c r="BQ31" s="682"/>
      <c r="BR31" s="680">
        <v>98.7</v>
      </c>
      <c r="BS31" s="657"/>
      <c r="BT31" s="657"/>
      <c r="BU31" s="657"/>
      <c r="BV31" s="657"/>
      <c r="BW31" s="657"/>
      <c r="BX31" s="631">
        <v>95.4</v>
      </c>
      <c r="BY31" s="681"/>
      <c r="BZ31" s="681"/>
      <c r="CA31" s="681"/>
      <c r="CB31" s="682"/>
      <c r="CD31" s="688"/>
      <c r="CE31" s="689"/>
      <c r="CF31" s="639" t="s">
        <v>296</v>
      </c>
      <c r="CG31" s="640"/>
      <c r="CH31" s="640"/>
      <c r="CI31" s="640"/>
      <c r="CJ31" s="640"/>
      <c r="CK31" s="640"/>
      <c r="CL31" s="640"/>
      <c r="CM31" s="640"/>
      <c r="CN31" s="640"/>
      <c r="CO31" s="640"/>
      <c r="CP31" s="640"/>
      <c r="CQ31" s="641"/>
      <c r="CR31" s="625">
        <v>111196</v>
      </c>
      <c r="CS31" s="657"/>
      <c r="CT31" s="657"/>
      <c r="CU31" s="657"/>
      <c r="CV31" s="657"/>
      <c r="CW31" s="657"/>
      <c r="CX31" s="657"/>
      <c r="CY31" s="658"/>
      <c r="CZ31" s="659">
        <v>0.4</v>
      </c>
      <c r="DA31" s="660"/>
      <c r="DB31" s="660"/>
      <c r="DC31" s="661"/>
      <c r="DD31" s="634">
        <v>109485</v>
      </c>
      <c r="DE31" s="657"/>
      <c r="DF31" s="657"/>
      <c r="DG31" s="657"/>
      <c r="DH31" s="657"/>
      <c r="DI31" s="657"/>
      <c r="DJ31" s="657"/>
      <c r="DK31" s="658"/>
      <c r="DL31" s="634">
        <v>109485</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253215</v>
      </c>
      <c r="S32" s="626"/>
      <c r="T32" s="626"/>
      <c r="U32" s="626"/>
      <c r="V32" s="626"/>
      <c r="W32" s="626"/>
      <c r="X32" s="626"/>
      <c r="Y32" s="627"/>
      <c r="Z32" s="628">
        <v>1</v>
      </c>
      <c r="AA32" s="628"/>
      <c r="AB32" s="628"/>
      <c r="AC32" s="628"/>
      <c r="AD32" s="629">
        <v>81041</v>
      </c>
      <c r="AE32" s="629"/>
      <c r="AF32" s="629"/>
      <c r="AG32" s="629"/>
      <c r="AH32" s="629"/>
      <c r="AI32" s="629"/>
      <c r="AJ32" s="629"/>
      <c r="AK32" s="629"/>
      <c r="AL32" s="630">
        <v>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99.1</v>
      </c>
      <c r="BH32" s="693"/>
      <c r="BI32" s="693"/>
      <c r="BJ32" s="693"/>
      <c r="BK32" s="693"/>
      <c r="BL32" s="693"/>
      <c r="BM32" s="694">
        <v>93.6</v>
      </c>
      <c r="BN32" s="693"/>
      <c r="BO32" s="693"/>
      <c r="BP32" s="693"/>
      <c r="BQ32" s="695"/>
      <c r="BR32" s="692">
        <v>99.1</v>
      </c>
      <c r="BS32" s="693"/>
      <c r="BT32" s="693"/>
      <c r="BU32" s="693"/>
      <c r="BV32" s="693"/>
      <c r="BW32" s="693"/>
      <c r="BX32" s="694">
        <v>92.7</v>
      </c>
      <c r="BY32" s="693"/>
      <c r="BZ32" s="693"/>
      <c r="CA32" s="693"/>
      <c r="CB32" s="695"/>
      <c r="CD32" s="690"/>
      <c r="CE32" s="691"/>
      <c r="CF32" s="639" t="s">
        <v>299</v>
      </c>
      <c r="CG32" s="640"/>
      <c r="CH32" s="640"/>
      <c r="CI32" s="640"/>
      <c r="CJ32" s="640"/>
      <c r="CK32" s="640"/>
      <c r="CL32" s="640"/>
      <c r="CM32" s="640"/>
      <c r="CN32" s="640"/>
      <c r="CO32" s="640"/>
      <c r="CP32" s="640"/>
      <c r="CQ32" s="641"/>
      <c r="CR32" s="625">
        <v>251</v>
      </c>
      <c r="CS32" s="626"/>
      <c r="CT32" s="626"/>
      <c r="CU32" s="626"/>
      <c r="CV32" s="626"/>
      <c r="CW32" s="626"/>
      <c r="CX32" s="626"/>
      <c r="CY32" s="627"/>
      <c r="CZ32" s="659">
        <v>0</v>
      </c>
      <c r="DA32" s="660"/>
      <c r="DB32" s="660"/>
      <c r="DC32" s="661"/>
      <c r="DD32" s="634">
        <v>251</v>
      </c>
      <c r="DE32" s="626"/>
      <c r="DF32" s="626"/>
      <c r="DG32" s="626"/>
      <c r="DH32" s="626"/>
      <c r="DI32" s="626"/>
      <c r="DJ32" s="626"/>
      <c r="DK32" s="627"/>
      <c r="DL32" s="634">
        <v>251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1292100</v>
      </c>
      <c r="S33" s="626"/>
      <c r="T33" s="626"/>
      <c r="U33" s="626"/>
      <c r="V33" s="626"/>
      <c r="W33" s="626"/>
      <c r="X33" s="626"/>
      <c r="Y33" s="627"/>
      <c r="Z33" s="628">
        <v>4.9000000000000004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17148030</v>
      </c>
      <c r="CS33" s="657"/>
      <c r="CT33" s="657"/>
      <c r="CU33" s="657"/>
      <c r="CV33" s="657"/>
      <c r="CW33" s="657"/>
      <c r="CX33" s="657"/>
      <c r="CY33" s="658"/>
      <c r="CZ33" s="659">
        <v>67.599999999999994</v>
      </c>
      <c r="DA33" s="660"/>
      <c r="DB33" s="660"/>
      <c r="DC33" s="661"/>
      <c r="DD33" s="634">
        <v>5845269</v>
      </c>
      <c r="DE33" s="657"/>
      <c r="DF33" s="657"/>
      <c r="DG33" s="657"/>
      <c r="DH33" s="657"/>
      <c r="DI33" s="657"/>
      <c r="DJ33" s="657"/>
      <c r="DK33" s="658"/>
      <c r="DL33" s="634">
        <v>3745679</v>
      </c>
      <c r="DM33" s="657"/>
      <c r="DN33" s="657"/>
      <c r="DO33" s="657"/>
      <c r="DP33" s="657"/>
      <c r="DQ33" s="657"/>
      <c r="DR33" s="657"/>
      <c r="DS33" s="657"/>
      <c r="DT33" s="657"/>
      <c r="DU33" s="657"/>
      <c r="DV33" s="658"/>
      <c r="DW33" s="630">
        <v>45.8</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12480320</v>
      </c>
      <c r="CS34" s="626"/>
      <c r="CT34" s="626"/>
      <c r="CU34" s="626"/>
      <c r="CV34" s="626"/>
      <c r="CW34" s="626"/>
      <c r="CX34" s="626"/>
      <c r="CY34" s="627"/>
      <c r="CZ34" s="659">
        <v>49.2</v>
      </c>
      <c r="DA34" s="660"/>
      <c r="DB34" s="660"/>
      <c r="DC34" s="661"/>
      <c r="DD34" s="634">
        <v>1494641</v>
      </c>
      <c r="DE34" s="626"/>
      <c r="DF34" s="626"/>
      <c r="DG34" s="626"/>
      <c r="DH34" s="626"/>
      <c r="DI34" s="626"/>
      <c r="DJ34" s="626"/>
      <c r="DK34" s="627"/>
      <c r="DL34" s="634">
        <v>1293076</v>
      </c>
      <c r="DM34" s="626"/>
      <c r="DN34" s="626"/>
      <c r="DO34" s="626"/>
      <c r="DP34" s="626"/>
      <c r="DQ34" s="626"/>
      <c r="DR34" s="626"/>
      <c r="DS34" s="626"/>
      <c r="DT34" s="626"/>
      <c r="DU34" s="626"/>
      <c r="DV34" s="627"/>
      <c r="DW34" s="630">
        <v>15.8</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453800</v>
      </c>
      <c r="S35" s="626"/>
      <c r="T35" s="626"/>
      <c r="U35" s="626"/>
      <c r="V35" s="626"/>
      <c r="W35" s="626"/>
      <c r="X35" s="626"/>
      <c r="Y35" s="627"/>
      <c r="Z35" s="628">
        <v>1.7</v>
      </c>
      <c r="AA35" s="628"/>
      <c r="AB35" s="628"/>
      <c r="AC35" s="628"/>
      <c r="AD35" s="629" t="s">
        <v>113</v>
      </c>
      <c r="AE35" s="629"/>
      <c r="AF35" s="629"/>
      <c r="AG35" s="629"/>
      <c r="AH35" s="629"/>
      <c r="AI35" s="629"/>
      <c r="AJ35" s="629"/>
      <c r="AK35" s="629"/>
      <c r="AL35" s="630" t="s">
        <v>113</v>
      </c>
      <c r="AM35" s="631"/>
      <c r="AN35" s="631"/>
      <c r="AO35" s="632"/>
      <c r="AP35" s="188"/>
      <c r="AQ35" s="636" t="s">
        <v>307</v>
      </c>
      <c r="AR35" s="637"/>
      <c r="AS35" s="637"/>
      <c r="AT35" s="637"/>
      <c r="AU35" s="637"/>
      <c r="AV35" s="637"/>
      <c r="AW35" s="637"/>
      <c r="AX35" s="637"/>
      <c r="AY35" s="638"/>
      <c r="AZ35" s="614">
        <v>2026826</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395438</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89597</v>
      </c>
      <c r="CS35" s="657"/>
      <c r="CT35" s="657"/>
      <c r="CU35" s="657"/>
      <c r="CV35" s="657"/>
      <c r="CW35" s="657"/>
      <c r="CX35" s="657"/>
      <c r="CY35" s="658"/>
      <c r="CZ35" s="659">
        <v>0.4</v>
      </c>
      <c r="DA35" s="660"/>
      <c r="DB35" s="660"/>
      <c r="DC35" s="661"/>
      <c r="DD35" s="634">
        <v>76471</v>
      </c>
      <c r="DE35" s="657"/>
      <c r="DF35" s="657"/>
      <c r="DG35" s="657"/>
      <c r="DH35" s="657"/>
      <c r="DI35" s="657"/>
      <c r="DJ35" s="657"/>
      <c r="DK35" s="658"/>
      <c r="DL35" s="634">
        <v>76182</v>
      </c>
      <c r="DM35" s="657"/>
      <c r="DN35" s="657"/>
      <c r="DO35" s="657"/>
      <c r="DP35" s="657"/>
      <c r="DQ35" s="657"/>
      <c r="DR35" s="657"/>
      <c r="DS35" s="657"/>
      <c r="DT35" s="657"/>
      <c r="DU35" s="657"/>
      <c r="DV35" s="658"/>
      <c r="DW35" s="630">
        <v>0.9</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26193954</v>
      </c>
      <c r="S36" s="698"/>
      <c r="T36" s="698"/>
      <c r="U36" s="698"/>
      <c r="V36" s="698"/>
      <c r="W36" s="698"/>
      <c r="X36" s="698"/>
      <c r="Y36" s="699"/>
      <c r="Z36" s="700">
        <v>100</v>
      </c>
      <c r="AA36" s="700"/>
      <c r="AB36" s="700"/>
      <c r="AC36" s="700"/>
      <c r="AD36" s="701">
        <v>7721749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571853</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176774</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1705101</v>
      </c>
      <c r="CS36" s="626"/>
      <c r="CT36" s="626"/>
      <c r="CU36" s="626"/>
      <c r="CV36" s="626"/>
      <c r="CW36" s="626"/>
      <c r="CX36" s="626"/>
      <c r="CY36" s="627"/>
      <c r="CZ36" s="659">
        <v>6.7</v>
      </c>
      <c r="DA36" s="660"/>
      <c r="DB36" s="660"/>
      <c r="DC36" s="661"/>
      <c r="DD36" s="634">
        <v>1580364</v>
      </c>
      <c r="DE36" s="626"/>
      <c r="DF36" s="626"/>
      <c r="DG36" s="626"/>
      <c r="DH36" s="626"/>
      <c r="DI36" s="626"/>
      <c r="DJ36" s="626"/>
      <c r="DK36" s="627"/>
      <c r="DL36" s="634">
        <v>1273886</v>
      </c>
      <c r="DM36" s="626"/>
      <c r="DN36" s="626"/>
      <c r="DO36" s="626"/>
      <c r="DP36" s="626"/>
      <c r="DQ36" s="626"/>
      <c r="DR36" s="626"/>
      <c r="DS36" s="626"/>
      <c r="DT36" s="626"/>
      <c r="DU36" s="626"/>
      <c r="DV36" s="627"/>
      <c r="DW36" s="630">
        <v>15.6</v>
      </c>
      <c r="DX36" s="655"/>
      <c r="DY36" s="655"/>
      <c r="DZ36" s="655"/>
      <c r="EA36" s="655"/>
      <c r="EB36" s="655"/>
      <c r="EC36" s="656"/>
    </row>
    <row r="37" spans="2:133" ht="11.25" customHeight="1">
      <c r="AQ37" s="704" t="s">
        <v>314</v>
      </c>
      <c r="AR37" s="705"/>
      <c r="AS37" s="705"/>
      <c r="AT37" s="705"/>
      <c r="AU37" s="705"/>
      <c r="AV37" s="705"/>
      <c r="AW37" s="705"/>
      <c r="AX37" s="705"/>
      <c r="AY37" s="706"/>
      <c r="AZ37" s="625">
        <v>312115</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3797</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979832</v>
      </c>
      <c r="CS37" s="657"/>
      <c r="CT37" s="657"/>
      <c r="CU37" s="657"/>
      <c r="CV37" s="657"/>
      <c r="CW37" s="657"/>
      <c r="CX37" s="657"/>
      <c r="CY37" s="658"/>
      <c r="CZ37" s="659">
        <v>3.9</v>
      </c>
      <c r="DA37" s="660"/>
      <c r="DB37" s="660"/>
      <c r="DC37" s="661"/>
      <c r="DD37" s="634">
        <v>966004</v>
      </c>
      <c r="DE37" s="657"/>
      <c r="DF37" s="657"/>
      <c r="DG37" s="657"/>
      <c r="DH37" s="657"/>
      <c r="DI37" s="657"/>
      <c r="DJ37" s="657"/>
      <c r="DK37" s="658"/>
      <c r="DL37" s="634">
        <v>820418</v>
      </c>
      <c r="DM37" s="657"/>
      <c r="DN37" s="657"/>
      <c r="DO37" s="657"/>
      <c r="DP37" s="657"/>
      <c r="DQ37" s="657"/>
      <c r="DR37" s="657"/>
      <c r="DS37" s="657"/>
      <c r="DT37" s="657"/>
      <c r="DU37" s="657"/>
      <c r="DV37" s="658"/>
      <c r="DW37" s="630">
        <v>10</v>
      </c>
      <c r="DX37" s="655"/>
      <c r="DY37" s="655"/>
      <c r="DZ37" s="655"/>
      <c r="EA37" s="655"/>
      <c r="EB37" s="655"/>
      <c r="EC37" s="656"/>
    </row>
    <row r="38" spans="2:133" ht="11.25" customHeight="1">
      <c r="AQ38" s="704" t="s">
        <v>317</v>
      </c>
      <c r="AR38" s="705"/>
      <c r="AS38" s="705"/>
      <c r="AT38" s="705"/>
      <c r="AU38" s="705"/>
      <c r="AV38" s="705"/>
      <c r="AW38" s="705"/>
      <c r="AX38" s="705"/>
      <c r="AY38" s="706"/>
      <c r="AZ38" s="625">
        <v>62110</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6486</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1964716</v>
      </c>
      <c r="CS38" s="626"/>
      <c r="CT38" s="626"/>
      <c r="CU38" s="626"/>
      <c r="CV38" s="626"/>
      <c r="CW38" s="626"/>
      <c r="CX38" s="626"/>
      <c r="CY38" s="627"/>
      <c r="CZ38" s="659">
        <v>7.7</v>
      </c>
      <c r="DA38" s="660"/>
      <c r="DB38" s="660"/>
      <c r="DC38" s="661"/>
      <c r="DD38" s="634">
        <v>1798963</v>
      </c>
      <c r="DE38" s="626"/>
      <c r="DF38" s="626"/>
      <c r="DG38" s="626"/>
      <c r="DH38" s="626"/>
      <c r="DI38" s="626"/>
      <c r="DJ38" s="626"/>
      <c r="DK38" s="627"/>
      <c r="DL38" s="634">
        <v>1021535</v>
      </c>
      <c r="DM38" s="626"/>
      <c r="DN38" s="626"/>
      <c r="DO38" s="626"/>
      <c r="DP38" s="626"/>
      <c r="DQ38" s="626"/>
      <c r="DR38" s="626"/>
      <c r="DS38" s="626"/>
      <c r="DT38" s="626"/>
      <c r="DU38" s="626"/>
      <c r="DV38" s="627"/>
      <c r="DW38" s="630">
        <v>12.5</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827296</v>
      </c>
      <c r="CS39" s="657"/>
      <c r="CT39" s="657"/>
      <c r="CU39" s="657"/>
      <c r="CV39" s="657"/>
      <c r="CW39" s="657"/>
      <c r="CX39" s="657"/>
      <c r="CY39" s="658"/>
      <c r="CZ39" s="659">
        <v>3.3</v>
      </c>
      <c r="DA39" s="660"/>
      <c r="DB39" s="660"/>
      <c r="DC39" s="661"/>
      <c r="DD39" s="634">
        <v>813830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354339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133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81000</v>
      </c>
      <c r="CS40" s="626"/>
      <c r="CT40" s="626"/>
      <c r="CU40" s="626"/>
      <c r="CV40" s="626"/>
      <c r="CW40" s="626"/>
      <c r="CX40" s="626"/>
      <c r="CY40" s="627"/>
      <c r="CZ40" s="659">
        <v>0.3</v>
      </c>
      <c r="DA40" s="660"/>
      <c r="DB40" s="660"/>
      <c r="DC40" s="661"/>
      <c r="DD40" s="634">
        <v>81000</v>
      </c>
      <c r="DE40" s="626"/>
      <c r="DF40" s="626"/>
      <c r="DG40" s="626"/>
      <c r="DH40" s="626"/>
      <c r="DI40" s="626"/>
      <c r="DJ40" s="626"/>
      <c r="DK40" s="627"/>
      <c r="DL40" s="634">
        <v>81000</v>
      </c>
      <c r="DM40" s="626"/>
      <c r="DN40" s="626"/>
      <c r="DO40" s="626"/>
      <c r="DP40" s="626"/>
      <c r="DQ40" s="626"/>
      <c r="DR40" s="626"/>
      <c r="DS40" s="626"/>
      <c r="DT40" s="626"/>
      <c r="DU40" s="626"/>
      <c r="DV40" s="627"/>
      <c r="DW40" s="630">
        <v>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726409</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303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3240306</v>
      </c>
      <c r="CS42" s="626"/>
      <c r="CT42" s="626"/>
      <c r="CU42" s="626"/>
      <c r="CV42" s="626"/>
      <c r="CW42" s="626"/>
      <c r="CX42" s="626"/>
      <c r="CY42" s="627"/>
      <c r="CZ42" s="659">
        <v>12.8</v>
      </c>
      <c r="DA42" s="708"/>
      <c r="DB42" s="708"/>
      <c r="DC42" s="709"/>
      <c r="DD42" s="634">
        <v>278897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15580</v>
      </c>
      <c r="CS43" s="657"/>
      <c r="CT43" s="657"/>
      <c r="CU43" s="657"/>
      <c r="CV43" s="657"/>
      <c r="CW43" s="657"/>
      <c r="CX43" s="657"/>
      <c r="CY43" s="658"/>
      <c r="CZ43" s="659">
        <v>0.1</v>
      </c>
      <c r="DA43" s="660"/>
      <c r="DB43" s="660"/>
      <c r="DC43" s="661"/>
      <c r="DD43" s="634">
        <v>15580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3236326</v>
      </c>
      <c r="CS44" s="626"/>
      <c r="CT44" s="626"/>
      <c r="CU44" s="626"/>
      <c r="CV44" s="626"/>
      <c r="CW44" s="626"/>
      <c r="CX44" s="626"/>
      <c r="CY44" s="627"/>
      <c r="CZ44" s="659">
        <v>12.8</v>
      </c>
      <c r="DA44" s="708"/>
      <c r="DB44" s="708"/>
      <c r="DC44" s="709"/>
      <c r="DD44" s="634">
        <v>278897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2499704</v>
      </c>
      <c r="CS45" s="657"/>
      <c r="CT45" s="657"/>
      <c r="CU45" s="657"/>
      <c r="CV45" s="657"/>
      <c r="CW45" s="657"/>
      <c r="CX45" s="657"/>
      <c r="CY45" s="658"/>
      <c r="CZ45" s="659">
        <v>9.8000000000000007</v>
      </c>
      <c r="DA45" s="660"/>
      <c r="DB45" s="660"/>
      <c r="DC45" s="661"/>
      <c r="DD45" s="634">
        <v>43924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711412</v>
      </c>
      <c r="CS46" s="626"/>
      <c r="CT46" s="626"/>
      <c r="CU46" s="626"/>
      <c r="CV46" s="626"/>
      <c r="CW46" s="626"/>
      <c r="CX46" s="626"/>
      <c r="CY46" s="627"/>
      <c r="CZ46" s="659">
        <v>2.8</v>
      </c>
      <c r="DA46" s="708"/>
      <c r="DB46" s="708"/>
      <c r="DC46" s="709"/>
      <c r="DD46" s="634">
        <v>212163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3980</v>
      </c>
      <c r="CS47" s="657"/>
      <c r="CT47" s="657"/>
      <c r="CU47" s="657"/>
      <c r="CV47" s="657"/>
      <c r="CW47" s="657"/>
      <c r="CX47" s="657"/>
      <c r="CY47" s="658"/>
      <c r="CZ47" s="659">
        <v>0</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25380365</v>
      </c>
      <c r="CS49" s="693"/>
      <c r="CT49" s="693"/>
      <c r="CU49" s="693"/>
      <c r="CV49" s="693"/>
      <c r="CW49" s="693"/>
      <c r="CX49" s="693"/>
      <c r="CY49" s="720"/>
      <c r="CZ49" s="721">
        <v>100</v>
      </c>
      <c r="DA49" s="722"/>
      <c r="DB49" s="722"/>
      <c r="DC49" s="723"/>
      <c r="DD49" s="724">
        <v>9825082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26194</v>
      </c>
      <c r="R7" s="755"/>
      <c r="S7" s="755"/>
      <c r="T7" s="755"/>
      <c r="U7" s="755"/>
      <c r="V7" s="755">
        <v>25380</v>
      </c>
      <c r="W7" s="755"/>
      <c r="X7" s="755"/>
      <c r="Y7" s="755"/>
      <c r="Z7" s="755"/>
      <c r="AA7" s="755">
        <v>814</v>
      </c>
      <c r="AB7" s="755"/>
      <c r="AC7" s="755"/>
      <c r="AD7" s="755"/>
      <c r="AE7" s="756"/>
      <c r="AF7" s="757">
        <v>725</v>
      </c>
      <c r="AG7" s="758"/>
      <c r="AH7" s="758"/>
      <c r="AI7" s="758"/>
      <c r="AJ7" s="759"/>
      <c r="AK7" s="794">
        <v>176</v>
      </c>
      <c r="AL7" s="795"/>
      <c r="AM7" s="795"/>
      <c r="AN7" s="795"/>
      <c r="AO7" s="795"/>
      <c r="AP7" s="795">
        <v>15357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725</v>
      </c>
      <c r="AG23" s="814"/>
      <c r="AH23" s="814"/>
      <c r="AI23" s="814"/>
      <c r="AJ23" s="817"/>
      <c r="AK23" s="818"/>
      <c r="AL23" s="819"/>
      <c r="AM23" s="819"/>
      <c r="AN23" s="819"/>
      <c r="AO23" s="819"/>
      <c r="AP23" s="814"/>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3833</v>
      </c>
      <c r="R28" s="843"/>
      <c r="S28" s="843"/>
      <c r="T28" s="843"/>
      <c r="U28" s="843"/>
      <c r="V28" s="843">
        <v>3438</v>
      </c>
      <c r="W28" s="843"/>
      <c r="X28" s="843"/>
      <c r="Y28" s="843"/>
      <c r="Z28" s="843"/>
      <c r="AA28" s="843">
        <v>395</v>
      </c>
      <c r="AB28" s="843"/>
      <c r="AC28" s="843"/>
      <c r="AD28" s="843"/>
      <c r="AE28" s="844"/>
      <c r="AF28" s="845">
        <v>395</v>
      </c>
      <c r="AG28" s="843"/>
      <c r="AH28" s="843"/>
      <c r="AI28" s="843"/>
      <c r="AJ28" s="846"/>
      <c r="AK28" s="847">
        <v>354</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104</v>
      </c>
      <c r="R29" s="779"/>
      <c r="S29" s="779"/>
      <c r="T29" s="779"/>
      <c r="U29" s="779"/>
      <c r="V29" s="779">
        <v>96</v>
      </c>
      <c r="W29" s="779"/>
      <c r="X29" s="779"/>
      <c r="Y29" s="779"/>
      <c r="Z29" s="779"/>
      <c r="AA29" s="779">
        <v>8</v>
      </c>
      <c r="AB29" s="779"/>
      <c r="AC29" s="779"/>
      <c r="AD29" s="779"/>
      <c r="AE29" s="780"/>
      <c r="AF29" s="781">
        <v>8</v>
      </c>
      <c r="AG29" s="782"/>
      <c r="AH29" s="782"/>
      <c r="AI29" s="782"/>
      <c r="AJ29" s="783"/>
      <c r="AK29" s="850">
        <v>10</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270</v>
      </c>
      <c r="R30" s="779"/>
      <c r="S30" s="779"/>
      <c r="T30" s="779"/>
      <c r="U30" s="779"/>
      <c r="V30" s="779">
        <v>268</v>
      </c>
      <c r="W30" s="779"/>
      <c r="X30" s="779"/>
      <c r="Y30" s="779"/>
      <c r="Z30" s="779"/>
      <c r="AA30" s="779">
        <v>2</v>
      </c>
      <c r="AB30" s="779"/>
      <c r="AC30" s="779"/>
      <c r="AD30" s="779"/>
      <c r="AE30" s="780"/>
      <c r="AF30" s="781">
        <v>2</v>
      </c>
      <c r="AG30" s="782"/>
      <c r="AH30" s="782"/>
      <c r="AI30" s="782"/>
      <c r="AJ30" s="783"/>
      <c r="AK30" s="850">
        <v>77</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2400</v>
      </c>
      <c r="R31" s="779"/>
      <c r="S31" s="779"/>
      <c r="T31" s="779"/>
      <c r="U31" s="779"/>
      <c r="V31" s="779">
        <v>2308</v>
      </c>
      <c r="W31" s="779"/>
      <c r="X31" s="779"/>
      <c r="Y31" s="779"/>
      <c r="Z31" s="779"/>
      <c r="AA31" s="779">
        <v>92</v>
      </c>
      <c r="AB31" s="779"/>
      <c r="AC31" s="779"/>
      <c r="AD31" s="779"/>
      <c r="AE31" s="780"/>
      <c r="AF31" s="781">
        <v>92</v>
      </c>
      <c r="AG31" s="782"/>
      <c r="AH31" s="782"/>
      <c r="AI31" s="782"/>
      <c r="AJ31" s="783"/>
      <c r="AK31" s="850">
        <v>360</v>
      </c>
      <c r="AL31" s="851"/>
      <c r="AM31" s="851"/>
      <c r="AN31" s="851"/>
      <c r="AO31" s="851"/>
      <c r="AP31" s="851"/>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v>952</v>
      </c>
      <c r="R32" s="779"/>
      <c r="S32" s="779"/>
      <c r="T32" s="779"/>
      <c r="U32" s="779"/>
      <c r="V32" s="779">
        <v>830</v>
      </c>
      <c r="W32" s="779"/>
      <c r="X32" s="779"/>
      <c r="Y32" s="779"/>
      <c r="Z32" s="779"/>
      <c r="AA32" s="779">
        <v>122</v>
      </c>
      <c r="AB32" s="779"/>
      <c r="AC32" s="779"/>
      <c r="AD32" s="779"/>
      <c r="AE32" s="780"/>
      <c r="AF32" s="781">
        <v>1029</v>
      </c>
      <c r="AG32" s="782"/>
      <c r="AH32" s="782"/>
      <c r="AI32" s="782"/>
      <c r="AJ32" s="783"/>
      <c r="AK32" s="850">
        <v>65</v>
      </c>
      <c r="AL32" s="851"/>
      <c r="AM32" s="851"/>
      <c r="AN32" s="851"/>
      <c r="AO32" s="851"/>
      <c r="AP32" s="851">
        <v>2970</v>
      </c>
      <c r="AQ32" s="851"/>
      <c r="AR32" s="851"/>
      <c r="AS32" s="851"/>
      <c r="AT32" s="851"/>
      <c r="AU32" s="851">
        <v>808</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888</v>
      </c>
      <c r="R33" s="779"/>
      <c r="S33" s="779"/>
      <c r="T33" s="779"/>
      <c r="U33" s="779"/>
      <c r="V33" s="779">
        <v>858</v>
      </c>
      <c r="W33" s="779"/>
      <c r="X33" s="779"/>
      <c r="Y33" s="779"/>
      <c r="Z33" s="779"/>
      <c r="AA33" s="779">
        <v>30</v>
      </c>
      <c r="AB33" s="779"/>
      <c r="AC33" s="779"/>
      <c r="AD33" s="779"/>
      <c r="AE33" s="780"/>
      <c r="AF33" s="781">
        <v>28</v>
      </c>
      <c r="AG33" s="782"/>
      <c r="AH33" s="782"/>
      <c r="AI33" s="782"/>
      <c r="AJ33" s="783"/>
      <c r="AK33" s="850">
        <v>261</v>
      </c>
      <c r="AL33" s="851"/>
      <c r="AM33" s="851"/>
      <c r="AN33" s="851"/>
      <c r="AO33" s="851"/>
      <c r="AP33" s="851">
        <v>4464</v>
      </c>
      <c r="AQ33" s="851"/>
      <c r="AR33" s="851"/>
      <c r="AS33" s="851"/>
      <c r="AT33" s="851"/>
      <c r="AU33" s="851">
        <v>2996</v>
      </c>
      <c r="AV33" s="851"/>
      <c r="AW33" s="851"/>
      <c r="AX33" s="851"/>
      <c r="AY33" s="851"/>
      <c r="AZ33" s="852"/>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387</v>
      </c>
      <c r="C34" s="776"/>
      <c r="D34" s="776"/>
      <c r="E34" s="776"/>
      <c r="F34" s="776"/>
      <c r="G34" s="776"/>
      <c r="H34" s="776"/>
      <c r="I34" s="776"/>
      <c r="J34" s="776"/>
      <c r="K34" s="776"/>
      <c r="L34" s="776"/>
      <c r="M34" s="776"/>
      <c r="N34" s="776"/>
      <c r="O34" s="776"/>
      <c r="P34" s="777"/>
      <c r="Q34" s="778">
        <v>63</v>
      </c>
      <c r="R34" s="779"/>
      <c r="S34" s="779"/>
      <c r="T34" s="779"/>
      <c r="U34" s="779"/>
      <c r="V34" s="779">
        <v>60</v>
      </c>
      <c r="W34" s="779"/>
      <c r="X34" s="779"/>
      <c r="Y34" s="779"/>
      <c r="Z34" s="779"/>
      <c r="AA34" s="779">
        <v>3</v>
      </c>
      <c r="AB34" s="779"/>
      <c r="AC34" s="779"/>
      <c r="AD34" s="779"/>
      <c r="AE34" s="780"/>
      <c r="AF34" s="781">
        <v>3</v>
      </c>
      <c r="AG34" s="782"/>
      <c r="AH34" s="782"/>
      <c r="AI34" s="782"/>
      <c r="AJ34" s="783"/>
      <c r="AK34" s="850">
        <v>51</v>
      </c>
      <c r="AL34" s="851"/>
      <c r="AM34" s="851"/>
      <c r="AN34" s="851"/>
      <c r="AO34" s="851"/>
      <c r="AP34" s="851">
        <v>234</v>
      </c>
      <c r="AQ34" s="851"/>
      <c r="AR34" s="851"/>
      <c r="AS34" s="851"/>
      <c r="AT34" s="851"/>
      <c r="AU34" s="851">
        <v>234</v>
      </c>
      <c r="AV34" s="851"/>
      <c r="AW34" s="851"/>
      <c r="AX34" s="851"/>
      <c r="AY34" s="851"/>
      <c r="AZ34" s="852"/>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388</v>
      </c>
      <c r="C35" s="776"/>
      <c r="D35" s="776"/>
      <c r="E35" s="776"/>
      <c r="F35" s="776"/>
      <c r="G35" s="776"/>
      <c r="H35" s="776"/>
      <c r="I35" s="776"/>
      <c r="J35" s="776"/>
      <c r="K35" s="776"/>
      <c r="L35" s="776"/>
      <c r="M35" s="776"/>
      <c r="N35" s="776"/>
      <c r="O35" s="776"/>
      <c r="P35" s="777"/>
      <c r="Q35" s="778">
        <v>595</v>
      </c>
      <c r="R35" s="779"/>
      <c r="S35" s="779"/>
      <c r="T35" s="779"/>
      <c r="U35" s="779"/>
      <c r="V35" s="779">
        <v>595</v>
      </c>
      <c r="W35" s="779"/>
      <c r="X35" s="779"/>
      <c r="Y35" s="779"/>
      <c r="Z35" s="779"/>
      <c r="AA35" s="779">
        <v>0</v>
      </c>
      <c r="AB35" s="779"/>
      <c r="AC35" s="779"/>
      <c r="AD35" s="779"/>
      <c r="AE35" s="780"/>
      <c r="AF35" s="781">
        <v>85</v>
      </c>
      <c r="AG35" s="782"/>
      <c r="AH35" s="782"/>
      <c r="AI35" s="782"/>
      <c r="AJ35" s="783"/>
      <c r="AK35" s="850">
        <v>572</v>
      </c>
      <c r="AL35" s="851"/>
      <c r="AM35" s="851"/>
      <c r="AN35" s="851"/>
      <c r="AO35" s="851"/>
      <c r="AP35" s="851"/>
      <c r="AQ35" s="851"/>
      <c r="AR35" s="851"/>
      <c r="AS35" s="851"/>
      <c r="AT35" s="851"/>
      <c r="AU35" s="851"/>
      <c r="AV35" s="851"/>
      <c r="AW35" s="851"/>
      <c r="AX35" s="851"/>
      <c r="AY35" s="851"/>
      <c r="AZ35" s="852"/>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389</v>
      </c>
      <c r="C36" s="776"/>
      <c r="D36" s="776"/>
      <c r="E36" s="776"/>
      <c r="F36" s="776"/>
      <c r="G36" s="776"/>
      <c r="H36" s="776"/>
      <c r="I36" s="776"/>
      <c r="J36" s="776"/>
      <c r="K36" s="776"/>
      <c r="L36" s="776"/>
      <c r="M36" s="776"/>
      <c r="N36" s="776"/>
      <c r="O36" s="776"/>
      <c r="P36" s="777"/>
      <c r="Q36" s="778">
        <v>115</v>
      </c>
      <c r="R36" s="779"/>
      <c r="S36" s="779"/>
      <c r="T36" s="779"/>
      <c r="U36" s="779"/>
      <c r="V36" s="779">
        <v>115</v>
      </c>
      <c r="W36" s="779"/>
      <c r="X36" s="779"/>
      <c r="Y36" s="779"/>
      <c r="Z36" s="779"/>
      <c r="AA36" s="779">
        <v>0</v>
      </c>
      <c r="AB36" s="779"/>
      <c r="AC36" s="779"/>
      <c r="AD36" s="779"/>
      <c r="AE36" s="780"/>
      <c r="AF36" s="781" t="s">
        <v>113</v>
      </c>
      <c r="AG36" s="782"/>
      <c r="AH36" s="782"/>
      <c r="AI36" s="782"/>
      <c r="AJ36" s="783"/>
      <c r="AK36" s="850">
        <v>0</v>
      </c>
      <c r="AL36" s="851"/>
      <c r="AM36" s="851"/>
      <c r="AN36" s="851"/>
      <c r="AO36" s="851"/>
      <c r="AP36" s="851"/>
      <c r="AQ36" s="851"/>
      <c r="AR36" s="851"/>
      <c r="AS36" s="851"/>
      <c r="AT36" s="851"/>
      <c r="AU36" s="851"/>
      <c r="AV36" s="851"/>
      <c r="AW36" s="851"/>
      <c r="AX36" s="851"/>
      <c r="AY36" s="851"/>
      <c r="AZ36" s="852"/>
      <c r="BA36" s="852"/>
      <c r="BB36" s="852"/>
      <c r="BC36" s="852"/>
      <c r="BD36" s="852"/>
      <c r="BE36" s="848" t="s">
        <v>386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1644</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393</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540</v>
      </c>
      <c r="C68" s="890"/>
      <c r="D68" s="890"/>
      <c r="E68" s="890"/>
      <c r="F68" s="890"/>
      <c r="G68" s="890"/>
      <c r="H68" s="890"/>
      <c r="I68" s="890"/>
      <c r="J68" s="890"/>
      <c r="K68" s="890"/>
      <c r="L68" s="890"/>
      <c r="M68" s="890"/>
      <c r="N68" s="890"/>
      <c r="O68" s="890"/>
      <c r="P68" s="891"/>
      <c r="Q68" s="892">
        <v>1353</v>
      </c>
      <c r="R68" s="886"/>
      <c r="S68" s="886"/>
      <c r="T68" s="886"/>
      <c r="U68" s="886"/>
      <c r="V68" s="886">
        <v>1271</v>
      </c>
      <c r="W68" s="886"/>
      <c r="X68" s="886"/>
      <c r="Y68" s="886"/>
      <c r="Z68" s="886"/>
      <c r="AA68" s="886">
        <v>82</v>
      </c>
      <c r="AB68" s="886"/>
      <c r="AC68" s="886"/>
      <c r="AD68" s="886"/>
      <c r="AE68" s="886"/>
      <c r="AF68" s="886">
        <v>82</v>
      </c>
      <c r="AG68" s="886"/>
      <c r="AH68" s="886"/>
      <c r="AI68" s="886"/>
      <c r="AJ68" s="886"/>
      <c r="AK68" s="886">
        <v>45</v>
      </c>
      <c r="AL68" s="886"/>
      <c r="AM68" s="886"/>
      <c r="AN68" s="886"/>
      <c r="AO68" s="886"/>
      <c r="AP68" s="886">
        <v>212</v>
      </c>
      <c r="AQ68" s="886"/>
      <c r="AR68" s="886"/>
      <c r="AS68" s="886"/>
      <c r="AT68" s="886"/>
      <c r="AU68" s="886">
        <v>212</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541</v>
      </c>
      <c r="C69" s="894"/>
      <c r="D69" s="894"/>
      <c r="E69" s="894"/>
      <c r="F69" s="894"/>
      <c r="G69" s="894"/>
      <c r="H69" s="894"/>
      <c r="I69" s="894"/>
      <c r="J69" s="894"/>
      <c r="K69" s="894"/>
      <c r="L69" s="894"/>
      <c r="M69" s="894"/>
      <c r="N69" s="894"/>
      <c r="O69" s="894"/>
      <c r="P69" s="895"/>
      <c r="Q69" s="896">
        <v>2</v>
      </c>
      <c r="R69" s="851"/>
      <c r="S69" s="851"/>
      <c r="T69" s="851"/>
      <c r="U69" s="851"/>
      <c r="V69" s="851">
        <v>2</v>
      </c>
      <c r="W69" s="851"/>
      <c r="X69" s="851"/>
      <c r="Y69" s="851"/>
      <c r="Z69" s="851"/>
      <c r="AA69" s="851">
        <v>0</v>
      </c>
      <c r="AB69" s="851"/>
      <c r="AC69" s="851"/>
      <c r="AD69" s="851"/>
      <c r="AE69" s="851"/>
      <c r="AF69" s="851">
        <v>0</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542</v>
      </c>
      <c r="C70" s="894"/>
      <c r="D70" s="894"/>
      <c r="E70" s="894"/>
      <c r="F70" s="894"/>
      <c r="G70" s="894"/>
      <c r="H70" s="894"/>
      <c r="I70" s="894"/>
      <c r="J70" s="894"/>
      <c r="K70" s="894"/>
      <c r="L70" s="894"/>
      <c r="M70" s="894"/>
      <c r="N70" s="894"/>
      <c r="O70" s="894"/>
      <c r="P70" s="895"/>
      <c r="Q70" s="896">
        <v>771</v>
      </c>
      <c r="R70" s="851"/>
      <c r="S70" s="851"/>
      <c r="T70" s="851"/>
      <c r="U70" s="851"/>
      <c r="V70" s="851">
        <v>722</v>
      </c>
      <c r="W70" s="851"/>
      <c r="X70" s="851"/>
      <c r="Y70" s="851"/>
      <c r="Z70" s="851"/>
      <c r="AA70" s="851">
        <v>49</v>
      </c>
      <c r="AB70" s="851"/>
      <c r="AC70" s="851"/>
      <c r="AD70" s="851"/>
      <c r="AE70" s="851"/>
      <c r="AF70" s="851">
        <v>49</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543</v>
      </c>
      <c r="C71" s="894"/>
      <c r="D71" s="894"/>
      <c r="E71" s="894"/>
      <c r="F71" s="894"/>
      <c r="G71" s="894"/>
      <c r="H71" s="894"/>
      <c r="I71" s="894"/>
      <c r="J71" s="894"/>
      <c r="K71" s="894"/>
      <c r="L71" s="894"/>
      <c r="M71" s="894"/>
      <c r="N71" s="894"/>
      <c r="O71" s="894"/>
      <c r="P71" s="895"/>
      <c r="Q71" s="896">
        <v>246870</v>
      </c>
      <c r="R71" s="851"/>
      <c r="S71" s="851"/>
      <c r="T71" s="851"/>
      <c r="U71" s="851"/>
      <c r="V71" s="851">
        <v>235027</v>
      </c>
      <c r="W71" s="851"/>
      <c r="X71" s="851"/>
      <c r="Y71" s="851"/>
      <c r="Z71" s="851"/>
      <c r="AA71" s="851">
        <v>11843</v>
      </c>
      <c r="AB71" s="851"/>
      <c r="AC71" s="851"/>
      <c r="AD71" s="851"/>
      <c r="AE71" s="851"/>
      <c r="AF71" s="851">
        <v>11843</v>
      </c>
      <c r="AG71" s="851"/>
      <c r="AH71" s="851"/>
      <c r="AI71" s="851"/>
      <c r="AJ71" s="851"/>
      <c r="AK71" s="851">
        <v>516</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544</v>
      </c>
      <c r="C72" s="894"/>
      <c r="D72" s="894"/>
      <c r="E72" s="894"/>
      <c r="F72" s="894"/>
      <c r="G72" s="894"/>
      <c r="H72" s="894"/>
      <c r="I72" s="894"/>
      <c r="J72" s="894"/>
      <c r="K72" s="894"/>
      <c r="L72" s="894"/>
      <c r="M72" s="894"/>
      <c r="N72" s="894"/>
      <c r="O72" s="894"/>
      <c r="P72" s="895"/>
      <c r="Q72" s="896">
        <v>10590</v>
      </c>
      <c r="R72" s="851"/>
      <c r="S72" s="851"/>
      <c r="T72" s="851"/>
      <c r="U72" s="851"/>
      <c r="V72" s="851">
        <v>9677</v>
      </c>
      <c r="W72" s="851"/>
      <c r="X72" s="851"/>
      <c r="Y72" s="851"/>
      <c r="Z72" s="851"/>
      <c r="AA72" s="851">
        <v>913</v>
      </c>
      <c r="AB72" s="851"/>
      <c r="AC72" s="851"/>
      <c r="AD72" s="851"/>
      <c r="AE72" s="851"/>
      <c r="AF72" s="851">
        <v>0</v>
      </c>
      <c r="AG72" s="851"/>
      <c r="AH72" s="851"/>
      <c r="AI72" s="851"/>
      <c r="AJ72" s="851"/>
      <c r="AK72" s="851">
        <v>15</v>
      </c>
      <c r="AL72" s="851"/>
      <c r="AM72" s="851"/>
      <c r="AN72" s="851"/>
      <c r="AO72" s="851"/>
      <c r="AP72" s="851">
        <v>0</v>
      </c>
      <c r="AQ72" s="851"/>
      <c r="AR72" s="851"/>
      <c r="AS72" s="851"/>
      <c r="AT72" s="851"/>
      <c r="AU72" s="851">
        <v>0</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545</v>
      </c>
      <c r="C73" s="894"/>
      <c r="D73" s="894"/>
      <c r="E73" s="894"/>
      <c r="F73" s="894"/>
      <c r="G73" s="894"/>
      <c r="H73" s="894"/>
      <c r="I73" s="894"/>
      <c r="J73" s="894"/>
      <c r="K73" s="894"/>
      <c r="L73" s="894"/>
      <c r="M73" s="894"/>
      <c r="N73" s="894"/>
      <c r="O73" s="894"/>
      <c r="P73" s="895"/>
      <c r="Q73" s="896">
        <v>1588</v>
      </c>
      <c r="R73" s="851"/>
      <c r="S73" s="851"/>
      <c r="T73" s="851"/>
      <c r="U73" s="851"/>
      <c r="V73" s="851">
        <v>1587</v>
      </c>
      <c r="W73" s="851"/>
      <c r="X73" s="851"/>
      <c r="Y73" s="851"/>
      <c r="Z73" s="851"/>
      <c r="AA73" s="851">
        <v>1</v>
      </c>
      <c r="AB73" s="851"/>
      <c r="AC73" s="851"/>
      <c r="AD73" s="851"/>
      <c r="AE73" s="851"/>
      <c r="AF73" s="851">
        <v>0</v>
      </c>
      <c r="AG73" s="851"/>
      <c r="AH73" s="851"/>
      <c r="AI73" s="851"/>
      <c r="AJ73" s="851"/>
      <c r="AK73" s="851">
        <v>0</v>
      </c>
      <c r="AL73" s="851"/>
      <c r="AM73" s="851"/>
      <c r="AN73" s="851"/>
      <c r="AO73" s="851"/>
      <c r="AP73" s="851">
        <v>0</v>
      </c>
      <c r="AQ73" s="851"/>
      <c r="AR73" s="851"/>
      <c r="AS73" s="851"/>
      <c r="AT73" s="851"/>
      <c r="AU73" s="851">
        <v>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546</v>
      </c>
      <c r="C74" s="894"/>
      <c r="D74" s="894"/>
      <c r="E74" s="894"/>
      <c r="F74" s="894"/>
      <c r="G74" s="894"/>
      <c r="H74" s="894"/>
      <c r="I74" s="894"/>
      <c r="J74" s="894"/>
      <c r="K74" s="894"/>
      <c r="L74" s="894"/>
      <c r="M74" s="894"/>
      <c r="N74" s="894"/>
      <c r="O74" s="894"/>
      <c r="P74" s="895"/>
      <c r="Q74" s="896">
        <v>2</v>
      </c>
      <c r="R74" s="851"/>
      <c r="S74" s="851"/>
      <c r="T74" s="851"/>
      <c r="U74" s="851"/>
      <c r="V74" s="851">
        <v>1</v>
      </c>
      <c r="W74" s="851"/>
      <c r="X74" s="851"/>
      <c r="Y74" s="851"/>
      <c r="Z74" s="851"/>
      <c r="AA74" s="851">
        <v>1</v>
      </c>
      <c r="AB74" s="851"/>
      <c r="AC74" s="851"/>
      <c r="AD74" s="851"/>
      <c r="AE74" s="851"/>
      <c r="AF74" s="851">
        <v>0</v>
      </c>
      <c r="AG74" s="851"/>
      <c r="AH74" s="851"/>
      <c r="AI74" s="851"/>
      <c r="AJ74" s="851"/>
      <c r="AK74" s="851">
        <v>0</v>
      </c>
      <c r="AL74" s="851"/>
      <c r="AM74" s="851"/>
      <c r="AN74" s="851"/>
      <c r="AO74" s="851"/>
      <c r="AP74" s="851">
        <v>0</v>
      </c>
      <c r="AQ74" s="851"/>
      <c r="AR74" s="851"/>
      <c r="AS74" s="851"/>
      <c r="AT74" s="851"/>
      <c r="AU74" s="851">
        <v>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547</v>
      </c>
      <c r="C75" s="894"/>
      <c r="D75" s="894"/>
      <c r="E75" s="894"/>
      <c r="F75" s="894"/>
      <c r="G75" s="894"/>
      <c r="H75" s="894"/>
      <c r="I75" s="894"/>
      <c r="J75" s="894"/>
      <c r="K75" s="894"/>
      <c r="L75" s="894"/>
      <c r="M75" s="894"/>
      <c r="N75" s="894"/>
      <c r="O75" s="894"/>
      <c r="P75" s="895"/>
      <c r="Q75" s="899">
        <v>54</v>
      </c>
      <c r="R75" s="900"/>
      <c r="S75" s="900"/>
      <c r="T75" s="900"/>
      <c r="U75" s="850"/>
      <c r="V75" s="901">
        <v>48</v>
      </c>
      <c r="W75" s="900"/>
      <c r="X75" s="900"/>
      <c r="Y75" s="900"/>
      <c r="Z75" s="850"/>
      <c r="AA75" s="901">
        <v>6</v>
      </c>
      <c r="AB75" s="900"/>
      <c r="AC75" s="900"/>
      <c r="AD75" s="900"/>
      <c r="AE75" s="850"/>
      <c r="AF75" s="901">
        <v>0</v>
      </c>
      <c r="AG75" s="900"/>
      <c r="AH75" s="900"/>
      <c r="AI75" s="900"/>
      <c r="AJ75" s="850"/>
      <c r="AK75" s="901">
        <v>0</v>
      </c>
      <c r="AL75" s="900"/>
      <c r="AM75" s="900"/>
      <c r="AN75" s="900"/>
      <c r="AO75" s="850"/>
      <c r="AP75" s="901">
        <v>0</v>
      </c>
      <c r="AQ75" s="900"/>
      <c r="AR75" s="900"/>
      <c r="AS75" s="900"/>
      <c r="AT75" s="850"/>
      <c r="AU75" s="901">
        <v>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548</v>
      </c>
      <c r="C76" s="894"/>
      <c r="D76" s="894"/>
      <c r="E76" s="894"/>
      <c r="F76" s="894"/>
      <c r="G76" s="894"/>
      <c r="H76" s="894"/>
      <c r="I76" s="894"/>
      <c r="J76" s="894"/>
      <c r="K76" s="894"/>
      <c r="L76" s="894"/>
      <c r="M76" s="894"/>
      <c r="N76" s="894"/>
      <c r="O76" s="894"/>
      <c r="P76" s="895"/>
      <c r="Q76" s="899">
        <v>42</v>
      </c>
      <c r="R76" s="900"/>
      <c r="S76" s="900"/>
      <c r="T76" s="900"/>
      <c r="U76" s="850"/>
      <c r="V76" s="901">
        <v>37</v>
      </c>
      <c r="W76" s="900"/>
      <c r="X76" s="900"/>
      <c r="Y76" s="900"/>
      <c r="Z76" s="850"/>
      <c r="AA76" s="901">
        <v>5</v>
      </c>
      <c r="AB76" s="900"/>
      <c r="AC76" s="900"/>
      <c r="AD76" s="900"/>
      <c r="AE76" s="850"/>
      <c r="AF76" s="901">
        <v>0</v>
      </c>
      <c r="AG76" s="900"/>
      <c r="AH76" s="900"/>
      <c r="AI76" s="900"/>
      <c r="AJ76" s="850"/>
      <c r="AK76" s="901">
        <v>18</v>
      </c>
      <c r="AL76" s="900"/>
      <c r="AM76" s="900"/>
      <c r="AN76" s="900"/>
      <c r="AO76" s="850"/>
      <c r="AP76" s="901">
        <v>0</v>
      </c>
      <c r="AQ76" s="900"/>
      <c r="AR76" s="900"/>
      <c r="AS76" s="900"/>
      <c r="AT76" s="850"/>
      <c r="AU76" s="901">
        <v>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549</v>
      </c>
      <c r="C77" s="894"/>
      <c r="D77" s="894"/>
      <c r="E77" s="894"/>
      <c r="F77" s="894"/>
      <c r="G77" s="894"/>
      <c r="H77" s="894"/>
      <c r="I77" s="894"/>
      <c r="J77" s="894"/>
      <c r="K77" s="894"/>
      <c r="L77" s="894"/>
      <c r="M77" s="894"/>
      <c r="N77" s="894"/>
      <c r="O77" s="894"/>
      <c r="P77" s="895"/>
      <c r="Q77" s="899">
        <v>293</v>
      </c>
      <c r="R77" s="900"/>
      <c r="S77" s="900"/>
      <c r="T77" s="900"/>
      <c r="U77" s="850"/>
      <c r="V77" s="901">
        <v>279</v>
      </c>
      <c r="W77" s="900"/>
      <c r="X77" s="900"/>
      <c r="Y77" s="900"/>
      <c r="Z77" s="850"/>
      <c r="AA77" s="901">
        <v>14</v>
      </c>
      <c r="AB77" s="900"/>
      <c r="AC77" s="900"/>
      <c r="AD77" s="900"/>
      <c r="AE77" s="850"/>
      <c r="AF77" s="901">
        <v>14</v>
      </c>
      <c r="AG77" s="900"/>
      <c r="AH77" s="900"/>
      <c r="AI77" s="900"/>
      <c r="AJ77" s="850"/>
      <c r="AK77" s="901">
        <v>0</v>
      </c>
      <c r="AL77" s="900"/>
      <c r="AM77" s="900"/>
      <c r="AN77" s="900"/>
      <c r="AO77" s="850"/>
      <c r="AP77" s="901">
        <v>0</v>
      </c>
      <c r="AQ77" s="900"/>
      <c r="AR77" s="900"/>
      <c r="AS77" s="900"/>
      <c r="AT77" s="850"/>
      <c r="AU77" s="901">
        <v>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1040863</v>
      </c>
      <c r="AB110" s="922"/>
      <c r="AC110" s="922"/>
      <c r="AD110" s="922"/>
      <c r="AE110" s="923"/>
      <c r="AF110" s="924">
        <v>963188</v>
      </c>
      <c r="AG110" s="922"/>
      <c r="AH110" s="922"/>
      <c r="AI110" s="922"/>
      <c r="AJ110" s="923"/>
      <c r="AK110" s="924">
        <v>942132</v>
      </c>
      <c r="AL110" s="922"/>
      <c r="AM110" s="922"/>
      <c r="AN110" s="922"/>
      <c r="AO110" s="923"/>
      <c r="AP110" s="925">
        <v>13.2</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14828649</v>
      </c>
      <c r="BR110" s="957"/>
      <c r="BS110" s="957"/>
      <c r="BT110" s="957"/>
      <c r="BU110" s="957"/>
      <c r="BV110" s="957">
        <v>15229235</v>
      </c>
      <c r="BW110" s="957"/>
      <c r="BX110" s="957"/>
      <c r="BY110" s="957"/>
      <c r="BZ110" s="957"/>
      <c r="CA110" s="957">
        <v>15366699</v>
      </c>
      <c r="CB110" s="957"/>
      <c r="CC110" s="957"/>
      <c r="CD110" s="957"/>
      <c r="CE110" s="957"/>
      <c r="CF110" s="971">
        <v>215.5</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4090190</v>
      </c>
      <c r="BR111" s="950"/>
      <c r="BS111" s="950"/>
      <c r="BT111" s="950"/>
      <c r="BU111" s="950"/>
      <c r="BV111" s="950">
        <v>3534150</v>
      </c>
      <c r="BW111" s="950"/>
      <c r="BX111" s="950"/>
      <c r="BY111" s="950"/>
      <c r="BZ111" s="950"/>
      <c r="CA111" s="950">
        <v>2978719</v>
      </c>
      <c r="CB111" s="950"/>
      <c r="CC111" s="950"/>
      <c r="CD111" s="950"/>
      <c r="CE111" s="950"/>
      <c r="CF111" s="944">
        <v>41.8</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100000</v>
      </c>
      <c r="AB112" s="989"/>
      <c r="AC112" s="989"/>
      <c r="AD112" s="989"/>
      <c r="AE112" s="990"/>
      <c r="AF112" s="991">
        <v>100000</v>
      </c>
      <c r="AG112" s="989"/>
      <c r="AH112" s="989"/>
      <c r="AI112" s="989"/>
      <c r="AJ112" s="990"/>
      <c r="AK112" s="991">
        <v>100000</v>
      </c>
      <c r="AL112" s="989"/>
      <c r="AM112" s="989"/>
      <c r="AN112" s="989"/>
      <c r="AO112" s="990"/>
      <c r="AP112" s="992">
        <v>1.4</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4597296</v>
      </c>
      <c r="BR112" s="950"/>
      <c r="BS112" s="950"/>
      <c r="BT112" s="950"/>
      <c r="BU112" s="950"/>
      <c r="BV112" s="950">
        <v>4471620</v>
      </c>
      <c r="BW112" s="950"/>
      <c r="BX112" s="950"/>
      <c r="BY112" s="950"/>
      <c r="BZ112" s="950"/>
      <c r="CA112" s="950">
        <v>4037172</v>
      </c>
      <c r="CB112" s="950"/>
      <c r="CC112" s="950"/>
      <c r="CD112" s="950"/>
      <c r="CE112" s="950"/>
      <c r="CF112" s="944">
        <v>56.6</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360746</v>
      </c>
      <c r="AB113" s="964"/>
      <c r="AC113" s="964"/>
      <c r="AD113" s="964"/>
      <c r="AE113" s="965"/>
      <c r="AF113" s="966">
        <v>347124</v>
      </c>
      <c r="AG113" s="964"/>
      <c r="AH113" s="964"/>
      <c r="AI113" s="964"/>
      <c r="AJ113" s="965"/>
      <c r="AK113" s="966">
        <v>322118</v>
      </c>
      <c r="AL113" s="964"/>
      <c r="AM113" s="964"/>
      <c r="AN113" s="964"/>
      <c r="AO113" s="965"/>
      <c r="AP113" s="967">
        <v>4.5</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422099</v>
      </c>
      <c r="BR113" s="950"/>
      <c r="BS113" s="950"/>
      <c r="BT113" s="950"/>
      <c r="BU113" s="950"/>
      <c r="BV113" s="950">
        <v>317168</v>
      </c>
      <c r="BW113" s="950"/>
      <c r="BX113" s="950"/>
      <c r="BY113" s="950"/>
      <c r="BZ113" s="950"/>
      <c r="CA113" s="950">
        <v>211886</v>
      </c>
      <c r="CB113" s="950"/>
      <c r="CC113" s="950"/>
      <c r="CD113" s="950"/>
      <c r="CE113" s="950"/>
      <c r="CF113" s="944">
        <v>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123975</v>
      </c>
      <c r="AB114" s="989"/>
      <c r="AC114" s="989"/>
      <c r="AD114" s="989"/>
      <c r="AE114" s="990"/>
      <c r="AF114" s="991">
        <v>99922</v>
      </c>
      <c r="AG114" s="989"/>
      <c r="AH114" s="989"/>
      <c r="AI114" s="989"/>
      <c r="AJ114" s="990"/>
      <c r="AK114" s="991">
        <v>95525</v>
      </c>
      <c r="AL114" s="989"/>
      <c r="AM114" s="989"/>
      <c r="AN114" s="989"/>
      <c r="AO114" s="990"/>
      <c r="AP114" s="992">
        <v>1.3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1930574</v>
      </c>
      <c r="BR114" s="950"/>
      <c r="BS114" s="950"/>
      <c r="BT114" s="950"/>
      <c r="BU114" s="950"/>
      <c r="BV114" s="950">
        <v>1914635</v>
      </c>
      <c r="BW114" s="950"/>
      <c r="BX114" s="950"/>
      <c r="BY114" s="950"/>
      <c r="BZ114" s="950"/>
      <c r="CA114" s="950">
        <v>1982178</v>
      </c>
      <c r="CB114" s="950"/>
      <c r="CC114" s="950"/>
      <c r="CD114" s="950"/>
      <c r="CE114" s="950"/>
      <c r="CF114" s="944">
        <v>27.8</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72256</v>
      </c>
      <c r="AB115" s="964"/>
      <c r="AC115" s="964"/>
      <c r="AD115" s="964"/>
      <c r="AE115" s="965"/>
      <c r="AF115" s="966">
        <v>53350</v>
      </c>
      <c r="AG115" s="964"/>
      <c r="AH115" s="964"/>
      <c r="AI115" s="964"/>
      <c r="AJ115" s="965"/>
      <c r="AK115" s="966">
        <v>38296</v>
      </c>
      <c r="AL115" s="964"/>
      <c r="AM115" s="964"/>
      <c r="AN115" s="964"/>
      <c r="AO115" s="965"/>
      <c r="AP115" s="967">
        <v>0.5</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3891865</v>
      </c>
      <c r="DH115" s="989"/>
      <c r="DI115" s="989"/>
      <c r="DJ115" s="989"/>
      <c r="DK115" s="990"/>
      <c r="DL115" s="991">
        <v>3387415</v>
      </c>
      <c r="DM115" s="989"/>
      <c r="DN115" s="989"/>
      <c r="DO115" s="989"/>
      <c r="DP115" s="990"/>
      <c r="DQ115" s="991">
        <v>2869096</v>
      </c>
      <c r="DR115" s="989"/>
      <c r="DS115" s="989"/>
      <c r="DT115" s="989"/>
      <c r="DU115" s="990"/>
      <c r="DV115" s="992">
        <v>40.200000000000003</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306</v>
      </c>
      <c r="AB116" s="989"/>
      <c r="AC116" s="989"/>
      <c r="AD116" s="989"/>
      <c r="AE116" s="990"/>
      <c r="AF116" s="991">
        <v>201</v>
      </c>
      <c r="AG116" s="989"/>
      <c r="AH116" s="989"/>
      <c r="AI116" s="989"/>
      <c r="AJ116" s="990"/>
      <c r="AK116" s="991">
        <v>251</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87255</v>
      </c>
      <c r="DH116" s="989"/>
      <c r="DI116" s="989"/>
      <c r="DJ116" s="989"/>
      <c r="DK116" s="990"/>
      <c r="DL116" s="991">
        <v>63783</v>
      </c>
      <c r="DM116" s="989"/>
      <c r="DN116" s="989"/>
      <c r="DO116" s="989"/>
      <c r="DP116" s="990"/>
      <c r="DQ116" s="991">
        <v>48883</v>
      </c>
      <c r="DR116" s="989"/>
      <c r="DS116" s="989"/>
      <c r="DT116" s="989"/>
      <c r="DU116" s="990"/>
      <c r="DV116" s="992">
        <v>0.7</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1698146</v>
      </c>
      <c r="AB117" s="1007"/>
      <c r="AC117" s="1007"/>
      <c r="AD117" s="1007"/>
      <c r="AE117" s="1008"/>
      <c r="AF117" s="1009">
        <v>1563785</v>
      </c>
      <c r="AG117" s="1007"/>
      <c r="AH117" s="1007"/>
      <c r="AI117" s="1007"/>
      <c r="AJ117" s="1008"/>
      <c r="AK117" s="1009">
        <v>1498322</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25868808</v>
      </c>
      <c r="BR119" s="1028"/>
      <c r="BS119" s="1028"/>
      <c r="BT119" s="1028"/>
      <c r="BU119" s="1028"/>
      <c r="BV119" s="1028">
        <v>25466808</v>
      </c>
      <c r="BW119" s="1028"/>
      <c r="BX119" s="1028"/>
      <c r="BY119" s="1028"/>
      <c r="BZ119" s="1028"/>
      <c r="CA119" s="1028">
        <v>24576654</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111070</v>
      </c>
      <c r="DH119" s="1014"/>
      <c r="DI119" s="1014"/>
      <c r="DJ119" s="1014"/>
      <c r="DK119" s="1015"/>
      <c r="DL119" s="1013">
        <v>82952</v>
      </c>
      <c r="DM119" s="1014"/>
      <c r="DN119" s="1014"/>
      <c r="DO119" s="1014"/>
      <c r="DP119" s="1015"/>
      <c r="DQ119" s="1013">
        <v>60740</v>
      </c>
      <c r="DR119" s="1014"/>
      <c r="DS119" s="1014"/>
      <c r="DT119" s="1014"/>
      <c r="DU119" s="1015"/>
      <c r="DV119" s="1016">
        <v>0.9</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2826863</v>
      </c>
      <c r="BR120" s="957"/>
      <c r="BS120" s="957"/>
      <c r="BT120" s="957"/>
      <c r="BU120" s="957"/>
      <c r="BV120" s="957">
        <v>3285148</v>
      </c>
      <c r="BW120" s="957"/>
      <c r="BX120" s="957"/>
      <c r="BY120" s="957"/>
      <c r="BZ120" s="957"/>
      <c r="CA120" s="957">
        <v>3519228</v>
      </c>
      <c r="CB120" s="957"/>
      <c r="CC120" s="957"/>
      <c r="CD120" s="957"/>
      <c r="CE120" s="957"/>
      <c r="CF120" s="971">
        <v>49.3</v>
      </c>
      <c r="CG120" s="972"/>
      <c r="CH120" s="972"/>
      <c r="CI120" s="972"/>
      <c r="CJ120" s="972"/>
      <c r="CK120" s="1037" t="s">
        <v>439</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3432361</v>
      </c>
      <c r="DH120" s="957"/>
      <c r="DI120" s="957"/>
      <c r="DJ120" s="957"/>
      <c r="DK120" s="957"/>
      <c r="DL120" s="957">
        <v>3265179</v>
      </c>
      <c r="DM120" s="957"/>
      <c r="DN120" s="957"/>
      <c r="DO120" s="957"/>
      <c r="DP120" s="957"/>
      <c r="DQ120" s="957">
        <v>2995613</v>
      </c>
      <c r="DR120" s="957"/>
      <c r="DS120" s="957"/>
      <c r="DT120" s="957"/>
      <c r="DU120" s="957"/>
      <c r="DV120" s="958">
        <v>42</v>
      </c>
      <c r="DW120" s="958"/>
      <c r="DX120" s="958"/>
      <c r="DY120" s="958"/>
      <c r="DZ120" s="959"/>
    </row>
    <row r="121" spans="1:130" s="199" customFormat="1" ht="26.25" customHeight="1">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1996963</v>
      </c>
      <c r="BR121" s="950"/>
      <c r="BS121" s="950"/>
      <c r="BT121" s="950"/>
      <c r="BU121" s="950"/>
      <c r="BV121" s="950">
        <v>2130979</v>
      </c>
      <c r="BW121" s="950"/>
      <c r="BX121" s="950"/>
      <c r="BY121" s="950"/>
      <c r="BZ121" s="950"/>
      <c r="CA121" s="950">
        <v>2250924</v>
      </c>
      <c r="CB121" s="950"/>
      <c r="CC121" s="950"/>
      <c r="CD121" s="950"/>
      <c r="CE121" s="950"/>
      <c r="CF121" s="944">
        <v>31.6</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875012</v>
      </c>
      <c r="DH121" s="950"/>
      <c r="DI121" s="950"/>
      <c r="DJ121" s="950"/>
      <c r="DK121" s="950"/>
      <c r="DL121" s="950">
        <v>944287</v>
      </c>
      <c r="DM121" s="950"/>
      <c r="DN121" s="950"/>
      <c r="DO121" s="950"/>
      <c r="DP121" s="950"/>
      <c r="DQ121" s="950">
        <v>807961</v>
      </c>
      <c r="DR121" s="950"/>
      <c r="DS121" s="950"/>
      <c r="DT121" s="950"/>
      <c r="DU121" s="950"/>
      <c r="DV121" s="951">
        <v>11.3</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11658748</v>
      </c>
      <c r="BR122" s="1028"/>
      <c r="BS122" s="1028"/>
      <c r="BT122" s="1028"/>
      <c r="BU122" s="1028"/>
      <c r="BV122" s="1028">
        <v>12361129</v>
      </c>
      <c r="BW122" s="1028"/>
      <c r="BX122" s="1028"/>
      <c r="BY122" s="1028"/>
      <c r="BZ122" s="1028"/>
      <c r="CA122" s="1028">
        <v>12150708</v>
      </c>
      <c r="CB122" s="1028"/>
      <c r="CC122" s="1028"/>
      <c r="CD122" s="1028"/>
      <c r="CE122" s="1028"/>
      <c r="CF122" s="1048">
        <v>170.4</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289923</v>
      </c>
      <c r="DH122" s="950"/>
      <c r="DI122" s="950"/>
      <c r="DJ122" s="950"/>
      <c r="DK122" s="950"/>
      <c r="DL122" s="950">
        <v>262154</v>
      </c>
      <c r="DM122" s="950"/>
      <c r="DN122" s="950"/>
      <c r="DO122" s="950"/>
      <c r="DP122" s="950"/>
      <c r="DQ122" s="950">
        <v>233598</v>
      </c>
      <c r="DR122" s="950"/>
      <c r="DS122" s="950"/>
      <c r="DT122" s="950"/>
      <c r="DU122" s="950"/>
      <c r="DV122" s="951">
        <v>3.3</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39512</v>
      </c>
      <c r="AB123" s="989"/>
      <c r="AC123" s="989"/>
      <c r="AD123" s="989"/>
      <c r="AE123" s="990"/>
      <c r="AF123" s="991">
        <v>25085</v>
      </c>
      <c r="AG123" s="989"/>
      <c r="AH123" s="989"/>
      <c r="AI123" s="989"/>
      <c r="AJ123" s="990"/>
      <c r="AK123" s="991">
        <v>16044</v>
      </c>
      <c r="AL123" s="989"/>
      <c r="AM123" s="989"/>
      <c r="AN123" s="989"/>
      <c r="AO123" s="990"/>
      <c r="AP123" s="992">
        <v>0.2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16482574</v>
      </c>
      <c r="BR123" s="1096"/>
      <c r="BS123" s="1096"/>
      <c r="BT123" s="1096"/>
      <c r="BU123" s="1096"/>
      <c r="BV123" s="1096">
        <v>17777256</v>
      </c>
      <c r="BW123" s="1096"/>
      <c r="BX123" s="1096"/>
      <c r="BY123" s="1096"/>
      <c r="BZ123" s="1096"/>
      <c r="CA123" s="1096">
        <v>17920860</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132.1</v>
      </c>
      <c r="BR124" s="1058"/>
      <c r="BS124" s="1058"/>
      <c r="BT124" s="1058"/>
      <c r="BU124" s="1058"/>
      <c r="BV124" s="1058">
        <v>106</v>
      </c>
      <c r="BW124" s="1058"/>
      <c r="BX124" s="1058"/>
      <c r="BY124" s="1058"/>
      <c r="BZ124" s="1058"/>
      <c r="CA124" s="1058">
        <v>93.3</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32744</v>
      </c>
      <c r="AB126" s="989"/>
      <c r="AC126" s="989"/>
      <c r="AD126" s="989"/>
      <c r="AE126" s="990"/>
      <c r="AF126" s="991">
        <v>28265</v>
      </c>
      <c r="AG126" s="989"/>
      <c r="AH126" s="989"/>
      <c r="AI126" s="989"/>
      <c r="AJ126" s="990"/>
      <c r="AK126" s="991">
        <v>22252</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7613</v>
      </c>
      <c r="AB128" s="1078"/>
      <c r="AC128" s="1078"/>
      <c r="AD128" s="1078"/>
      <c r="AE128" s="1079"/>
      <c r="AF128" s="1080">
        <v>7423</v>
      </c>
      <c r="AG128" s="1078"/>
      <c r="AH128" s="1078"/>
      <c r="AI128" s="1078"/>
      <c r="AJ128" s="1079"/>
      <c r="AK128" s="1080">
        <v>11267</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13.74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8001362</v>
      </c>
      <c r="AB129" s="989"/>
      <c r="AC129" s="989"/>
      <c r="AD129" s="989"/>
      <c r="AE129" s="990"/>
      <c r="AF129" s="991">
        <v>8143887</v>
      </c>
      <c r="AG129" s="989"/>
      <c r="AH129" s="989"/>
      <c r="AI129" s="989"/>
      <c r="AJ129" s="990"/>
      <c r="AK129" s="991">
        <v>8041002</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18.739999999999998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896611</v>
      </c>
      <c r="AB130" s="989"/>
      <c r="AC130" s="989"/>
      <c r="AD130" s="989"/>
      <c r="AE130" s="990"/>
      <c r="AF130" s="991">
        <v>890537</v>
      </c>
      <c r="AG130" s="989"/>
      <c r="AH130" s="989"/>
      <c r="AI130" s="989"/>
      <c r="AJ130" s="990"/>
      <c r="AK130" s="991">
        <v>909682</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9.4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7104751</v>
      </c>
      <c r="AB131" s="1014"/>
      <c r="AC131" s="1014"/>
      <c r="AD131" s="1014"/>
      <c r="AE131" s="1015"/>
      <c r="AF131" s="1013">
        <v>7253350</v>
      </c>
      <c r="AG131" s="1014"/>
      <c r="AH131" s="1014"/>
      <c r="AI131" s="1014"/>
      <c r="AJ131" s="1015"/>
      <c r="AK131" s="1013">
        <v>7131320</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93.3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11.174522509999999</v>
      </c>
      <c r="AB132" s="1130"/>
      <c r="AC132" s="1130"/>
      <c r="AD132" s="1130"/>
      <c r="AE132" s="1131"/>
      <c r="AF132" s="1132">
        <v>9.1795515180000002</v>
      </c>
      <c r="AG132" s="1130"/>
      <c r="AH132" s="1130"/>
      <c r="AI132" s="1130"/>
      <c r="AJ132" s="1131"/>
      <c r="AK132" s="1132">
        <v>8.0962991419999994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12.8</v>
      </c>
      <c r="AB133" s="1113"/>
      <c r="AC133" s="1113"/>
      <c r="AD133" s="1113"/>
      <c r="AE133" s="1114"/>
      <c r="AF133" s="1112">
        <v>11.1</v>
      </c>
      <c r="AG133" s="1113"/>
      <c r="AH133" s="1113"/>
      <c r="AI133" s="1113"/>
      <c r="AJ133" s="1114"/>
      <c r="AK133" s="1112">
        <v>9.4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election sqref="A1:XFD1"/>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election sqref="A1:XFD1"/>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469</v>
      </c>
      <c r="B5" s="248"/>
      <c r="C5" s="248"/>
      <c r="D5" s="248"/>
      <c r="E5" s="248"/>
      <c r="F5" s="248"/>
      <c r="G5" s="248"/>
      <c r="H5" s="248"/>
      <c r="I5" s="248"/>
      <c r="J5" s="248"/>
      <c r="K5" s="248"/>
      <c r="L5" s="248"/>
      <c r="M5" s="248"/>
      <c r="N5" s="248"/>
      <c r="O5" s="249"/>
    </row>
    <row r="6" spans="1:16">
      <c r="A6" s="250"/>
      <c r="B6" s="246"/>
      <c r="C6" s="246"/>
      <c r="D6" s="246"/>
      <c r="E6" s="246"/>
      <c r="F6" s="246"/>
      <c r="G6" s="251" t="s">
        <v>470</v>
      </c>
      <c r="H6" s="251"/>
      <c r="I6" s="251"/>
      <c r="J6" s="251"/>
      <c r="K6" s="246"/>
      <c r="L6" s="246"/>
      <c r="M6" s="246"/>
      <c r="N6" s="246"/>
    </row>
    <row r="7" spans="1:16">
      <c r="A7" s="250"/>
      <c r="B7" s="246"/>
      <c r="C7" s="246"/>
      <c r="D7" s="246"/>
      <c r="E7" s="246"/>
      <c r="F7" s="246"/>
      <c r="G7" s="253"/>
      <c r="H7" s="254"/>
      <c r="I7" s="254"/>
      <c r="J7" s="255"/>
      <c r="K7" s="1150" t="s">
        <v>471</v>
      </c>
      <c r="L7" s="256"/>
      <c r="M7" s="257" t="s">
        <v>472</v>
      </c>
      <c r="N7" s="258"/>
    </row>
    <row r="8" spans="1:16">
      <c r="A8" s="250"/>
      <c r="B8" s="246"/>
      <c r="C8" s="246"/>
      <c r="D8" s="246"/>
      <c r="E8" s="246"/>
      <c r="F8" s="246"/>
      <c r="G8" s="259"/>
      <c r="H8" s="260"/>
      <c r="I8" s="260"/>
      <c r="J8" s="261"/>
      <c r="K8" s="1151"/>
      <c r="L8" s="262" t="s">
        <v>473</v>
      </c>
      <c r="M8" s="263" t="s">
        <v>474</v>
      </c>
      <c r="N8" s="264" t="s">
        <v>475</v>
      </c>
    </row>
    <row r="9" spans="1:16">
      <c r="A9" s="250"/>
      <c r="B9" s="246"/>
      <c r="C9" s="246"/>
      <c r="D9" s="246"/>
      <c r="E9" s="246"/>
      <c r="F9" s="246"/>
      <c r="G9" s="1152" t="s">
        <v>476</v>
      </c>
      <c r="H9" s="1153"/>
      <c r="I9" s="1153"/>
      <c r="J9" s="1154"/>
      <c r="K9" s="265">
        <v>2136736</v>
      </c>
      <c r="L9" s="266">
        <v>69530</v>
      </c>
      <c r="M9" s="267">
        <v>68135</v>
      </c>
      <c r="N9" s="268">
        <v>2</v>
      </c>
    </row>
    <row r="10" spans="1:16">
      <c r="A10" s="250"/>
      <c r="B10" s="246"/>
      <c r="C10" s="246"/>
      <c r="D10" s="246"/>
      <c r="E10" s="246"/>
      <c r="F10" s="246"/>
      <c r="G10" s="1152" t="s">
        <v>477</v>
      </c>
      <c r="H10" s="1153"/>
      <c r="I10" s="1153"/>
      <c r="J10" s="1154"/>
      <c r="K10" s="269">
        <v>324886</v>
      </c>
      <c r="L10" s="270">
        <v>10572</v>
      </c>
      <c r="M10" s="271">
        <v>7843</v>
      </c>
      <c r="N10" s="272">
        <v>34.799999999999997</v>
      </c>
    </row>
    <row r="11" spans="1:16" ht="13.5" customHeight="1">
      <c r="A11" s="250"/>
      <c r="B11" s="246"/>
      <c r="C11" s="246"/>
      <c r="D11" s="246"/>
      <c r="E11" s="246"/>
      <c r="F11" s="246"/>
      <c r="G11" s="1152" t="s">
        <v>478</v>
      </c>
      <c r="H11" s="1153"/>
      <c r="I11" s="1153"/>
      <c r="J11" s="1154"/>
      <c r="K11" s="269">
        <v>329400</v>
      </c>
      <c r="L11" s="270">
        <v>10719</v>
      </c>
      <c r="M11" s="271">
        <v>8431</v>
      </c>
      <c r="N11" s="272">
        <v>27.1</v>
      </c>
    </row>
    <row r="12" spans="1:16" ht="13.5" customHeight="1">
      <c r="A12" s="250"/>
      <c r="B12" s="246"/>
      <c r="C12" s="246"/>
      <c r="D12" s="246"/>
      <c r="E12" s="246"/>
      <c r="F12" s="246"/>
      <c r="G12" s="1152" t="s">
        <v>479</v>
      </c>
      <c r="H12" s="1153"/>
      <c r="I12" s="1153"/>
      <c r="J12" s="1154"/>
      <c r="K12" s="269" t="s">
        <v>480</v>
      </c>
      <c r="L12" s="270" t="s">
        <v>480</v>
      </c>
      <c r="M12" s="271">
        <v>1146</v>
      </c>
      <c r="N12" s="272" t="s">
        <v>480</v>
      </c>
    </row>
    <row r="13" spans="1:16" ht="13.5" customHeight="1">
      <c r="A13" s="250"/>
      <c r="B13" s="246"/>
      <c r="C13" s="246"/>
      <c r="D13" s="246"/>
      <c r="E13" s="246"/>
      <c r="F13" s="246"/>
      <c r="G13" s="1152" t="s">
        <v>481</v>
      </c>
      <c r="H13" s="1153"/>
      <c r="I13" s="1153"/>
      <c r="J13" s="1154"/>
      <c r="K13" s="269" t="s">
        <v>480</v>
      </c>
      <c r="L13" s="270" t="s">
        <v>480</v>
      </c>
      <c r="M13" s="271">
        <v>13</v>
      </c>
      <c r="N13" s="272" t="s">
        <v>480</v>
      </c>
    </row>
    <row r="14" spans="1:16" ht="13.5" customHeight="1">
      <c r="A14" s="250"/>
      <c r="B14" s="246"/>
      <c r="C14" s="246"/>
      <c r="D14" s="246"/>
      <c r="E14" s="246"/>
      <c r="F14" s="246"/>
      <c r="G14" s="1152" t="s">
        <v>482</v>
      </c>
      <c r="H14" s="1153"/>
      <c r="I14" s="1153"/>
      <c r="J14" s="1154"/>
      <c r="K14" s="269">
        <v>61822</v>
      </c>
      <c r="L14" s="270">
        <v>2012</v>
      </c>
      <c r="M14" s="271">
        <v>2999</v>
      </c>
      <c r="N14" s="272">
        <v>-32.9</v>
      </c>
    </row>
    <row r="15" spans="1:16" ht="13.5" customHeight="1">
      <c r="A15" s="250"/>
      <c r="B15" s="246"/>
      <c r="C15" s="246"/>
      <c r="D15" s="246"/>
      <c r="E15" s="246"/>
      <c r="F15" s="246"/>
      <c r="G15" s="1152" t="s">
        <v>483</v>
      </c>
      <c r="H15" s="1153"/>
      <c r="I15" s="1153"/>
      <c r="J15" s="1154"/>
      <c r="K15" s="269">
        <v>15580</v>
      </c>
      <c r="L15" s="270">
        <v>507</v>
      </c>
      <c r="M15" s="271">
        <v>1559</v>
      </c>
      <c r="N15" s="272">
        <v>-67.5</v>
      </c>
    </row>
    <row r="16" spans="1:16">
      <c r="A16" s="250"/>
      <c r="B16" s="246"/>
      <c r="C16" s="246"/>
      <c r="D16" s="246"/>
      <c r="E16" s="246"/>
      <c r="F16" s="246"/>
      <c r="G16" s="1155" t="s">
        <v>484</v>
      </c>
      <c r="H16" s="1156"/>
      <c r="I16" s="1156"/>
      <c r="J16" s="1157"/>
      <c r="K16" s="270">
        <v>-223378</v>
      </c>
      <c r="L16" s="270">
        <v>-7269</v>
      </c>
      <c r="M16" s="271">
        <v>-6577</v>
      </c>
      <c r="N16" s="272">
        <v>10.5</v>
      </c>
    </row>
    <row r="17" spans="1:16">
      <c r="A17" s="250"/>
      <c r="B17" s="246"/>
      <c r="C17" s="246"/>
      <c r="D17" s="246"/>
      <c r="E17" s="246"/>
      <c r="F17" s="246"/>
      <c r="G17" s="1155" t="s">
        <v>170</v>
      </c>
      <c r="H17" s="1156"/>
      <c r="I17" s="1156"/>
      <c r="J17" s="1157"/>
      <c r="K17" s="270">
        <v>2645046</v>
      </c>
      <c r="L17" s="270">
        <v>86071</v>
      </c>
      <c r="M17" s="271">
        <v>83548</v>
      </c>
      <c r="N17" s="272">
        <v>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485</v>
      </c>
      <c r="H19" s="246"/>
      <c r="I19" s="246"/>
      <c r="J19" s="246"/>
      <c r="K19" s="246"/>
      <c r="L19" s="246"/>
      <c r="M19" s="246"/>
      <c r="N19" s="246"/>
    </row>
    <row r="20" spans="1:16">
      <c r="A20" s="250"/>
      <c r="B20" s="246"/>
      <c r="C20" s="246"/>
      <c r="D20" s="246"/>
      <c r="E20" s="246"/>
      <c r="F20" s="246"/>
      <c r="G20" s="274"/>
      <c r="H20" s="275"/>
      <c r="I20" s="275"/>
      <c r="J20" s="276"/>
      <c r="K20" s="277" t="s">
        <v>486</v>
      </c>
      <c r="L20" s="278" t="s">
        <v>487</v>
      </c>
      <c r="M20" s="279" t="s">
        <v>488</v>
      </c>
      <c r="N20" s="280"/>
    </row>
    <row r="21" spans="1:16" s="286" customFormat="1">
      <c r="A21" s="281"/>
      <c r="B21" s="251"/>
      <c r="C21" s="251"/>
      <c r="D21" s="251"/>
      <c r="E21" s="251"/>
      <c r="F21" s="251"/>
      <c r="G21" s="1147" t="s">
        <v>489</v>
      </c>
      <c r="H21" s="1148"/>
      <c r="I21" s="1148"/>
      <c r="J21" s="1149"/>
      <c r="K21" s="282">
        <v>7.91</v>
      </c>
      <c r="L21" s="283">
        <v>8.0299999999999994</v>
      </c>
      <c r="M21" s="284">
        <v>-0.12</v>
      </c>
      <c r="N21" s="251"/>
      <c r="O21" s="285"/>
      <c r="P21" s="281"/>
    </row>
    <row r="22" spans="1:16" s="286" customFormat="1">
      <c r="A22" s="281"/>
      <c r="B22" s="251"/>
      <c r="C22" s="251"/>
      <c r="D22" s="251"/>
      <c r="E22" s="251"/>
      <c r="F22" s="251"/>
      <c r="G22" s="1147" t="s">
        <v>490</v>
      </c>
      <c r="H22" s="1148"/>
      <c r="I22" s="1148"/>
      <c r="J22" s="1149"/>
      <c r="K22" s="287">
        <v>99.7</v>
      </c>
      <c r="L22" s="288">
        <v>97.6</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491</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492</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493</v>
      </c>
      <c r="H29" s="251"/>
      <c r="I29" s="251"/>
      <c r="J29" s="251"/>
      <c r="K29" s="246"/>
      <c r="L29" s="246"/>
      <c r="M29" s="246"/>
      <c r="N29" s="246"/>
      <c r="O29" s="295"/>
    </row>
    <row r="30" spans="1:16">
      <c r="A30" s="250"/>
      <c r="B30" s="246"/>
      <c r="C30" s="246"/>
      <c r="D30" s="246"/>
      <c r="E30" s="246"/>
      <c r="F30" s="246"/>
      <c r="G30" s="253"/>
      <c r="H30" s="254"/>
      <c r="I30" s="254"/>
      <c r="J30" s="255"/>
      <c r="K30" s="1150" t="s">
        <v>471</v>
      </c>
      <c r="L30" s="256"/>
      <c r="M30" s="257" t="s">
        <v>472</v>
      </c>
      <c r="N30" s="258"/>
    </row>
    <row r="31" spans="1:16">
      <c r="A31" s="250"/>
      <c r="B31" s="246"/>
      <c r="C31" s="246"/>
      <c r="D31" s="246"/>
      <c r="E31" s="246"/>
      <c r="F31" s="246"/>
      <c r="G31" s="259"/>
      <c r="H31" s="260"/>
      <c r="I31" s="260"/>
      <c r="J31" s="261"/>
      <c r="K31" s="1151"/>
      <c r="L31" s="262" t="s">
        <v>473</v>
      </c>
      <c r="M31" s="263" t="s">
        <v>474</v>
      </c>
      <c r="N31" s="264" t="s">
        <v>475</v>
      </c>
    </row>
    <row r="32" spans="1:16" ht="27" customHeight="1">
      <c r="A32" s="250"/>
      <c r="B32" s="246"/>
      <c r="C32" s="246"/>
      <c r="D32" s="246"/>
      <c r="E32" s="246"/>
      <c r="F32" s="246"/>
      <c r="G32" s="1163" t="s">
        <v>494</v>
      </c>
      <c r="H32" s="1164"/>
      <c r="I32" s="1164"/>
      <c r="J32" s="1165"/>
      <c r="K32" s="296">
        <v>942132</v>
      </c>
      <c r="L32" s="296">
        <v>30657</v>
      </c>
      <c r="M32" s="297">
        <v>50382</v>
      </c>
      <c r="N32" s="298">
        <v>-39.200000000000003</v>
      </c>
    </row>
    <row r="33" spans="1:16" ht="13.5" customHeight="1">
      <c r="A33" s="250"/>
      <c r="B33" s="246"/>
      <c r="C33" s="246"/>
      <c r="D33" s="246"/>
      <c r="E33" s="246"/>
      <c r="F33" s="246"/>
      <c r="G33" s="1163" t="s">
        <v>495</v>
      </c>
      <c r="H33" s="1164"/>
      <c r="I33" s="1164"/>
      <c r="J33" s="1165"/>
      <c r="K33" s="296" t="s">
        <v>480</v>
      </c>
      <c r="L33" s="296" t="s">
        <v>480</v>
      </c>
      <c r="M33" s="297" t="s">
        <v>480</v>
      </c>
      <c r="N33" s="298" t="s">
        <v>480</v>
      </c>
    </row>
    <row r="34" spans="1:16" ht="27" customHeight="1">
      <c r="A34" s="250"/>
      <c r="B34" s="246"/>
      <c r="C34" s="246"/>
      <c r="D34" s="246"/>
      <c r="E34" s="246"/>
      <c r="F34" s="246"/>
      <c r="G34" s="1163" t="s">
        <v>496</v>
      </c>
      <c r="H34" s="1164"/>
      <c r="I34" s="1164"/>
      <c r="J34" s="1165"/>
      <c r="K34" s="296">
        <v>100000</v>
      </c>
      <c r="L34" s="296">
        <v>3254</v>
      </c>
      <c r="M34" s="297">
        <v>67</v>
      </c>
      <c r="N34" s="298">
        <v>4756.7</v>
      </c>
    </row>
    <row r="35" spans="1:16" ht="27" customHeight="1">
      <c r="A35" s="250"/>
      <c r="B35" s="246"/>
      <c r="C35" s="246"/>
      <c r="D35" s="246"/>
      <c r="E35" s="246"/>
      <c r="F35" s="246"/>
      <c r="G35" s="1163" t="s">
        <v>497</v>
      </c>
      <c r="H35" s="1164"/>
      <c r="I35" s="1164"/>
      <c r="J35" s="1165"/>
      <c r="K35" s="296">
        <v>322118</v>
      </c>
      <c r="L35" s="296">
        <v>10482</v>
      </c>
      <c r="M35" s="297">
        <v>21211</v>
      </c>
      <c r="N35" s="298">
        <v>-50.6</v>
      </c>
    </row>
    <row r="36" spans="1:16" ht="27" customHeight="1">
      <c r="A36" s="250"/>
      <c r="B36" s="246"/>
      <c r="C36" s="246"/>
      <c r="D36" s="246"/>
      <c r="E36" s="246"/>
      <c r="F36" s="246"/>
      <c r="G36" s="1163" t="s">
        <v>498</v>
      </c>
      <c r="H36" s="1164"/>
      <c r="I36" s="1164"/>
      <c r="J36" s="1165"/>
      <c r="K36" s="296">
        <v>95525</v>
      </c>
      <c r="L36" s="296">
        <v>3108</v>
      </c>
      <c r="M36" s="297">
        <v>3327</v>
      </c>
      <c r="N36" s="298">
        <v>-6.6</v>
      </c>
    </row>
    <row r="37" spans="1:16" ht="13.5" customHeight="1">
      <c r="A37" s="250"/>
      <c r="B37" s="246"/>
      <c r="C37" s="246"/>
      <c r="D37" s="246"/>
      <c r="E37" s="246"/>
      <c r="F37" s="246"/>
      <c r="G37" s="1163" t="s">
        <v>499</v>
      </c>
      <c r="H37" s="1164"/>
      <c r="I37" s="1164"/>
      <c r="J37" s="1165"/>
      <c r="K37" s="296">
        <v>38296</v>
      </c>
      <c r="L37" s="296">
        <v>1246</v>
      </c>
      <c r="M37" s="297">
        <v>797</v>
      </c>
      <c r="N37" s="298">
        <v>56.3</v>
      </c>
    </row>
    <row r="38" spans="1:16" ht="27" customHeight="1">
      <c r="A38" s="250"/>
      <c r="B38" s="246"/>
      <c r="C38" s="246"/>
      <c r="D38" s="246"/>
      <c r="E38" s="246"/>
      <c r="F38" s="246"/>
      <c r="G38" s="1166" t="s">
        <v>500</v>
      </c>
      <c r="H38" s="1167"/>
      <c r="I38" s="1167"/>
      <c r="J38" s="1168"/>
      <c r="K38" s="299">
        <v>251</v>
      </c>
      <c r="L38" s="299">
        <v>8</v>
      </c>
      <c r="M38" s="300">
        <v>3</v>
      </c>
      <c r="N38" s="301">
        <v>166.7</v>
      </c>
      <c r="O38" s="295"/>
    </row>
    <row r="39" spans="1:16">
      <c r="A39" s="250"/>
      <c r="B39" s="246"/>
      <c r="C39" s="246"/>
      <c r="D39" s="246"/>
      <c r="E39" s="246"/>
      <c r="F39" s="246"/>
      <c r="G39" s="1166" t="s">
        <v>501</v>
      </c>
      <c r="H39" s="1167"/>
      <c r="I39" s="1167"/>
      <c r="J39" s="1168"/>
      <c r="K39" s="302">
        <v>-11267</v>
      </c>
      <c r="L39" s="302">
        <v>-367</v>
      </c>
      <c r="M39" s="303">
        <v>-4757</v>
      </c>
      <c r="N39" s="304">
        <v>-92.3</v>
      </c>
      <c r="O39" s="295"/>
    </row>
    <row r="40" spans="1:16" ht="27" customHeight="1">
      <c r="A40" s="250"/>
      <c r="B40" s="246"/>
      <c r="C40" s="246"/>
      <c r="D40" s="246"/>
      <c r="E40" s="246"/>
      <c r="F40" s="246"/>
      <c r="G40" s="1163" t="s">
        <v>502</v>
      </c>
      <c r="H40" s="1164"/>
      <c r="I40" s="1164"/>
      <c r="J40" s="1165"/>
      <c r="K40" s="302">
        <v>-909682</v>
      </c>
      <c r="L40" s="302">
        <v>-29601</v>
      </c>
      <c r="M40" s="303">
        <v>-48278</v>
      </c>
      <c r="N40" s="304">
        <v>-38.700000000000003</v>
      </c>
      <c r="O40" s="295"/>
    </row>
    <row r="41" spans="1:16">
      <c r="A41" s="250"/>
      <c r="B41" s="246"/>
      <c r="C41" s="246"/>
      <c r="D41" s="246"/>
      <c r="E41" s="246"/>
      <c r="F41" s="246"/>
      <c r="G41" s="1169" t="s">
        <v>281</v>
      </c>
      <c r="H41" s="1170"/>
      <c r="I41" s="1170"/>
      <c r="J41" s="1171"/>
      <c r="K41" s="296">
        <v>577373</v>
      </c>
      <c r="L41" s="302">
        <v>18788</v>
      </c>
      <c r="M41" s="303">
        <v>22752</v>
      </c>
      <c r="N41" s="304">
        <v>-17.399999999999999</v>
      </c>
      <c r="O41" s="295"/>
    </row>
    <row r="42" spans="1:16">
      <c r="A42" s="250"/>
      <c r="B42" s="246"/>
      <c r="C42" s="246"/>
      <c r="D42" s="246"/>
      <c r="E42" s="246"/>
      <c r="F42" s="246"/>
      <c r="G42" s="305" t="s">
        <v>503</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504</v>
      </c>
      <c r="B47" s="246"/>
      <c r="C47" s="246"/>
      <c r="D47" s="246"/>
      <c r="E47" s="246"/>
      <c r="F47" s="246"/>
      <c r="G47" s="246"/>
      <c r="H47" s="246"/>
      <c r="I47" s="246"/>
      <c r="J47" s="246"/>
      <c r="K47" s="246"/>
      <c r="L47" s="246"/>
      <c r="M47" s="246"/>
      <c r="N47" s="246"/>
    </row>
    <row r="48" spans="1:16">
      <c r="A48" s="250"/>
      <c r="B48" s="246"/>
      <c r="C48" s="246"/>
      <c r="D48" s="246"/>
      <c r="E48" s="246"/>
      <c r="F48" s="246"/>
      <c r="G48" s="310" t="s">
        <v>505</v>
      </c>
      <c r="H48" s="310"/>
      <c r="I48" s="310"/>
      <c r="J48" s="310"/>
      <c r="K48" s="310"/>
      <c r="L48" s="310"/>
      <c r="M48" s="311"/>
      <c r="N48" s="310"/>
    </row>
    <row r="49" spans="1:14" ht="13.5" customHeight="1">
      <c r="A49" s="250"/>
      <c r="B49" s="246"/>
      <c r="C49" s="246"/>
      <c r="D49" s="246"/>
      <c r="E49" s="246"/>
      <c r="F49" s="246"/>
      <c r="G49" s="312"/>
      <c r="H49" s="313"/>
      <c r="I49" s="1158" t="s">
        <v>471</v>
      </c>
      <c r="J49" s="1160" t="s">
        <v>506</v>
      </c>
      <c r="K49" s="1161"/>
      <c r="L49" s="1161"/>
      <c r="M49" s="1161"/>
      <c r="N49" s="1162"/>
    </row>
    <row r="50" spans="1:14">
      <c r="A50" s="250"/>
      <c r="B50" s="246"/>
      <c r="C50" s="246"/>
      <c r="D50" s="246"/>
      <c r="E50" s="246"/>
      <c r="F50" s="246"/>
      <c r="G50" s="314"/>
      <c r="H50" s="315"/>
      <c r="I50" s="1159"/>
      <c r="J50" s="316" t="s">
        <v>507</v>
      </c>
      <c r="K50" s="317" t="s">
        <v>508</v>
      </c>
      <c r="L50" s="318" t="s">
        <v>509</v>
      </c>
      <c r="M50" s="319" t="s">
        <v>510</v>
      </c>
      <c r="N50" s="320" t="s">
        <v>511</v>
      </c>
    </row>
    <row r="51" spans="1:14">
      <c r="A51" s="250"/>
      <c r="B51" s="246"/>
      <c r="C51" s="246"/>
      <c r="D51" s="246"/>
      <c r="E51" s="246"/>
      <c r="F51" s="246"/>
      <c r="G51" s="312" t="s">
        <v>512</v>
      </c>
      <c r="H51" s="313"/>
      <c r="I51" s="321">
        <v>1588601</v>
      </c>
      <c r="J51" s="322">
        <v>51080</v>
      </c>
      <c r="K51" s="323">
        <v>-30.8</v>
      </c>
      <c r="L51" s="324">
        <v>75709</v>
      </c>
      <c r="M51" s="325">
        <v>12.7</v>
      </c>
      <c r="N51" s="326">
        <v>-43.5</v>
      </c>
    </row>
    <row r="52" spans="1:14">
      <c r="A52" s="250"/>
      <c r="B52" s="246"/>
      <c r="C52" s="246"/>
      <c r="D52" s="246"/>
      <c r="E52" s="246"/>
      <c r="F52" s="246"/>
      <c r="G52" s="327"/>
      <c r="H52" s="328" t="s">
        <v>513</v>
      </c>
      <c r="I52" s="329">
        <v>911468</v>
      </c>
      <c r="J52" s="330">
        <v>29308</v>
      </c>
      <c r="K52" s="331">
        <v>-44.1</v>
      </c>
      <c r="L52" s="332">
        <v>35212</v>
      </c>
      <c r="M52" s="333">
        <v>0</v>
      </c>
      <c r="N52" s="334">
        <v>-44.1</v>
      </c>
    </row>
    <row r="53" spans="1:14">
      <c r="A53" s="250"/>
      <c r="B53" s="246"/>
      <c r="C53" s="246"/>
      <c r="D53" s="246"/>
      <c r="E53" s="246"/>
      <c r="F53" s="246"/>
      <c r="G53" s="312" t="s">
        <v>514</v>
      </c>
      <c r="H53" s="313"/>
      <c r="I53" s="321">
        <v>2555368</v>
      </c>
      <c r="J53" s="322">
        <v>82490</v>
      </c>
      <c r="K53" s="323">
        <v>61.5</v>
      </c>
      <c r="L53" s="324">
        <v>90961</v>
      </c>
      <c r="M53" s="325">
        <v>20.100000000000001</v>
      </c>
      <c r="N53" s="326">
        <v>41.4</v>
      </c>
    </row>
    <row r="54" spans="1:14">
      <c r="A54" s="250"/>
      <c r="B54" s="246"/>
      <c r="C54" s="246"/>
      <c r="D54" s="246"/>
      <c r="E54" s="246"/>
      <c r="F54" s="246"/>
      <c r="G54" s="327"/>
      <c r="H54" s="328" t="s">
        <v>513</v>
      </c>
      <c r="I54" s="329">
        <v>849149</v>
      </c>
      <c r="J54" s="330">
        <v>27411</v>
      </c>
      <c r="K54" s="331">
        <v>-6.5</v>
      </c>
      <c r="L54" s="332">
        <v>37720</v>
      </c>
      <c r="M54" s="333">
        <v>7.1</v>
      </c>
      <c r="N54" s="334">
        <v>-13.6</v>
      </c>
    </row>
    <row r="55" spans="1:14">
      <c r="A55" s="250"/>
      <c r="B55" s="246"/>
      <c r="C55" s="246"/>
      <c r="D55" s="246"/>
      <c r="E55" s="246"/>
      <c r="F55" s="246"/>
      <c r="G55" s="312" t="s">
        <v>515</v>
      </c>
      <c r="H55" s="313"/>
      <c r="I55" s="321">
        <v>4167258</v>
      </c>
      <c r="J55" s="322">
        <v>135051</v>
      </c>
      <c r="K55" s="323">
        <v>63.7</v>
      </c>
      <c r="L55" s="324">
        <v>106614</v>
      </c>
      <c r="M55" s="325">
        <v>17.2</v>
      </c>
      <c r="N55" s="326">
        <v>46.5</v>
      </c>
    </row>
    <row r="56" spans="1:14">
      <c r="A56" s="250"/>
      <c r="B56" s="246"/>
      <c r="C56" s="246"/>
      <c r="D56" s="246"/>
      <c r="E56" s="246"/>
      <c r="F56" s="246"/>
      <c r="G56" s="327"/>
      <c r="H56" s="328" t="s">
        <v>513</v>
      </c>
      <c r="I56" s="329">
        <v>515523</v>
      </c>
      <c r="J56" s="330">
        <v>16707</v>
      </c>
      <c r="K56" s="331">
        <v>-39.1</v>
      </c>
      <c r="L56" s="332">
        <v>45545</v>
      </c>
      <c r="M56" s="333">
        <v>20.7</v>
      </c>
      <c r="N56" s="334">
        <v>-59.8</v>
      </c>
    </row>
    <row r="57" spans="1:14">
      <c r="A57" s="250"/>
      <c r="B57" s="246"/>
      <c r="C57" s="246"/>
      <c r="D57" s="246"/>
      <c r="E57" s="246"/>
      <c r="F57" s="246"/>
      <c r="G57" s="312" t="s">
        <v>516</v>
      </c>
      <c r="H57" s="313"/>
      <c r="I57" s="321">
        <v>4441278</v>
      </c>
      <c r="J57" s="322">
        <v>144385</v>
      </c>
      <c r="K57" s="323">
        <v>6.9</v>
      </c>
      <c r="L57" s="324">
        <v>81768</v>
      </c>
      <c r="M57" s="325">
        <v>-23.3</v>
      </c>
      <c r="N57" s="326">
        <v>30.2</v>
      </c>
    </row>
    <row r="58" spans="1:14">
      <c r="A58" s="250"/>
      <c r="B58" s="246"/>
      <c r="C58" s="246"/>
      <c r="D58" s="246"/>
      <c r="E58" s="246"/>
      <c r="F58" s="246"/>
      <c r="G58" s="327"/>
      <c r="H58" s="328" t="s">
        <v>513</v>
      </c>
      <c r="I58" s="329">
        <v>540725</v>
      </c>
      <c r="J58" s="330">
        <v>17579</v>
      </c>
      <c r="K58" s="331">
        <v>5.2</v>
      </c>
      <c r="L58" s="332">
        <v>37917</v>
      </c>
      <c r="M58" s="333">
        <v>-16.7</v>
      </c>
      <c r="N58" s="334">
        <v>21.9</v>
      </c>
    </row>
    <row r="59" spans="1:14">
      <c r="A59" s="250"/>
      <c r="B59" s="246"/>
      <c r="C59" s="246"/>
      <c r="D59" s="246"/>
      <c r="E59" s="246"/>
      <c r="F59" s="246"/>
      <c r="G59" s="312" t="s">
        <v>517</v>
      </c>
      <c r="H59" s="313"/>
      <c r="I59" s="321">
        <v>3236326</v>
      </c>
      <c r="J59" s="322">
        <v>105311</v>
      </c>
      <c r="K59" s="323">
        <v>-27.1</v>
      </c>
      <c r="L59" s="324">
        <v>65876</v>
      </c>
      <c r="M59" s="325">
        <v>-19.399999999999999</v>
      </c>
      <c r="N59" s="326">
        <v>-7.7</v>
      </c>
    </row>
    <row r="60" spans="1:14">
      <c r="A60" s="250"/>
      <c r="B60" s="246"/>
      <c r="C60" s="246"/>
      <c r="D60" s="246"/>
      <c r="E60" s="246"/>
      <c r="F60" s="246"/>
      <c r="G60" s="327"/>
      <c r="H60" s="328" t="s">
        <v>513</v>
      </c>
      <c r="I60" s="335">
        <v>711412</v>
      </c>
      <c r="J60" s="330">
        <v>23150</v>
      </c>
      <c r="K60" s="331">
        <v>31.7</v>
      </c>
      <c r="L60" s="332">
        <v>36484</v>
      </c>
      <c r="M60" s="333">
        <v>-3.8</v>
      </c>
      <c r="N60" s="334">
        <v>35.5</v>
      </c>
    </row>
    <row r="61" spans="1:14">
      <c r="A61" s="250"/>
      <c r="B61" s="246"/>
      <c r="C61" s="246"/>
      <c r="D61" s="246"/>
      <c r="E61" s="246"/>
      <c r="F61" s="246"/>
      <c r="G61" s="312" t="s">
        <v>518</v>
      </c>
      <c r="H61" s="336"/>
      <c r="I61" s="337">
        <v>3197766</v>
      </c>
      <c r="J61" s="338">
        <v>103663</v>
      </c>
      <c r="K61" s="339">
        <v>14.8</v>
      </c>
      <c r="L61" s="340">
        <v>84186</v>
      </c>
      <c r="M61" s="341">
        <v>1.5</v>
      </c>
      <c r="N61" s="326">
        <v>13.3</v>
      </c>
    </row>
    <row r="62" spans="1:14">
      <c r="A62" s="250"/>
      <c r="B62" s="246"/>
      <c r="C62" s="246"/>
      <c r="D62" s="246"/>
      <c r="E62" s="246"/>
      <c r="F62" s="246"/>
      <c r="G62" s="327"/>
      <c r="H62" s="328" t="s">
        <v>513</v>
      </c>
      <c r="I62" s="329">
        <v>705655</v>
      </c>
      <c r="J62" s="330">
        <v>22831</v>
      </c>
      <c r="K62" s="331">
        <v>-10.6</v>
      </c>
      <c r="L62" s="332">
        <v>38576</v>
      </c>
      <c r="M62" s="333">
        <v>1.5</v>
      </c>
      <c r="N62" s="334">
        <v>-12.1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72" t="s">
        <v>3</v>
      </c>
      <c r="D47" s="1172"/>
      <c r="E47" s="1173"/>
      <c r="F47" s="11">
        <v>16.54</v>
      </c>
      <c r="G47" s="12">
        <v>18.28</v>
      </c>
      <c r="H47" s="12">
        <v>16.670000000000002</v>
      </c>
      <c r="I47" s="12">
        <v>16.12</v>
      </c>
      <c r="J47" s="13">
        <v>17.46</v>
      </c>
    </row>
    <row r="48" spans="2:10" ht="57.75" customHeight="1">
      <c r="B48" s="14"/>
      <c r="C48" s="1174" t="s">
        <v>4</v>
      </c>
      <c r="D48" s="1174"/>
      <c r="E48" s="1175"/>
      <c r="F48" s="15">
        <v>14.56</v>
      </c>
      <c r="G48" s="16">
        <v>7.1</v>
      </c>
      <c r="H48" s="16">
        <v>9.86</v>
      </c>
      <c r="I48" s="16">
        <v>11.36</v>
      </c>
      <c r="J48" s="17">
        <v>9.02</v>
      </c>
    </row>
    <row r="49" spans="2:10" ht="57.75" customHeight="1" thickBot="1">
      <c r="B49" s="18"/>
      <c r="C49" s="1176" t="s">
        <v>5</v>
      </c>
      <c r="D49" s="1176"/>
      <c r="E49" s="1177"/>
      <c r="F49" s="19">
        <v>2.0299999999999998</v>
      </c>
      <c r="G49" s="20" t="s">
        <v>525</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2018-04-12T04:09:33Z</cp:lastPrinted>
  <dcterms:created xsi:type="dcterms:W3CDTF">2018-01-24T03:53:46Z</dcterms:created>
  <dcterms:modified xsi:type="dcterms:W3CDTF">2018-11-29T02:06:26Z</dcterms:modified>
  <cp:category/>
</cp:coreProperties>
</file>