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15国見町●\"/>
    </mc:Choice>
  </mc:AlternateContent>
  <bookViews>
    <workbookView xWindow="0" yWindow="0" windowWidth="20490" windowHeight="69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W34" i="9" s="1"/>
  <c r="BW35" i="9" s="1"/>
  <c r="BW36" i="9" s="1"/>
  <c r="BW37" i="9" s="1"/>
  <c r="BW38" i="9" s="1"/>
  <c r="BW39" i="9" s="1"/>
  <c r="BW40" i="9" s="1"/>
  <c r="BW41" i="9" s="1"/>
  <c r="BW42" i="9" s="1"/>
  <c r="BW43" i="9" s="1"/>
  <c r="BE34" i="9"/>
  <c r="BE35" i="9" s="1"/>
</calcChain>
</file>

<file path=xl/sharedStrings.xml><?xml version="1.0" encoding="utf-8"?>
<sst xmlns="http://schemas.openxmlformats.org/spreadsheetml/2006/main" count="1036" uniqueCount="567">
  <si>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</si>
  <si>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</si>
  <si>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</si>
  <si>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</si>
  <si>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</si>
  <si>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</si>
  <si>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</si>
  <si>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</si>
  <si>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</si>
  <si>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</si>
  <si>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</si>
  <si>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</si>
  <si>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</si>
  <si>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</si>
  <si>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</si>
  <si>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</si>
  <si>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</si>
  <si>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</si>
  <si>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</si>
  <si>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</si>
  <si>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</si>
  <si>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</si>
  <si>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</si>
  <si>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</si>
  <si>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</si>
  <si>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</si>
  <si>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</si>
  <si>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</si>
  <si>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</si>
  <si>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</si>
  <si>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</si>
  <si>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</si>
  <si>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</si>
  <si>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</si>
  <si>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</si>
  <si>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</si>
  <si>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</si>
  <si>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</si>
  <si>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</si>
  <si>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</si>
  <si>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</si>
  <si>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</si>
  <si>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</si>
  <si>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</si>
  <si>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</si>
  <si>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</si>
  <si>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</si>
  <si>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</si>
  <si>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</si>
  <si>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</si>
  <si>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</si>
  <si>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</si>
  <si>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</si>
  <si>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</si>
  <si>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</si>
  <si>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</si>
  <si>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</si>
  <si>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</si>
  <si>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</si>
  <si>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</si>
  <si>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</si>
  <si>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</si>
  <si>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</si>
  <si>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</si>
  <si>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</si>
  <si>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</si>
  <si>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</si>
  <si>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</si>
  <si>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</si>
  <si>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</si>
  <si>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</si>
  <si>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</si>
  <si>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</si>
  <si>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</si>
  <si>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</si>
  <si>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</si>
  <si>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</si>
  <si>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</si>
  <si>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</si>
  <si>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</si>
  <si>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</si>
  <si>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</si>
  <si>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</si>
  <si>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</si>
  <si>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</si>
  <si>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</si>
  <si>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</si>
  <si>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</si>
  <si>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</si>
  <si>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</si>
  <si>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</si>
  <si>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</si>
  <si>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</si>
  <si>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</si>
  <si>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</si>
  <si>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</si>
  <si>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</si>
  <si>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</si>
  <si>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</si>
  <si>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</si>
  <si>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</si>
  <si>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</si>
  <si>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</si>
  <si>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</si>
  <si>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</si>
  <si>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</si>
  <si>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</si>
  <si>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</si>
  <si>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</si>
  <si>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</si>
  <si>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</si>
  <si>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</si>
  <si>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</si>
  <si>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</si>
  <si>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</si>
  <si>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</si>
  <si>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</si>
  <si>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</si>
  <si>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</si>
  <si>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</si>
  <si>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</si>
  <si>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</si>
  <si>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</si>
  <si>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</si>
  <si>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</si>
  <si>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</si>
  <si>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</si>
  <si>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</si>
  <si>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</si>
  <si>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</si>
  <si>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</si>
  <si>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</si>
  <si>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</si>
  <si>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</si>
  <si>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</si>
  <si>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</si>
  <si>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</si>
  <si>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</si>
  <si>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</si>
  <si>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</si>
  <si>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</si>
  <si>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</si>
  <si>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</si>
  <si>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</si>
  <si>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</si>
  <si>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</si>
  <si>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</si>
  <si>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</si>
  <si>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</si>
  <si>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</si>
  <si>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</si>
  <si>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</si>
  <si>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</si>
  <si>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</si>
  <si>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</si>
  <si>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</si>
  <si>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</si>
  <si>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</si>
  <si>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</si>
  <si>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</si>
  <si>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</si>
  <si>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</si>
  <si>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</si>
  <si>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</si>
  <si>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</si>
  <si>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</si>
  <si>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</si>
  <si>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</si>
  <si>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</si>
  <si>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</si>
  <si>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</si>
  <si>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</si>
  <si>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</si>
  <si>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</si>
  <si>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</si>
  <si>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</si>
  <si>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</si>
  <si>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</si>
  <si>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</si>
  <si>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</si>
  <si>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</si>
  <si>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</si>
  <si>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</si>
  <si>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</si>
  <si>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</si>
  <si>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</si>
  <si>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</si>
  <si>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</si>
  <si>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</si>
  <si>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</si>
  <si>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</si>
  <si>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</si>
  <si>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</si>
  <si>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</si>
  <si>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</si>
  <si>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</si>
  <si>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福島県国見町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</si>
  <si>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</si>
  <si>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</si>
  <si>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</si>
  <si>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</si>
  <si>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</si>
  <si>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</si>
  <si>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</si>
  <si>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</si>
  <si>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</si>
  <si>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</si>
  <si>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</si>
  <si>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</si>
  <si>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</si>
  <si>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</si>
  <si>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</si>
  <si>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</si>
  <si>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</si>
  <si>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</si>
  <si>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</si>
  <si>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</si>
  <si>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</si>
  <si>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</si>
  <si>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</si>
  <si>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</si>
  <si>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</si>
  <si>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</si>
  <si>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</si>
  <si>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</si>
  <si>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</si>
  <si>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</si>
  <si>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</si>
  <si>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</si>
  <si>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</si>
  <si>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</si>
  <si>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</si>
  <si>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</si>
  <si>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</si>
  <si>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</si>
  <si>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</si>
  <si>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</si>
  <si>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</si>
  <si>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</si>
  <si>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</si>
  <si>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</si>
  <si>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</si>
  <si>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</si>
  <si>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</si>
  <si>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</si>
  <si>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</si>
  <si>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</si>
  <si>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</si>
  <si>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</si>
  <si>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</si>
  <si>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</si>
  <si>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</si>
  <si>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</si>
  <si>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</si>
  <si>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</si>
  <si>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</si>
  <si>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</si>
  <si>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</si>
  <si>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</si>
  <si>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</si>
  <si>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</si>
  <si>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</si>
  <si>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</si>
  <si>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</si>
  <si>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</si>
  <si>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</si>
  <si>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</si>
  <si>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</si>
  <si>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</si>
  <si>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</si>
  <si>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</si>
  <si>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</si>
  <si>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</si>
  <si>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</si>
  <si>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</si>
  <si>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</si>
  <si>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</si>
  <si>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</si>
  <si>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</si>
  <si>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</si>
  <si>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</si>
  <si>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</si>
  <si>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</si>
  <si>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</si>
  <si>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</si>
  <si>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</si>
  <si>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</si>
  <si>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</si>
  <si>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</si>
  <si>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</si>
  <si>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</si>
  <si>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</si>
  <si>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</si>
  <si>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</si>
  <si>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</si>
  <si>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</si>
  <si>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</si>
  <si>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</si>
  <si>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</si>
  <si>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</si>
  <si>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</si>
  <si>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</si>
  <si>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</si>
  <si>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</si>
  <si>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</si>
  <si>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</si>
  <si>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</si>
  <si>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</si>
  <si>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</si>
  <si>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</si>
  <si>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</si>
  <si>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</si>
  <si>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</si>
  <si>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</si>
  <si>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</si>
  <si>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</si>
  <si>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</si>
  <si>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</si>
  <si>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</si>
  <si>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</si>
  <si>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</si>
  <si>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</si>
  <si>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</si>
  <si>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</si>
  <si>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</si>
  <si>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</si>
  <si>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</si>
  <si>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</si>
  <si>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</si>
  <si>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</si>
  <si>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</si>
  <si>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</si>
  <si>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</si>
  <si>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</si>
  <si>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</si>
  <si>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</si>
  <si>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</si>
  <si>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</si>
  <si>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</si>
  <si>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</si>
  <si>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</si>
  <si>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</si>
  <si>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</si>
  <si>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</si>
  <si>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</si>
  <si>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福島県国見町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</si>
  <si>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</si>
  <si>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</si>
  <si>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</si>
  <si>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</si>
  <si>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</si>
  <si>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</si>
  <si>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</si>
  <si>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</si>
  <si>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</si>
  <si>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</si>
  <si>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</si>
  <si>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</si>
  <si>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</si>
  <si>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</si>
  <si>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</si>
  <si>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</si>
  <si>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</si>
  <si>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</si>
  <si>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</si>
  <si>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</si>
  <si>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国見町渇水対策施設特別会計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</si>
  <si>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</si>
  <si>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</si>
  <si>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</si>
  <si>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</si>
  <si>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</si>
  <si>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</si>
  <si>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</si>
  <si>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</si>
  <si>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</si>
  <si>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</si>
  <si>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</si>
  <si>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</si>
  <si>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</si>
  <si>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国見町国民健康保険特別会計</t>
    <phoneticPr fontId="5"/>
  </si>
  <si>
    <t>国見町介護保険特別会計(保険事業勘定)</t>
    <phoneticPr fontId="5"/>
  </si>
  <si>
    <t>国見町後期高齢者医療特別会計</t>
    <phoneticPr fontId="5"/>
  </si>
  <si>
    <t>国見町介護保険特別会計(サービス事業勘定)</t>
    <phoneticPr fontId="5"/>
  </si>
  <si>
    <t>国見町水道事業会計</t>
    <phoneticPr fontId="5"/>
  </si>
  <si>
    <t>法適用企業</t>
    <phoneticPr fontId="5"/>
  </si>
  <si>
    <t>国見町公共下水道事業特別会計</t>
    <phoneticPr fontId="5"/>
  </si>
  <si>
    <t>法非適用企業</t>
    <phoneticPr fontId="5"/>
  </si>
  <si>
    <t>国見町土地開発事業特別会計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</si>
  <si>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</si>
  <si>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</si>
  <si>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</si>
  <si>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</si>
  <si>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</si>
  <si>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</si>
  <si>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</si>
  <si>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</si>
  <si>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</si>
  <si>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</si>
  <si>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</si>
  <si>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</si>
  <si>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</si>
  <si>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</si>
  <si>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</si>
  <si>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</si>
  <si>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</si>
  <si>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</si>
  <si>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</si>
  <si>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</si>
  <si>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</si>
  <si>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</si>
  <si>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</si>
  <si>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</si>
  <si>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</si>
  <si>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</si>
  <si>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</si>
  <si>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</si>
  <si>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</si>
  <si>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</si>
  <si>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</si>
  <si>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</si>
  <si>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</si>
  <si>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</si>
  <si>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</si>
  <si>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</si>
  <si>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</si>
  <si>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</si>
  <si>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</si>
  <si>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</si>
  <si>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</si>
  <si>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</si>
  <si>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</si>
  <si>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</si>
  <si>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</si>
  <si>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</si>
  <si>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</si>
  <si>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</si>
  <si>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</si>
  <si>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</si>
  <si>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</si>
  <si>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</si>
  <si>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国見町介護保険特別会計(サービス事業勘定）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</si>
  <si>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</si>
  <si>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国見町介護保険特別会計(保険事業勘定）</t>
    <phoneticPr fontId="5"/>
  </si>
  <si>
    <t>(Ｆ)</t>
    <phoneticPr fontId="5"/>
  </si>
  <si>
    <t>国見町後期高齢者特別会計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</si>
  <si>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</si>
  <si>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</si>
  <si>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</si>
  <si>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</si>
  <si>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</si>
  <si>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</si>
  <si>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</si>
  <si>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</si>
  <si>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</si>
  <si>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</si>
  <si>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</si>
  <si>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</si>
  <si>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</si>
  <si>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</si>
  <si>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</si>
  <si>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</si>
  <si>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</si>
  <si>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</si>
  <si>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</si>
  <si>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</si>
  <si>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</si>
  <si>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</si>
  <si>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</si>
  <si>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</si>
  <si>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</si>
  <si>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</si>
  <si>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</si>
  <si>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</si>
  <si>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</si>
  <si>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</si>
  <si>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</si>
  <si>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</si>
  <si>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</si>
  <si>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</si>
  <si>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</si>
  <si>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</si>
  <si>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</si>
  <si>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</si>
  <si>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</si>
  <si>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</si>
  <si>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</si>
  <si>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</si>
  <si>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</si>
  <si>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</si>
  <si>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</si>
  <si>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</si>
  <si>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</si>
  <si>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</si>
  <si>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</si>
  <si>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</si>
  <si>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</si>
  <si>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</si>
  <si>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</si>
  <si>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</si>
  <si>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</si>
  <si>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</si>
  <si>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</si>
  <si>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</si>
  <si>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</si>
  <si>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</si>
  <si>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</si>
  <si>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</si>
  <si>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</si>
  <si>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</si>
  <si>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</si>
  <si>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</si>
  <si>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</si>
  <si>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</si>
  <si>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</si>
  <si>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</si>
  <si>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</si>
  <si>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</si>
  <si>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</si>
  <si>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</si>
  <si>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</si>
  <si>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</si>
  <si>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</si>
  <si>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</si>
  <si>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</si>
  <si>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</si>
  <si>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</si>
  <si>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</si>
  <si>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4.76</t>
  </si>
  <si>
    <t>国見町水道事業会計</t>
  </si>
  <si>
    <t>一般会計</t>
  </si>
  <si>
    <t>国見町国民健康保険特別会計</t>
  </si>
  <si>
    <t>国見町介護保険特別会計(保険事業勘定)</t>
  </si>
  <si>
    <t>国見町公共下水道事業特別会計</t>
  </si>
  <si>
    <t>国見町渇水対策施設特別会計</t>
  </si>
  <si>
    <t>国見町土地開発事業特別会計</t>
  </si>
  <si>
    <t>国見町後期高齢者医療特別会計</t>
  </si>
  <si>
    <t>その他会計（赤字）</t>
  </si>
  <si>
    <t>▲ 1.39</t>
  </si>
  <si>
    <t>その他会計（黒字）</t>
  </si>
  <si>
    <t>公立藤田病院組合</t>
    <phoneticPr fontId="30"/>
  </si>
  <si>
    <t>福島県後期高齢者医療広域連合一般会計</t>
    <phoneticPr fontId="30"/>
  </si>
  <si>
    <t>福島県後期高齢者医療広域連合後期高齢者医療特別会計</t>
    <phoneticPr fontId="30"/>
  </si>
  <si>
    <t>福島県市町村総合事務組合一般会計</t>
    <phoneticPr fontId="30"/>
  </si>
  <si>
    <t>福島県市町村総合事務組合消防補償等特別会計</t>
    <phoneticPr fontId="30"/>
  </si>
  <si>
    <t>福島県市町村総合事務組合消防賞じゅつ金特別会計</t>
    <phoneticPr fontId="30"/>
  </si>
  <si>
    <t>福島県市町村総合事務組合非常勤職員公務災害補償特別会計</t>
    <phoneticPr fontId="30"/>
  </si>
  <si>
    <t>福島県市町村総合事務組合自治会館管理特別会計</t>
    <phoneticPr fontId="30"/>
  </si>
  <si>
    <t>伊達地方衛生処理組合一般会計</t>
    <phoneticPr fontId="30"/>
  </si>
  <si>
    <t>伊達地方衛生処理組合し尿処理事業特別会計</t>
    <phoneticPr fontId="30"/>
  </si>
  <si>
    <t>伊達地方衛生処理組合ごみ処理事業特別会計</t>
    <phoneticPr fontId="30"/>
  </si>
  <si>
    <t>福島地方水道用水供給企業団</t>
    <phoneticPr fontId="30"/>
  </si>
  <si>
    <t>伊達地方消防組合一般会計</t>
    <phoneticPr fontId="30"/>
  </si>
  <si>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</si>
  <si>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</si>
  <si>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</si>
  <si>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</si>
  <si>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</si>
  <si>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</si>
  <si>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</si>
  <si>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</si>
  <si>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</si>
  <si>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</si>
  <si>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</si>
  <si>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</si>
  <si>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固定資産台帳整備中</t>
    <rPh sb="1" eb="3">
      <t>コテイ</t>
    </rPh>
    <rPh sb="3" eb="5">
      <t>シサン</t>
    </rPh>
    <rPh sb="5" eb="7">
      <t>ダイチョウ</t>
    </rPh>
    <rPh sb="7" eb="10">
      <t>セイビチュウ</t>
    </rPh>
    <phoneticPr fontId="5"/>
  </si>
  <si>
    <t xml:space="preserve">　道の駅建設事業に伴う起債の発行等により将来負担比率は、昨年度にくらべ増となった一方、前年度に引き続き繰上償還の実施等を進めたことにより実質公債費率は微減を達成している。今後各事業の償還が開始されることから、可能な限り新規町債発行を抑制し、積極的な繰上償還を行い町債残高の削減を図り、将来負担額の抑制に努める。
</t>
    <rPh sb="20" eb="22">
      <t>ショウライ</t>
    </rPh>
    <rPh sb="22" eb="24">
      <t>フタン</t>
    </rPh>
    <rPh sb="24" eb="26">
      <t>ヒリツ</t>
    </rPh>
    <rPh sb="28" eb="30">
      <t>サクネン</t>
    </rPh>
    <rPh sb="30" eb="31">
      <t>ド</t>
    </rPh>
    <rPh sb="35" eb="36">
      <t>ゾウ</t>
    </rPh>
    <rPh sb="40" eb="42">
      <t>イッポウ</t>
    </rPh>
    <rPh sb="43" eb="46">
      <t>ゼンネンド</t>
    </rPh>
    <rPh sb="47" eb="48">
      <t>ヒ</t>
    </rPh>
    <rPh sb="49" eb="50">
      <t>ツヅ</t>
    </rPh>
    <rPh sb="51" eb="53">
      <t>クリアゲ</t>
    </rPh>
    <rPh sb="53" eb="55">
      <t>ショウカン</t>
    </rPh>
    <rPh sb="56" eb="58">
      <t>ジッシ</t>
    </rPh>
    <rPh sb="58" eb="59">
      <t>トウ</t>
    </rPh>
    <rPh sb="60" eb="61">
      <t>スス</t>
    </rPh>
    <rPh sb="68" eb="70">
      <t>ジッシツ</t>
    </rPh>
    <rPh sb="70" eb="72">
      <t>コウサイ</t>
    </rPh>
    <rPh sb="72" eb="73">
      <t>ヒ</t>
    </rPh>
    <rPh sb="73" eb="74">
      <t>リツ</t>
    </rPh>
    <rPh sb="75" eb="77">
      <t>ビゲン</t>
    </rPh>
    <rPh sb="78" eb="80">
      <t>タッセイ</t>
    </rPh>
    <rPh sb="85" eb="87">
      <t>コンゴ</t>
    </rPh>
    <rPh sb="87" eb="90">
      <t>カクジギョウ</t>
    </rPh>
    <rPh sb="91" eb="93">
      <t>ショウカン</t>
    </rPh>
    <rPh sb="94" eb="96">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</si>
</sst>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128611</c:v>
                </c:pt>
                <c:pt idx="4">
                  <c:v>138651</c:v>
                </c:pt>
              </c:numCache>
            </c:numRef>
          </c:val>
          <c:smooth val="0"/>
          <c:extLst xmlns:c16r2="http://schemas.microsoft.com/office/drawing/2015/06/chart">
            <c:ext xmlns:c16="http://schemas.microsoft.com/office/drawing/2014/chart" uri="{C3380CC4-5D6E-409C-BE32-E72D297353CC}">
              <c16:uniqueId val="{00000000-3D84-4A3A-B96E-A36DA8EE2F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62790</c:v>
                </c:pt>
                <c:pt idx="1">
                  <c:v>90449</c:v>
                </c:pt>
                <c:pt idx="2">
                  <c:v>163508</c:v>
                </c:pt>
                <c:pt idx="3">
                  <c:v>167658</c:v>
                </c:pt>
                <c:pt idx="4">
                  <c:v>182749</c:v>
                </c:pt>
              </c:numCache>
            </c:numRef>
          </c:val>
          <c:smooth val="0"/>
          <c:extLst xmlns:c16r2="http://schemas.microsoft.com/office/drawing/2015/06/chart">
            <c:ext xmlns:c16="http://schemas.microsoft.com/office/drawing/2014/chart" uri="{C3380CC4-5D6E-409C-BE32-E72D297353CC}">
              <c16:uniqueId val="{00000001-3D84-4A3A-B96E-A36DA8EE2FBE}"/>
            </c:ext>
          </c:extLst>
        </c:ser>
        <c:dLbls>
          <c:showLegendKey val="0"/>
          <c:showVal val="0"/>
          <c:showCatName val="0"/>
          <c:showSerName val="0"/>
          <c:showPercent val="0"/>
          <c:showBubbleSize val="0"/>
        </c:dLbls>
        <c:marker val="1"/>
        <c:smooth val="0"/>
        <c:axId val="403662088"/>
        <c:axId val="404124416"/>
      </c:lineChart>
      <c:catAx>
        <c:axId val="403662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124416"/>
        <c:crosses val="autoZero"/>
        <c:auto val="1"/>
        <c:lblAlgn val="ctr"/>
        <c:lblOffset val="100"/>
        <c:tickLblSkip val="1"/>
        <c:tickMarkSkip val="1"/>
        <c:noMultiLvlLbl val="0"/>
      </c:catAx>
      <c:valAx>
        <c:axId val="40412441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662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16.12</c:v>
                </c:pt>
                <c:pt idx="1">
                  <c:v>8.8800000000000008</c:v>
                </c:pt>
                <c:pt idx="2">
                  <c:v>14.27</c:v>
                </c:pt>
                <c:pt idx="3">
                  <c:v>15.82</c:v>
                </c:pt>
                <c:pt idx="4">
                  <c:v>11.2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28.81</c:v>
                </c:pt>
                <c:pt idx="1">
                  <c:v>24.68</c:v>
                </c:pt>
                <c:pt idx="2">
                  <c:v>25.47</c:v>
                </c:pt>
                <c:pt idx="3">
                  <c:v>24.42</c:v>
                </c:pt>
                <c:pt idx="4">
                  <c:v>24.54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7519064"/>
        <c:axId val="17863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6.97</c:v>
                </c:pt>
                <c:pt idx="1">
                  <c:v>-4.76</c:v>
                </c:pt>
                <c:pt idx="2">
                  <c:v>10.52</c:v>
                </c:pt>
                <c:pt idx="3">
                  <c:v>9.17</c:v>
                </c:pt>
                <c:pt idx="4">
                  <c:v>3.35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7519064"/>
        <c:axId val="178634400"/>
      </c:lineChart>
      <c:catAx>
        <c:axId val="17751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634400"/>
        <c:crosses val="autoZero"/>
        <c:auto val="1"/>
        <c:lblAlgn val="ctr"/>
        <c:lblOffset val="100"/>
        <c:tickLblSkip val="1"/>
        <c:tickMarkSkip val="1"/>
        <c:noMultiLvlLbl val="0"/>
      </c:catAx>
      <c:valAx>
        <c:axId val="17863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19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1.39</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国見町後期高齢者医療特別会計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c:v>
                </c:pt>
                <c:pt idx="4">
                  <c:v>#N/A</c:v>
                </c:pt>
                <c:pt idx="5">
                  <c:v>0.03</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国見町土地開発事業特別会計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1.6</c:v>
                </c:pt>
                <c:pt idx="2">
                  <c:v>#N/A</c:v>
                </c:pt>
                <c:pt idx="3">
                  <c:v>0.57999999999999996</c:v>
                </c:pt>
                <c:pt idx="4">
                  <c:v>#N/A</c:v>
                </c:pt>
                <c:pt idx="5">
                  <c:v>0.94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国見町渇水対策施設特別会計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0.38</c:v>
                </c:pt>
                <c:pt idx="2">
                  <c:v>#N/A</c:v>
                </c:pt>
                <c:pt idx="3">
                  <c:v>1.23</c:v>
                </c:pt>
                <c:pt idx="4">
                  <c:v>#N/A</c:v>
                </c:pt>
                <c:pt idx="5">
                  <c:v>7.0000000000000007E-2</c:v>
                </c:pt>
                <c:pt idx="6">
                  <c:v>#N/A</c:v>
                </c:pt>
                <c:pt idx="7">
                  <c:v>0.1</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国見町介護保険特別会計(保険事業勘定)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0.87</c:v>
                </c:pt>
                <c:pt idx="2">
                  <c:v>#N/A</c:v>
                </c:pt>
                <c:pt idx="3">
                  <c:v>0.32</c:v>
                </c:pt>
                <c:pt idx="4">
                  <c:v>#N/A</c:v>
                </c:pt>
                <c:pt idx="5">
                  <c:v>0.65</c:v>
                </c:pt>
                <c:pt idx="6">
                  <c:v>#N/A</c:v>
                </c:pt>
                <c:pt idx="7">
                  <c:v>0.75</c:v>
                </c:pt>
                <c:pt idx="8">
                  <c:v>#N/A</c:v>
                </c:pt>
                <c:pt idx="9">
                  <c:v>0.75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国見町国民健康保険特別会計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2.63</c:v>
                </c:pt>
                <c:pt idx="2">
                  <c:v>#N/A</c:v>
                </c:pt>
                <c:pt idx="3">
                  <c:v>2.23</c:v>
                </c:pt>
                <c:pt idx="4">
                  <c:v>#N/A</c:v>
                </c:pt>
                <c:pt idx="5">
                  <c:v>1.39</c:v>
                </c:pt>
                <c:pt idx="6">
                  <c:v>#N/A</c:v>
                </c:pt>
                <c:pt idx="7">
                  <c:v>2.2799999999999998</c:v>
                </c:pt>
                <c:pt idx="8">
                  <c:v>#N/A</c:v>
                </c:pt>
                <c:pt idx="9">
                  <c:v>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17.510000000000002</c:v>
                </c:pt>
                <c:pt idx="2">
                  <c:v>#N/A</c:v>
                </c:pt>
                <c:pt idx="3">
                  <c:v>8.86</c:v>
                </c:pt>
                <c:pt idx="4">
                  <c:v>#N/A</c:v>
                </c:pt>
                <c:pt idx="5">
                  <c:v>14.27</c:v>
                </c:pt>
                <c:pt idx="6">
                  <c:v>#N/A</c:v>
                </c:pt>
                <c:pt idx="7">
                  <c:v>15.81</c:v>
                </c:pt>
                <c:pt idx="8">
                  <c:v>#N/A</c:v>
                </c:pt>
                <c:pt idx="9">
                  <c:v>11.2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12.68</c:v>
                </c:pt>
                <c:pt idx="2">
                  <c:v>#N/A</c:v>
                </c:pt>
                <c:pt idx="3">
                  <c:v>13.62</c:v>
                </c:pt>
                <c:pt idx="4">
                  <c:v>#N/A</c:v>
                </c:pt>
                <c:pt idx="5">
                  <c:v>14.85</c:v>
                </c:pt>
                <c:pt idx="6">
                  <c:v>#N/A</c:v>
                </c:pt>
                <c:pt idx="7">
                  <c:v>15.03</c:v>
                </c:pt>
                <c:pt idx="8">
                  <c:v>#N/A</c:v>
                </c:pt>
                <c:pt idx="9">
                  <c:v>16.23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0308584"/>
        <c:axId val="410319496"/>
      </c:barChart>
      <c:catAx>
        <c:axId val="41030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319496"/>
        <c:crosses val="autoZero"/>
        <c:auto val="1"/>
        <c:lblAlgn val="ctr"/>
        <c:lblOffset val="100"/>
        <c:tickLblSkip val="1"/>
        <c:tickMarkSkip val="1"/>
        <c:noMultiLvlLbl val="0"/>
      </c:catAx>
      <c:valAx>
        <c:axId val="410319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08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523</c:v>
                </c:pt>
                <c:pt idx="5">
                  <c:v>536</c:v>
                </c:pt>
                <c:pt idx="8">
                  <c:v>563</c:v>
                </c:pt>
                <c:pt idx="11">
                  <c:v>558</c:v>
                </c:pt>
                <c:pt idx="14">
                  <c:v>557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16</c:v>
                </c:pt>
                <c:pt idx="6">
                  <c:v>11</c:v>
                </c:pt>
                <c:pt idx="9">
                  <c:v>3</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309</c:v>
                </c:pt>
                <c:pt idx="3">
                  <c:v>308</c:v>
                </c:pt>
                <c:pt idx="6">
                  <c:v>308</c:v>
                </c:pt>
                <c:pt idx="9">
                  <c:v>308</c:v>
                </c:pt>
                <c:pt idx="12">
                  <c:v>334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63</c:v>
                </c:pt>
                <c:pt idx="3">
                  <c:v>93</c:v>
                </c:pt>
                <c:pt idx="6">
                  <c:v>53</c:v>
                </c:pt>
                <c:pt idx="9">
                  <c:v>40</c:v>
                </c:pt>
                <c:pt idx="12">
                  <c:v>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401</c:v>
                </c:pt>
                <c:pt idx="3">
                  <c:v>368</c:v>
                </c:pt>
                <c:pt idx="6">
                  <c:v>368</c:v>
                </c:pt>
                <c:pt idx="9">
                  <c:v>383</c:v>
                </c:pt>
                <c:pt idx="12">
                  <c:v>379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3796424"/>
        <c:axId val="179235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266</c:v>
                </c:pt>
                <c:pt idx="2">
                  <c:v>#N/A</c:v>
                </c:pt>
                <c:pt idx="3">
                  <c:v>#N/A</c:v>
                </c:pt>
                <c:pt idx="4">
                  <c:v>249</c:v>
                </c:pt>
                <c:pt idx="5">
                  <c:v>#N/A</c:v>
                </c:pt>
                <c:pt idx="6">
                  <c:v>#N/A</c:v>
                </c:pt>
                <c:pt idx="7">
                  <c:v>177</c:v>
                </c:pt>
                <c:pt idx="8">
                  <c:v>#N/A</c:v>
                </c:pt>
                <c:pt idx="9">
                  <c:v>#N/A</c:v>
                </c:pt>
                <c:pt idx="10">
                  <c:v>176</c:v>
                </c:pt>
                <c:pt idx="11">
                  <c:v>#N/A</c:v>
                </c:pt>
                <c:pt idx="12">
                  <c:v>#N/A</c:v>
                </c:pt>
                <c:pt idx="13">
                  <c:v>222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3796424"/>
        <c:axId val="179235704"/>
      </c:lineChart>
      <c:catAx>
        <c:axId val="40379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235704"/>
        <c:crosses val="autoZero"/>
        <c:auto val="1"/>
        <c:lblAlgn val="ctr"/>
        <c:lblOffset val="100"/>
        <c:tickLblSkip val="1"/>
        <c:tickMarkSkip val="1"/>
        <c:noMultiLvlLbl val="0"/>
      </c:catAx>
      <c:valAx>
        <c:axId val="179235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9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7287</c:v>
                </c:pt>
                <c:pt idx="5">
                  <c:v>7611</c:v>
                </c:pt>
                <c:pt idx="8">
                  <c:v>7648</c:v>
                </c:pt>
                <c:pt idx="11">
                  <c:v>8097</c:v>
                </c:pt>
                <c:pt idx="14">
                  <c:v>7914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201</c:v>
                </c:pt>
                <c:pt idx="5">
                  <c:v>187</c:v>
                </c:pt>
                <c:pt idx="8">
                  <c:v>172</c:v>
                </c:pt>
                <c:pt idx="11">
                  <c:v>157</c:v>
                </c:pt>
                <c:pt idx="14">
                  <c:v>164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1545</c:v>
                </c:pt>
                <c:pt idx="5">
                  <c:v>1475</c:v>
                </c:pt>
                <c:pt idx="8">
                  <c:v>1558</c:v>
                </c:pt>
                <c:pt idx="11">
                  <c:v>1480</c:v>
                </c:pt>
                <c:pt idx="14">
                  <c:v>1459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831</c:v>
                </c:pt>
                <c:pt idx="3">
                  <c:v>749</c:v>
                </c:pt>
                <c:pt idx="6">
                  <c:v>697</c:v>
                </c:pt>
                <c:pt idx="9">
                  <c:v>664</c:v>
                </c:pt>
                <c:pt idx="12">
                  <c:v>590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3799</c:v>
                </c:pt>
                <c:pt idx="3">
                  <c:v>3637</c:v>
                </c:pt>
                <c:pt idx="6">
                  <c:v>3581</c:v>
                </c:pt>
                <c:pt idx="9">
                  <c:v>3432</c:v>
                </c:pt>
                <c:pt idx="12">
                  <c:v>3252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1403</c:v>
                </c:pt>
                <c:pt idx="3">
                  <c:v>1584</c:v>
                </c:pt>
                <c:pt idx="6">
                  <c:v>1314</c:v>
                </c:pt>
                <c:pt idx="9">
                  <c:v>1148</c:v>
                </c:pt>
                <c:pt idx="12">
                  <c:v>1071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35</c:v>
                </c:pt>
                <c:pt idx="3">
                  <c:v>29</c:v>
                </c:pt>
                <c:pt idx="6">
                  <c:v>19</c:v>
                </c:pt>
                <c:pt idx="9">
                  <c:v>22</c:v>
                </c:pt>
                <c:pt idx="12">
                  <c:v>20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5188</c:v>
                </c:pt>
                <c:pt idx="3">
                  <c:v>5479</c:v>
                </c:pt>
                <c:pt idx="6">
                  <c:v>5874</c:v>
                </c:pt>
                <c:pt idx="9">
                  <c:v>6310</c:v>
                </c:pt>
                <c:pt idx="12">
                  <c:v>6687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4229008"/>
        <c:axId val="404229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2224</c:v>
                </c:pt>
                <c:pt idx="2">
                  <c:v>#N/A</c:v>
                </c:pt>
                <c:pt idx="3">
                  <c:v>#N/A</c:v>
                </c:pt>
                <c:pt idx="4">
                  <c:v>2205</c:v>
                </c:pt>
                <c:pt idx="5">
                  <c:v>#N/A</c:v>
                </c:pt>
                <c:pt idx="6">
                  <c:v>#N/A</c:v>
                </c:pt>
                <c:pt idx="7">
                  <c:v>2106</c:v>
                </c:pt>
                <c:pt idx="8">
                  <c:v>#N/A</c:v>
                </c:pt>
                <c:pt idx="9">
                  <c:v>#N/A</c:v>
                </c:pt>
                <c:pt idx="10">
                  <c:v>1843</c:v>
                </c:pt>
                <c:pt idx="11">
                  <c:v>#N/A</c:v>
                </c:pt>
                <c:pt idx="12">
                  <c:v>#N/A</c:v>
                </c:pt>
                <c:pt idx="13">
                  <c:v>2082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4229008"/>
        <c:axId val="404229400"/>
      </c:lineChart>
      <c:catAx>
        <c:axId val="40422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229400"/>
        <c:crosses val="autoZero"/>
        <c:auto val="1"/>
        <c:lblAlgn val="ctr"/>
        <c:lblOffset val="100"/>
        <c:tickLblSkip val="1"/>
        <c:tickMarkSkip val="1"/>
        <c:noMultiLvlLbl val="0"/>
      </c:catAx>
      <c:valAx>
        <c:axId val="404229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2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0AF-45DD-B331-62FC66794D8A}"/>
                </c:ext>
                <c:ext xmlns:c15="http://schemas.microsoft.com/office/drawing/2012/chart" uri="{CE6537A1-D6FC-4f65-9D91-7224C49458BB}">
                  <c15:dlblFieldTable>
                    <c15:dlblFTEntry>
                      <c15:txfldGUID>{0A19DB47-2A28-4B44-819F-1D1EE196A561}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0AF-45DD-B331-62FC66794D8A}"/>
                </c:ext>
                <c:ext xmlns:c15="http://schemas.microsoft.com/office/drawing/2012/chart" uri="{CE6537A1-D6FC-4f65-9D91-7224C49458BB}">
                  <c15:dlblFieldTable>
                    <c15:dlblFTEntry>
                      <c15:txfldGUID>{29A767FE-7F95-48BE-BBF3-C9FBC47F10BE}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0AF-45DD-B331-62FC66794D8A}"/>
                </c:ext>
                <c:ext xmlns:c15="http://schemas.microsoft.com/office/drawing/2012/chart" uri="{CE6537A1-D6FC-4f65-9D91-7224C49458BB}">
                  <c15:dlblFieldTable>
                    <c15:dlblFTEntry>
                      <c15:txfldGUID>{057A3063-1381-4428-B07C-6B1F92AB46E9}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0AF-45DD-B331-62FC66794D8A}"/>
                </c:ext>
                <c:ext xmlns:c15="http://schemas.microsoft.com/office/drawing/2012/chart" uri="{CE6537A1-D6FC-4f65-9D91-7224C49458BB}">
                  <c15:dlblFieldTable>
                    <c15:dlblFTEntry>
                      <c15:txfldGUID>{A4776541-1A46-4886-B213-DF3492D5156E}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0AF-45DD-B331-62FC66794D8A}"/>
                </c:ext>
                <c:ext xmlns:c15="http://schemas.microsoft.com/office/drawing/2012/chart" uri="{CE6537A1-D6FC-4f65-9D91-7224C49458BB}">
                  <c15:dlblFieldTable>
                    <c15:dlblFTEntry>
                      <c15:txfldGUID>{37454E61-6CFE-48DF-A041-B492E4BD1719}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0AF-45DD-B331-62FC66794D8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0AF-45DD-B331-62FC66794D8A}"/>
                </c:ext>
                <c:ext xmlns:c15="http://schemas.microsoft.com/office/drawing/2012/chart" uri="{CE6537A1-D6FC-4f65-9D91-7224C49458BB}">
                  <c15:dlblFieldTable>
                    <c15:dlblFTEntry>
                      <c15:txfldGUID>{C19C7E21-D171-4867-894B-8CDD308468DC}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0AF-45DD-B331-62FC66794D8A}"/>
                </c:ext>
                <c:ext xmlns:c15="http://schemas.microsoft.com/office/drawing/2012/chart" uri="{CE6537A1-D6FC-4f65-9D91-7224C49458BB}">
                  <c15:dlblFieldTable>
                    <c15:dlblFTEntry>
                      <c15:txfldGUID>{DF210B33-744E-4AC9-B506-F1AC290840BC}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0AF-45DD-B331-62FC66794D8A}"/>
                </c:ext>
                <c:ext xmlns:c15="http://schemas.microsoft.com/office/drawing/2012/chart" uri="{CE6537A1-D6FC-4f65-9D91-7224C49458BB}">
                  <c15:dlblFieldTable>
                    <c15:dlblFTEntry>
                      <c15:txfldGUID>{48AF755A-3278-4817-A67F-4406A537E7BB}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0AF-45DD-B331-62FC66794D8A}"/>
                </c:ext>
                <c:ext xmlns:c15="http://schemas.microsoft.com/office/drawing/2012/chart" uri="{CE6537A1-D6FC-4f65-9D91-7224C49458BB}">
                  <c15:dlblFieldTable>
                    <c15:dlblFTEntry>
                      <c15:txfldGUID>{84958133-74EA-407A-AB1A-57E337BCEC1E}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AF-45DD-B331-62FC66794D8A}"/>
                </c:ext>
                <c:ext xmlns:c15="http://schemas.microsoft.com/office/drawing/2012/chart" uri="{CE6537A1-D6FC-4f65-9D91-7224C49458BB}">
                  <c15:dlblFieldTable>
                    <c15:dlblFTEntry>
                      <c15:txfldGUID>{399AE306-655C-401A-A9FF-DF074345B056}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0AF-45DD-B331-62FC66794D8A}"/>
            </c:ext>
          </c:extLst>
        </c:ser>
        <c:dLbls>
          <c:showLegendKey val="0"/>
          <c:showVal val="0"/>
          <c:showCatName val="0"/>
          <c:showSerName val="0"/>
          <c:showPercent val="0"/>
          <c:showBubbleSize val="0"/>
        </c:dLbls>
        <c:axId val="404228616"/>
        <c:axId val="404228224"/>
      </c:scatterChart>
      <c:valAx>
        <c:axId val="404228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228224"/>
        <c:crosses val="autoZero"/>
        <c:crossBetween val="midCat"/>
      </c:valAx>
      <c:valAx>
        <c:axId val="404228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228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4E0-482F-8266-31203E73018D}"/>
                </c:ext>
                <c:ext xmlns:c15="http://schemas.microsoft.com/office/drawing/2012/chart" uri="{CE6537A1-D6FC-4f65-9D91-7224C49458BB}">
                  <c15:layout/>
                  <c15:dlblFieldTable>
                    <c15:dlblFTEntry>
                      <c15:txfldGUID>{D71D6FFE-BB38-4809-ACF6-D6F5420FB464}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4E0-482F-8266-31203E73018D}"/>
                </c:ext>
                <c:ext xmlns:c15="http://schemas.microsoft.com/office/drawing/2012/chart" uri="{CE6537A1-D6FC-4f65-9D91-7224C49458BB}">
                  <c15:layout/>
                  <c15:dlblFieldTable>
                    <c15:dlblFTEntry>
                      <c15:txfldGUID>{091D5C30-28A7-4CEF-A2F9-1F4AD828EA96}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4E0-482F-8266-31203E73018D}"/>
                </c:ext>
                <c:ext xmlns:c15="http://schemas.microsoft.com/office/drawing/2012/chart" uri="{CE6537A1-D6FC-4f65-9D91-7224C49458BB}">
                  <c15:layout/>
                  <c15:dlblFieldTable>
                    <c15:dlblFTEntry>
                      <c15:txfldGUID>{E5B6AFAD-4A3B-45B5-8CB6-5119450A12C9}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4E0-482F-8266-31203E73018D}"/>
                </c:ext>
                <c:ext xmlns:c15="http://schemas.microsoft.com/office/drawing/2012/chart" uri="{CE6537A1-D6FC-4f65-9D91-7224C49458BB}">
                  <c15:layout/>
                  <c15:dlblFieldTable>
                    <c15:dlblFTEntry>
                      <c15:txfldGUID>{779519D4-CAB2-4C72-A5C1-F1358C89B6E2}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4E0-482F-8266-31203E73018D}"/>
                </c:ext>
                <c:ext xmlns:c15="http://schemas.microsoft.com/office/drawing/2012/chart" uri="{CE6537A1-D6FC-4f65-9D91-7224C49458BB}">
                  <c15:layout/>
                  <c15:dlblFieldTable>
                    <c15:dlblFTEntry>
                      <c15:txfldGUID>{C2EFC9D1-D9D6-43C8-A23A-325E94FE5C82}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c:v>
                </c:pt>
                <c:pt idx="2">
                  <c:v>8.1</c:v>
                </c:pt>
                <c:pt idx="3">
                  <c:v>7</c:v>
                </c:pt>
                <c:pt idx="4">
                  <c:v>6.6</c:v>
                </c:pt>
              </c:numCache>
            </c:numRef>
          </c:xVal>
          <c:yVal>
            <c:numRef>
              <c:f>公会計指標分析・財政指標組合せ分析表!$K$73:$O$73</c:f>
              <c:numCache>
                <c:formatCode>#,##0.0;"▲ "#,##0.0</c:formatCode>
                <c:ptCount val="5"/>
                <c:pt idx="0">
                  <c:v>78.3</c:v>
                </c:pt>
                <c:pt idx="1">
                  <c:v>77.400000000000006</c:v>
                </c:pt>
                <c:pt idx="2">
                  <c:v>75.099999999999994</c:v>
                </c:pt>
                <c:pt idx="3">
                  <c:v>62.3</c:v>
                </c:pt>
                <c:pt idx="4">
                  <c:v>70.7</c:v>
                </c:pt>
              </c:numCache>
            </c:numRef>
          </c:yVal>
          <c:smooth val="0"/>
          <c:extLst xmlns:c16r2="http://schemas.microsoft.com/office/drawing/2015/06/chart">
            <c:ext xmlns:c16="http://schemas.microsoft.com/office/drawing/2014/chart" uri="{C3380CC4-5D6E-409C-BE32-E72D297353CC}">
              <c16:uniqueId val="{00000005-B4E0-482F-8266-31203E73018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4E0-482F-8266-31203E73018D}"/>
                </c:ext>
                <c:ext xmlns:c15="http://schemas.microsoft.com/office/drawing/2012/chart" uri="{CE6537A1-D6FC-4f65-9D91-7224C49458BB}">
                  <c15:layout/>
                  <c15:dlblFieldTable>
                    <c15:dlblFTEntry>
                      <c15:txfldGUID>{92456F98-0160-451C-95BF-8323A0E7B83C}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4E0-482F-8266-31203E73018D}"/>
                </c:ext>
                <c:ext xmlns:c15="http://schemas.microsoft.com/office/drawing/2012/chart" uri="{CE6537A1-D6FC-4f65-9D91-7224C49458BB}">
                  <c15:layout/>
                  <c15:dlblFieldTable>
                    <c15:dlblFTEntry>
                      <c15:txfldGUID>{36468E59-EACA-41B1-9AE6-DB190155A285}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B4E0-482F-8266-31203E73018D}"/>
                </c:ext>
                <c:ext xmlns:c15="http://schemas.microsoft.com/office/drawing/2012/chart" uri="{CE6537A1-D6FC-4f65-9D91-7224C49458BB}">
                  <c15:layout/>
                  <c15:dlblFieldTable>
                    <c15:dlblFTEntry>
                      <c15:txfldGUID>{59B67A19-490F-43B7-9C9E-CAD00331BAA0}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B4E0-482F-8266-31203E73018D}"/>
                </c:ext>
                <c:ext xmlns:c15="http://schemas.microsoft.com/office/drawing/2012/chart" uri="{CE6537A1-D6FC-4f65-9D91-7224C49458BB}">
                  <c15:layout/>
                  <c15:dlblFieldTable>
                    <c15:dlblFTEntry>
                      <c15:txfldGUID>{70EF13AA-942F-4E9C-B24D-7BF0AA433BFF}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4E0-482F-8266-31203E73018D}"/>
                </c:ext>
                <c:ext xmlns:c15="http://schemas.microsoft.com/office/drawing/2012/chart" uri="{CE6537A1-D6FC-4f65-9D91-7224C49458BB}">
                  <c15:layout/>
                  <c15:dlblFieldTable>
                    <c15:dlblFTEntry>
                      <c15:txfldGUID>{44FA7E0A-5841-4CD3-8C1D-8C13A04306A5}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8.1</c:v>
                </c:pt>
                <c:pt idx="4">
                  <c:v>7.3</c:v>
                </c:pt>
              </c:numCache>
            </c:numRef>
          </c:xVal>
          <c:yVal>
            <c:numRef>
              <c:f>公会計指標分析・財政指標組合せ分析表!$K$77:$O$77</c:f>
              <c:numCache>
                <c:formatCode>#,##0.0;"▲ "#,##0.0</c:formatCode>
                <c:ptCount val="5"/>
                <c:pt idx="0">
                  <c:v>34.299999999999997</c:v>
                </c:pt>
                <c:pt idx="1">
                  <c:v>24.3</c:v>
                </c:pt>
                <c:pt idx="2">
                  <c:v>0</c:v>
                </c:pt>
                <c:pt idx="3">
                  <c:v>0.8</c:v>
                </c:pt>
                <c:pt idx="4">
                  <c:v>0</c:v>
                </c:pt>
              </c:numCache>
            </c:numRef>
          </c:yVal>
          <c:smooth val="0"/>
          <c:extLst xmlns:c16r2="http://schemas.microsoft.com/office/drawing/2015/06/chart">
            <c:ext xmlns:c16="http://schemas.microsoft.com/office/drawing/2014/chart" uri="{C3380CC4-5D6E-409C-BE32-E72D297353CC}">
              <c16:uniqueId val="{0000000B-B4E0-482F-8266-31203E73018D}"/>
            </c:ext>
          </c:extLst>
        </c:ser>
        <c:dLbls>
          <c:showLegendKey val="0"/>
          <c:showVal val="0"/>
          <c:showCatName val="0"/>
          <c:showSerName val="0"/>
          <c:showPercent val="0"/>
          <c:showBubbleSize val="0"/>
        </c:dLbls>
        <c:axId val="404227440"/>
        <c:axId val="416079904"/>
      </c:scatterChart>
      <c:valAx>
        <c:axId val="404227440"/>
        <c:scaling>
          <c:orientation val="minMax"/>
          <c:max val="11.5"/>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079904"/>
        <c:crosses val="autoZero"/>
        <c:crossBetween val="midCat"/>
      </c:valAx>
      <c:valAx>
        <c:axId val="416079904"/>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22744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極的な繰上償還等の実施により前年度よりポイントが減少した。今後は道の駅建設事業等で発行した地方債の本格的な元金償還により上昇する見込みであるため、新規町債発行を抑制し、町債残高の削減に努める。</a:t>
          </a:r>
          <a:endParaRPr kumimoji="1" lang="en-US" altLang="ja-JP" sz="1400">
            <a:latin typeface="ＭＳ ゴシック" pitchFamily="49" charset="-128"/>
            <a:ea typeface="ＭＳ ゴシック"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また、財政基盤の弱い当町においては分母を構成する地方交付税等の増減にも大きく左右されることから、計画的、効率的な財政運用により、今後も実質公債費</a:t>
          </a:r>
          <a:r>
            <a:rPr lang="ja-JP" altLang="en-US" sz="1400">
              <a:solidFill>
                <a:schemeClr val="dk1"/>
              </a:solidFill>
              <a:effectLst/>
              <a:latin typeface="+mn-lt"/>
              <a:ea typeface="+mn-ea"/>
              <a:cs typeface="+mn-cs"/>
            </a:rPr>
            <a:t>比</a:t>
          </a:r>
          <a:r>
            <a:rPr lang="ja-JP" altLang="ja-JP" sz="1400">
              <a:solidFill>
                <a:schemeClr val="dk1"/>
              </a:solidFill>
              <a:effectLst/>
              <a:latin typeface="+mn-lt"/>
              <a:ea typeface="+mn-ea"/>
              <a:cs typeface="+mn-cs"/>
            </a:rPr>
            <a:t>率の低減に努める。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一般会計における地方債の現在高は、道の駅建設事業に伴う起債の発行等により増となった。</a:t>
          </a:r>
          <a:r>
            <a:rPr lang="ja-JP" altLang="ja-JP" sz="1300">
              <a:solidFill>
                <a:schemeClr val="dk1"/>
              </a:solidFill>
              <a:effectLst/>
              <a:latin typeface="+mn-lt"/>
              <a:ea typeface="+mn-ea"/>
              <a:cs typeface="+mn-cs"/>
            </a:rPr>
            <a:t>可能な限り新規町債発行を抑制し、積極的な繰上償還を行い町債残高の削減を図り、将来負担額の抑制に努める。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9,504
9,435
37.95
9,459,597
8,902,940
390,006
3,481,136
6,755,068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70.7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xmlns="" id="{00000000-0008-0000-0000-000017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xmlns="" id="{00000000-0008-0000-0000-000018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xmlns="" id="{00000000-0008-0000-0000-000019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固定資産台帳整備中</a:t>
          </a:r>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9,504
9,435
37.95
9,459,597
8,902,940
390,006
3,481,136
6,755,068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70.7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00000000-0008-0000-01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1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1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1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固定資産台帳整備中</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9,504
9,435
37.95
9,459,597
8,902,940
390,006
3,481,136
6,755,068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70.7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00000000-0008-0000-02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2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2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2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2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固定資産台帳整備中</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9,504
9,435
37.95
9,459,597
8,902,940
390,006
3,481,136
6,755,068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70.7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ea"/>
              <a:ea typeface="+mn-ea"/>
              <a:cs typeface="+mn-cs"/>
            </a:rPr>
            <a:t>人口の減少や全国平均を上回る高齢化率に加え、町内立地企業が少ないことにより財政基盤が弱く、類似団体平均を下回っている。</a:t>
          </a:r>
          <a:r>
            <a:rPr lang="ja-JP" altLang="ja-JP" sz="1300">
              <a:solidFill>
                <a:schemeClr val="dk1"/>
              </a:solidFill>
              <a:effectLst/>
              <a:latin typeface="+mn-ea"/>
              <a:ea typeface="+mn-ea"/>
              <a:cs typeface="+mn-cs"/>
            </a:rPr>
            <a:t>歳入の</a:t>
          </a:r>
          <a:r>
            <a:rPr lang="en-US" altLang="ja-JP" sz="1300">
              <a:solidFill>
                <a:schemeClr val="dk1"/>
              </a:solidFill>
              <a:effectLst/>
              <a:latin typeface="+mn-ea"/>
              <a:ea typeface="+mn-ea"/>
              <a:cs typeface="+mn-cs"/>
            </a:rPr>
            <a:t>25.6</a:t>
          </a:r>
          <a:r>
            <a:rPr lang="ja-JP" altLang="ja-JP" sz="1300">
              <a:solidFill>
                <a:schemeClr val="dk1"/>
              </a:solidFill>
              <a:effectLst/>
              <a:latin typeface="+mn-ea"/>
              <a:ea typeface="+mn-ea"/>
              <a:cs typeface="+mn-cs"/>
            </a:rPr>
            <a:t>％を地方交付税</a:t>
          </a:r>
          <a:r>
            <a:rPr lang="ja-JP" altLang="en-US" sz="1300">
              <a:solidFill>
                <a:schemeClr val="dk1"/>
              </a:solidFill>
              <a:effectLst/>
              <a:latin typeface="+mn-ea"/>
              <a:ea typeface="+mn-ea"/>
              <a:cs typeface="+mn-cs"/>
            </a:rPr>
            <a:t>が占め、昨年以上に</a:t>
          </a:r>
          <a:r>
            <a:rPr lang="ja-JP" altLang="ja-JP" sz="1300">
              <a:solidFill>
                <a:schemeClr val="dk1"/>
              </a:solidFill>
              <a:effectLst/>
              <a:latin typeface="+mn-ea"/>
              <a:ea typeface="+mn-ea"/>
              <a:cs typeface="+mn-cs"/>
            </a:rPr>
            <a:t>依存</a:t>
          </a:r>
          <a:r>
            <a:rPr lang="ja-JP" altLang="en-US" sz="1300">
              <a:solidFill>
                <a:schemeClr val="dk1"/>
              </a:solidFill>
              <a:effectLst/>
              <a:latin typeface="+mn-ea"/>
              <a:ea typeface="+mn-ea"/>
              <a:cs typeface="+mn-cs"/>
            </a:rPr>
            <a:t>するなど</a:t>
          </a:r>
          <a:r>
            <a:rPr lang="ja-JP" altLang="ja-JP" sz="1300">
              <a:solidFill>
                <a:schemeClr val="dk1"/>
              </a:solidFill>
              <a:effectLst/>
              <a:latin typeface="+mn-ea"/>
              <a:ea typeface="+mn-ea"/>
              <a:cs typeface="+mn-cs"/>
            </a:rPr>
            <a:t>、財政基盤が脆弱である状態が続いている。国庫支出金及び都道府県支出金を</a:t>
          </a:r>
          <a:r>
            <a:rPr lang="ja-JP" altLang="en-US" sz="1300">
              <a:solidFill>
                <a:schemeClr val="dk1"/>
              </a:solidFill>
              <a:effectLst/>
              <a:latin typeface="+mn-ea"/>
              <a:ea typeface="+mn-ea"/>
              <a:cs typeface="+mn-cs"/>
            </a:rPr>
            <a:t>有効に活用</a:t>
          </a:r>
          <a:r>
            <a:rPr lang="ja-JP" altLang="ja-JP" sz="1300">
              <a:solidFill>
                <a:schemeClr val="dk1"/>
              </a:solidFill>
              <a:effectLst/>
              <a:latin typeface="+mn-ea"/>
              <a:ea typeface="+mn-ea"/>
              <a:cs typeface="+mn-cs"/>
            </a:rPr>
            <a:t>しながら、</a:t>
          </a:r>
          <a:r>
            <a:rPr lang="ja-JP" altLang="ja-JP" sz="1300" b="0" i="0" baseline="0">
              <a:solidFill>
                <a:schemeClr val="dk1"/>
              </a:solidFill>
              <a:effectLst/>
              <a:latin typeface="+mn-ea"/>
              <a:ea typeface="+mn-ea"/>
              <a:cs typeface="+mn-cs"/>
            </a:rPr>
            <a:t>歳出の徹底的な見直しと施策の重点化の両立に努め、活力あるまちづくりを展開しつつ、行政の効率化に努めることにより、財政の健全化を図る。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100088</xdr:rowOff>
    </xdr:from>
    <xdr:to>
      <xdr:col>4</xdr:col>
      <xdr:colOff>533400</xdr:colOff>
      <xdr:row>42</xdr:row>
      <xdr:rowOff>30238</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40415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141212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157541</xdr:rowOff>
    </xdr:from>
    <xdr:to>
      <xdr:col>3</xdr:col>
      <xdr:colOff>330200</xdr:colOff>
      <xdr:row>42</xdr:row>
      <xdr:rowOff>87691</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97868</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少子高齢化による扶助費の増加、公債費の増加により前年度と比較し、</a:t>
          </a:r>
          <a:r>
            <a:rPr kumimoji="1" lang="en-US" altLang="ja-JP" sz="1300">
              <a:latin typeface="ＭＳ Ｐゴシック"/>
            </a:rPr>
            <a:t>0.6%</a:t>
          </a:r>
          <a:r>
            <a:rPr kumimoji="1" lang="ja-JP" altLang="en-US" sz="1300">
              <a:latin typeface="ＭＳ Ｐゴシック"/>
            </a:rPr>
            <a:t>増の</a:t>
          </a:r>
          <a:r>
            <a:rPr kumimoji="1" lang="en-US" altLang="ja-JP" sz="1300">
              <a:latin typeface="ＭＳ Ｐゴシック"/>
            </a:rPr>
            <a:t>82.9%</a:t>
          </a:r>
          <a:r>
            <a:rPr kumimoji="1" lang="ja-JP" altLang="en-US" sz="1300">
              <a:latin typeface="ＭＳ Ｐゴシック"/>
            </a:rPr>
            <a:t>となった。類似団体平均よりも低い水準となっているが、今後も指標の改善を図るため、効率的な財政運営による経常的な歳出削減に努める。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34798</xdr:rowOff>
    </xdr:from>
    <xdr:to>
      <xdr:col>7</xdr:col>
      <xdr:colOff>152400</xdr:colOff>
      <xdr:row>62</xdr:row>
      <xdr:rowOff>63754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66469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62</xdr:row>
      <xdr:rowOff>49276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51816</xdr:rowOff>
    </xdr:from>
    <xdr:to>
      <xdr:col>4</xdr:col>
      <xdr:colOff>482600</xdr:colOff>
      <xdr:row>62</xdr:row>
      <xdr:rowOff>49276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51026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51816</xdr:rowOff>
    </xdr:from>
    <xdr:to>
      <xdr:col>3</xdr:col>
      <xdr:colOff>279400</xdr:colOff>
      <xdr:row>61</xdr:row>
      <xdr:rowOff>129032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051026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12954</xdr:rowOff>
    </xdr:from>
    <xdr:to>
      <xdr:col>7</xdr:col>
      <xdr:colOff>203200</xdr:colOff>
      <xdr:row>62</xdr:row>
      <xdr:rowOff>114554</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29481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155448</xdr:rowOff>
    </xdr:from>
    <xdr:to>
      <xdr:col>6</xdr:col>
      <xdr:colOff>50800</xdr:colOff>
      <xdr:row>62</xdr:row>
      <xdr:rowOff>85598</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1016</xdr:rowOff>
    </xdr:from>
    <xdr:to>
      <xdr:col>3</xdr:col>
      <xdr:colOff>330200</xdr:colOff>
      <xdr:row>61</xdr:row>
      <xdr:rowOff>102616</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112793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[334,478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人当たり人件費・物件費は前年度を大きく下回った。住宅除染の完了に伴い、除染事業（住宅除染）関係費用が大幅に減少したことが主な要因である。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71447</xdr:rowOff>
    </xdr:from>
    <xdr:to>
      <xdr:col>7</xdr:col>
      <xdr:colOff>152400</xdr:colOff>
      <xdr:row>88</xdr:row>
      <xdr:rowOff>125288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114800" y="14473247"/>
          <a:ext cx="838200" cy="7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a:extLst>
            <a:ext uri="{FF2B5EF4-FFF2-40B4-BE49-F238E27FC236}">
              <a16:creationId xmlns:a16="http://schemas.microsoft.com/office/drawing/2014/main" xmlns="" id="{00000000-0008-0000-0300-0000C2000000}"/>
            </a:ext>
          </a:extLst>
        </xdr:cNvPr>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55499</xdr:rowOff>
    </xdr:from>
    <xdr:to>
      <xdr:col>6</xdr:col>
      <xdr:colOff>0</xdr:colOff>
      <xdr:row>88</xdr:row>
      <xdr:rowOff>125288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225800" y="14800199"/>
          <a:ext cx="889000" cy="4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a:extLst>
            <a:ext uri="{FF2B5EF4-FFF2-40B4-BE49-F238E27FC236}">
              <a16:creationId xmlns:a16="http://schemas.microsoft.com/office/drawing/2014/main" xmlns="" id="{00000000-0008-0000-0300-0000C4000000}"/>
            </a:ext>
          </a:extLst>
        </xdr:cNvPr>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55187</xdr:rowOff>
    </xdr:from>
    <xdr:to>
      <xdr:col>4</xdr:col>
      <xdr:colOff>482600</xdr:colOff>
      <xdr:row>86</xdr:row>
      <xdr:rowOff>55499</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336800" y="14456987"/>
          <a:ext cx="889000" cy="34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59913</xdr:rowOff>
    </xdr:from>
    <xdr:to>
      <xdr:col>4</xdr:col>
      <xdr:colOff>533400</xdr:colOff>
      <xdr:row>82</xdr:row>
      <xdr:rowOff>161513</xdr:rowOff>
    </xdr:to>
    <xdr:sp macro="" textlink="">
      <xdr:nvSpPr>
        <xdr:cNvPr id="199" name="フローチャート : 判断 198">
          <a:extLst>
            <a:ext uri="{FF2B5EF4-FFF2-40B4-BE49-F238E27FC236}">
              <a16:creationId xmlns:a16="http://schemas.microsoft.com/office/drawing/2014/main" xmlns="" id="{00000000-0008-0000-0300-0000C7000000}"/>
            </a:ext>
          </a:extLst>
        </xdr:cNvPr>
        <xdr:cNvSpPr/>
      </xdr:nvSpPr>
      <xdr:spPr>
        <a:xfrm>
          <a:off x="3175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240</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388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92404</xdr:rowOff>
    </xdr:from>
    <xdr:to>
      <xdr:col>3</xdr:col>
      <xdr:colOff>279400</xdr:colOff>
      <xdr:row>84</xdr:row>
      <xdr:rowOff>55187</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1447800" y="14322754"/>
          <a:ext cx="889000" cy="1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1803</xdr:rowOff>
    </xdr:from>
    <xdr:to>
      <xdr:col>3</xdr:col>
      <xdr:colOff>330200</xdr:colOff>
      <xdr:row>82</xdr:row>
      <xdr:rowOff>103403</xdr:rowOff>
    </xdr:to>
    <xdr:sp macro="" textlink="">
      <xdr:nvSpPr>
        <xdr:cNvPr id="202" name="フローチャート : 判断 201">
          <a:extLst>
            <a:ext uri="{FF2B5EF4-FFF2-40B4-BE49-F238E27FC236}">
              <a16:creationId xmlns:a16="http://schemas.microsoft.com/office/drawing/2014/main" xmlns="" id="{00000000-0008-0000-0300-0000CA000000}"/>
            </a:ext>
          </a:extLst>
        </xdr:cNvPr>
        <xdr:cNvSpPr/>
      </xdr:nvSpPr>
      <xdr:spPr>
        <a:xfrm>
          <a:off x="2286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113580</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382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160488</xdr:rowOff>
    </xdr:from>
    <xdr:to>
      <xdr:col>2</xdr:col>
      <xdr:colOff>127000</xdr:colOff>
      <xdr:row>82</xdr:row>
      <xdr:rowOff>90638</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1397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100815</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38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20647</xdr:rowOff>
    </xdr:from>
    <xdr:to>
      <xdr:col>7</xdr:col>
      <xdr:colOff>203200</xdr:colOff>
      <xdr:row>84</xdr:row>
      <xdr:rowOff>122247</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4902200" y="14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164174</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439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334,478</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74488</xdr:rowOff>
    </xdr:from>
    <xdr:to>
      <xdr:col>6</xdr:col>
      <xdr:colOff>50800</xdr:colOff>
      <xdr:row>89</xdr:row>
      <xdr:rowOff>4638</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4064000" y="15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160865</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524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702,307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4699</xdr:rowOff>
    </xdr:from>
    <xdr:to>
      <xdr:col>4</xdr:col>
      <xdr:colOff>533400</xdr:colOff>
      <xdr:row>86</xdr:row>
      <xdr:rowOff>106299</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3175000" y="147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91076</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483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497,074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4387</xdr:rowOff>
    </xdr:from>
    <xdr:to>
      <xdr:col>3</xdr:col>
      <xdr:colOff>330200</xdr:colOff>
      <xdr:row>84</xdr:row>
      <xdr:rowOff>105987</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2286000" y="144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90764</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449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326,392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41604</xdr:rowOff>
    </xdr:from>
    <xdr:to>
      <xdr:col>2</xdr:col>
      <xdr:colOff>127000</xdr:colOff>
      <xdr:row>83</xdr:row>
      <xdr:rowOff>143204</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1397000" y="142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127981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43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259,637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類似団体と比して</a:t>
          </a:r>
          <a:r>
            <a:rPr kumimoji="1" lang="en-US" altLang="ja-JP" sz="1300">
              <a:solidFill>
                <a:schemeClr val="dk1"/>
              </a:solidFill>
              <a:effectLst/>
              <a:latin typeface="+mj-ea"/>
              <a:ea typeface="+mj-ea"/>
              <a:cs typeface="+mn-cs"/>
            </a:rPr>
            <a:t>3.4</a:t>
          </a:r>
          <a:r>
            <a:rPr kumimoji="1" lang="ja-JP" altLang="ja-JP" sz="1300">
              <a:solidFill>
                <a:schemeClr val="dk1"/>
              </a:solidFill>
              <a:effectLst/>
              <a:latin typeface="+mj-ea"/>
              <a:ea typeface="+mj-ea"/>
              <a:cs typeface="+mn-cs"/>
            </a:rPr>
            <a:t>％上回っている。</a:t>
          </a:r>
          <a:r>
            <a:rPr lang="ja-JP" altLang="ja-JP" sz="1300" b="0" i="0" baseline="0">
              <a:solidFill>
                <a:schemeClr val="dk1"/>
              </a:solidFill>
              <a:effectLst/>
              <a:latin typeface="+mj-ea"/>
              <a:ea typeface="+mj-ea"/>
              <a:cs typeface="+mn-cs"/>
            </a:rPr>
            <a:t>地域の民間企業の平均給与の状況を踏まえ、給与の適正化に努める。</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xmlns=""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86</xdr:row>
      <xdr:rowOff>141816</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7018000" y="1376045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0" name="給与水準   （国との比較）最小値テキスト">
          <a:extLst>
            <a:ext uri="{FF2B5EF4-FFF2-40B4-BE49-F238E27FC236}">
              <a16:creationId xmlns:a16="http://schemas.microsoft.com/office/drawing/2014/main" xmlns="" id="{00000000-0008-0000-0300-0000FA000000}"/>
            </a:ext>
          </a:extLst>
        </xdr:cNvPr>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2" name="給与水準   （国との比較）最大値テキスト">
          <a:extLst>
            <a:ext uri="{FF2B5EF4-FFF2-40B4-BE49-F238E27FC236}">
              <a16:creationId xmlns:a16="http://schemas.microsoft.com/office/drawing/2014/main" xmlns="" id="{00000000-0008-0000-0300-0000FC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84</xdr:row>
      <xdr:rowOff>171027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179800" y="1456478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34731</xdr:rowOff>
    </xdr:from>
    <xdr:ext cx="762000" cy="259045"/>
    <xdr:sp macro="" textlink="">
      <xdr:nvSpPr>
        <xdr:cNvPr id="255" name="給与水準   （国との比較）平均値テキスト">
          <a:extLst>
            <a:ext uri="{FF2B5EF4-FFF2-40B4-BE49-F238E27FC236}">
              <a16:creationId xmlns:a16="http://schemas.microsoft.com/office/drawing/2014/main" xmlns="" id="{00000000-0008-0000-0300-0000FF000000}"/>
            </a:ext>
          </a:extLst>
        </xdr:cNvPr>
        <xdr:cNvSpPr txBox="1"/>
      </xdr:nvSpPr>
      <xdr:spPr>
        <a:xfrm>
          <a:off x="17106900" y="1409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69672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96096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5290800" y="1456478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165523</xdr:rowOff>
    </xdr:from>
    <xdr:to>
      <xdr:col>23</xdr:col>
      <xdr:colOff>457200</xdr:colOff>
      <xdr:row>83</xdr:row>
      <xdr:rowOff>95673</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6129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105850</xdr:rowOff>
    </xdr:from>
    <xdr:ext cx="7366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96096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4401800" y="1456478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1" name="フローチャート : 判断 260">
          <a:extLst>
            <a:ext uri="{FF2B5EF4-FFF2-40B4-BE49-F238E27FC236}">
              <a16:creationId xmlns:a16="http://schemas.microsoft.com/office/drawing/2014/main" xmlns="" id="{00000000-0008-0000-0300-000005010000}"/>
            </a:ext>
          </a:extLst>
        </xdr:cNvPr>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89</xdr:row>
      <xdr:rowOff>61807</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3512800" y="14564784"/>
          <a:ext cx="889000" cy="7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2116</xdr:rowOff>
    </xdr:from>
    <xdr:to>
      <xdr:col>21</xdr:col>
      <xdr:colOff>50800</xdr:colOff>
      <xdr:row>83</xdr:row>
      <xdr:rowOff>103716</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115146</xdr:rowOff>
    </xdr:from>
    <xdr:to>
      <xdr:col>19</xdr:col>
      <xdr:colOff>533400</xdr:colOff>
      <xdr:row>87</xdr:row>
      <xdr:rowOff>45296</xdr:rowOff>
    </xdr:to>
    <xdr:sp macro="" textlink="">
      <xdr:nvSpPr>
        <xdr:cNvPr id="266" name="フローチャート : 判断 265">
          <a:extLst>
            <a:ext uri="{FF2B5EF4-FFF2-40B4-BE49-F238E27FC236}">
              <a16:creationId xmlns:a16="http://schemas.microsoft.com/office/drawing/2014/main" xmlns="" id="{00000000-0008-0000-0300-00000A010000}"/>
            </a:ext>
          </a:extLst>
        </xdr:cNvPr>
        <xdr:cNvSpPr/>
      </xdr:nvSpPr>
      <xdr:spPr>
        <a:xfrm>
          <a:off x="13462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55473</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92304</xdr:rowOff>
    </xdr:from>
    <xdr:ext cx="762000" cy="259045"/>
    <xdr:sp macro="" textlink="">
      <xdr:nvSpPr>
        <xdr:cNvPr id="274" name="給与水準   （国との比較）該当値テキスト">
          <a:extLst>
            <a:ext uri="{FF2B5EF4-FFF2-40B4-BE49-F238E27FC236}">
              <a16:creationId xmlns:a16="http://schemas.microsoft.com/office/drawing/2014/main" xmlns="" id="{00000000-0008-0000-0300-000012010000}"/>
            </a:ext>
          </a:extLst>
        </xdr:cNvPr>
        <xdr:cNvSpPr txBox="1"/>
      </xdr:nvSpPr>
      <xdr:spPr>
        <a:xfrm>
          <a:off x="17106900" y="1449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27111</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人口千人当たりの職員数は昨年と比較し</a:t>
          </a:r>
          <a:r>
            <a:rPr kumimoji="1" lang="en-US" altLang="ja-JP" sz="1300">
              <a:latin typeface="ＭＳ Ｐゴシック"/>
            </a:rPr>
            <a:t>0.2</a:t>
          </a:r>
          <a:r>
            <a:rPr kumimoji="1" lang="ja-JP" altLang="en-US" sz="1300">
              <a:latin typeface="ＭＳ Ｐゴシック"/>
            </a:rPr>
            <a:t>人減少、類似団体と比較しても１．７７人少ない状況となっている。採用人数に比べ退職者が多く、職員数が減少したため数値も減少した。</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各事業の進捗状況を見ながら、より適切な定員管理に努める。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48840</xdr:rowOff>
    </xdr:from>
    <xdr:to>
      <xdr:col>24</xdr:col>
      <xdr:colOff>558800</xdr:colOff>
      <xdr:row>60</xdr:row>
      <xdr:rowOff>62630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6179800" y="10335840"/>
          <a:ext cx="8382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39878</xdr:rowOff>
    </xdr:from>
    <xdr:to>
      <xdr:col>23</xdr:col>
      <xdr:colOff>406400</xdr:colOff>
      <xdr:row>60</xdr:row>
      <xdr:rowOff>62630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326878"/>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145832</xdr:rowOff>
    </xdr:from>
    <xdr:to>
      <xdr:col>22</xdr:col>
      <xdr:colOff>203200</xdr:colOff>
      <xdr:row>60</xdr:row>
      <xdr:rowOff>39878</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261382"/>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123989</xdr:rowOff>
    </xdr:from>
    <xdr:to>
      <xdr:col>22</xdr:col>
      <xdr:colOff>254000</xdr:colOff>
      <xdr:row>60</xdr:row>
      <xdr:rowOff>54139</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5240000" y="102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64316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0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93435</xdr:rowOff>
    </xdr:from>
    <xdr:to>
      <xdr:col>21</xdr:col>
      <xdr:colOff>0</xdr:colOff>
      <xdr:row>59</xdr:row>
      <xdr:rowOff>145832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208985"/>
          <a:ext cx="889000" cy="5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80554</xdr:rowOff>
    </xdr:from>
    <xdr:to>
      <xdr:col>21</xdr:col>
      <xdr:colOff>50800</xdr:colOff>
      <xdr:row>60</xdr:row>
      <xdr:rowOff>10704</xdr:rowOff>
    </xdr:to>
    <xdr:sp macro="" textlink="">
      <xdr:nvSpPr>
        <xdr:cNvPr id="329" name="フローチャート : 判断 328">
          <a:extLst>
            <a:ext uri="{FF2B5EF4-FFF2-40B4-BE49-F238E27FC236}">
              <a16:creationId xmlns:a16="http://schemas.microsoft.com/office/drawing/2014/main" xmlns="" id="{00000000-0008-0000-0300-000049010000}"/>
            </a:ext>
          </a:extLst>
        </xdr:cNvPr>
        <xdr:cNvSpPr/>
      </xdr:nvSpPr>
      <xdr:spPr>
        <a:xfrm>
          <a:off x="14351000" y="1019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20881</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63319</xdr:rowOff>
    </xdr:from>
    <xdr:to>
      <xdr:col>19</xdr:col>
      <xdr:colOff>533400</xdr:colOff>
      <xdr:row>59</xdr:row>
      <xdr:rowOff>164919</xdr:rowOff>
    </xdr:to>
    <xdr:sp macro="" textlink="">
      <xdr:nvSpPr>
        <xdr:cNvPr id="331" name="フローチャート : 判断 330">
          <a:extLst>
            <a:ext uri="{FF2B5EF4-FFF2-40B4-BE49-F238E27FC236}">
              <a16:creationId xmlns:a16="http://schemas.microsoft.com/office/drawing/2014/main" xmlns="" id="{00000000-0008-0000-0300-00004B010000}"/>
            </a:ext>
          </a:extLst>
        </xdr:cNvPr>
        <xdr:cNvSpPr/>
      </xdr:nvSpPr>
      <xdr:spPr>
        <a:xfrm>
          <a:off x="13462000" y="1017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149696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169490</xdr:rowOff>
    </xdr:from>
    <xdr:to>
      <xdr:col>24</xdr:col>
      <xdr:colOff>609600</xdr:colOff>
      <xdr:row>60</xdr:row>
      <xdr:rowOff>99640</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6967200" y="10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14567</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1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11830</xdr:rowOff>
    </xdr:from>
    <xdr:to>
      <xdr:col>23</xdr:col>
      <xdr:colOff>457200</xdr:colOff>
      <xdr:row>60</xdr:row>
      <xdr:rowOff>113430</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6129000" y="102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123607</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0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160528</xdr:rowOff>
    </xdr:from>
    <xdr:to>
      <xdr:col>22</xdr:col>
      <xdr:colOff>254000</xdr:colOff>
      <xdr:row>60</xdr:row>
      <xdr:rowOff>90678</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5240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75455</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95032</xdr:rowOff>
    </xdr:from>
    <xdr:to>
      <xdr:col>21</xdr:col>
      <xdr:colOff>50800</xdr:colOff>
      <xdr:row>60</xdr:row>
      <xdr:rowOff>25182</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4351000" y="102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9959</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29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42635</xdr:rowOff>
    </xdr:from>
    <xdr:to>
      <xdr:col>19</xdr:col>
      <xdr:colOff>533400</xdr:colOff>
      <xdr:row>59</xdr:row>
      <xdr:rowOff>144235</xdr:rowOff>
    </xdr:to>
    <xdr:sp macro="" textlink="">
      <xdr:nvSpPr>
        <xdr:cNvPr id="346" name="円/楕円 345">
          <a:extLst>
            <a:ext uri="{FF2B5EF4-FFF2-40B4-BE49-F238E27FC236}">
              <a16:creationId xmlns:a16="http://schemas.microsoft.com/office/drawing/2014/main" xmlns="" id="{00000000-0008-0000-0300-00005A010000}"/>
            </a:ext>
          </a:extLst>
        </xdr:cNvPr>
        <xdr:cNvSpPr/>
      </xdr:nvSpPr>
      <xdr:spPr>
        <a:xfrm>
          <a:off x="13462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154412</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積極的な繰上償還により、前年度と比較して</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％減となっている。</a:t>
          </a:r>
          <a:r>
            <a:rPr lang="ja-JP" altLang="en-US" sz="1300" b="0" i="0" baseline="0">
              <a:solidFill>
                <a:schemeClr val="dk1"/>
              </a:solidFill>
              <a:effectLst/>
              <a:latin typeface="+mn-lt"/>
              <a:ea typeface="+mn-ea"/>
              <a:cs typeface="+mn-cs"/>
            </a:rPr>
            <a:t>今後は、地方交付税</a:t>
          </a:r>
          <a:r>
            <a:rPr lang="ja-JP" altLang="ja-JP" sz="1300" b="0" i="0" baseline="0">
              <a:solidFill>
                <a:schemeClr val="dk1"/>
              </a:solidFill>
              <a:effectLst/>
              <a:latin typeface="+mn-lt"/>
              <a:ea typeface="+mn-ea"/>
              <a:cs typeface="+mn-cs"/>
            </a:rPr>
            <a:t>の減少や、新庁舎</a:t>
          </a:r>
          <a:r>
            <a:rPr lang="ja-JP" altLang="en-US" sz="1300" b="0" i="0" baseline="0">
              <a:solidFill>
                <a:schemeClr val="dk1"/>
              </a:solidFill>
              <a:effectLst/>
              <a:latin typeface="+mn-lt"/>
              <a:ea typeface="+mn-ea"/>
              <a:cs typeface="+mn-cs"/>
            </a:rPr>
            <a:t>・道</a:t>
          </a:r>
          <a:r>
            <a:rPr lang="ja-JP" altLang="ja-JP" sz="1300" b="0" i="0" baseline="0">
              <a:solidFill>
                <a:schemeClr val="dk1"/>
              </a:solidFill>
              <a:effectLst/>
              <a:latin typeface="+mn-lt"/>
              <a:ea typeface="+mn-ea"/>
              <a:cs typeface="+mn-cs"/>
            </a:rPr>
            <a:t>の駅建設のために発行した地方債の本格的な元金償還により上昇する見込み。</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緊急度・住民ニーズを的確に把握した事業の選択により、起債に大きく頼ることのない財政運営に努める。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78740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6179800" y="68981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13462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69367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42</xdr:row>
      <xdr:rowOff>25400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704291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131572</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22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91" name="フローチャート : 判断 390">
          <a:extLst>
            <a:ext uri="{FF2B5EF4-FFF2-40B4-BE49-F238E27FC236}">
              <a16:creationId xmlns:a16="http://schemas.microsoft.com/office/drawing/2014/main" xmlns="" id="{00000000-0008-0000-0300-000087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160782</xdr:rowOff>
    </xdr:from>
    <xdr:to>
      <xdr:col>24</xdr:col>
      <xdr:colOff>609600</xdr:colOff>
      <xdr:row>40</xdr:row>
      <xdr:rowOff>90932</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5859</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2" name="円/楕円 401">
          <a:extLst>
            <a:ext uri="{FF2B5EF4-FFF2-40B4-BE49-F238E27FC236}">
              <a16:creationId xmlns:a16="http://schemas.microsoft.com/office/drawing/2014/main" xmlns="" id="{00000000-0008-0000-0300-000092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4" name="円/楕円 403">
          <a:extLst>
            <a:ext uri="{FF2B5EF4-FFF2-40B4-BE49-F238E27FC236}">
              <a16:creationId xmlns:a16="http://schemas.microsoft.com/office/drawing/2014/main" xmlns="" id="{00000000-0008-0000-0300-000094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6" name="円/楕円 405">
          <a:extLst>
            <a:ext uri="{FF2B5EF4-FFF2-40B4-BE49-F238E27FC236}">
              <a16:creationId xmlns:a16="http://schemas.microsoft.com/office/drawing/2014/main" xmlns="" id="{00000000-0008-0000-0300-000096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将来負担比率が前年より</a:t>
          </a:r>
          <a:r>
            <a:rPr kumimoji="1" lang="en-US" altLang="ja-JP" sz="1300">
              <a:latin typeface="ＭＳ Ｐゴシック"/>
            </a:rPr>
            <a:t>8.4%</a:t>
          </a:r>
          <a:r>
            <a:rPr kumimoji="1" lang="ja-JP" altLang="en-US" sz="1300">
              <a:latin typeface="ＭＳ Ｐゴシック"/>
            </a:rPr>
            <a:t>増加した。地方債残高が前年より</a:t>
          </a:r>
          <a:r>
            <a:rPr kumimoji="1" lang="en-US" altLang="ja-JP" sz="1300">
              <a:latin typeface="ＭＳ Ｐゴシック"/>
            </a:rPr>
            <a:t>372</a:t>
          </a:r>
          <a:r>
            <a:rPr kumimoji="1" lang="ja-JP" altLang="en-US" sz="1300">
              <a:latin typeface="ＭＳ Ｐゴシック"/>
            </a:rPr>
            <a:t>百万円増加したことによるものである。将来への負担を少しでも軽減するよう、今後の借入を極力抑えるとともに積極的な繰上償還により、財政の健全化に努める。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128566</xdr:rowOff>
    </xdr:from>
    <xdr:to>
      <xdr:col>24</xdr:col>
      <xdr:colOff>558800</xdr:colOff>
      <xdr:row>17</xdr:row>
      <xdr:rowOff>24680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179800" y="287176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128566</xdr:rowOff>
    </xdr:from>
    <xdr:to>
      <xdr:col>23</xdr:col>
      <xdr:colOff>406400</xdr:colOff>
      <xdr:row>17</xdr:row>
      <xdr:rowOff>60071</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290800" y="2871766"/>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60071</xdr:rowOff>
    </xdr:from>
    <xdr:to>
      <xdr:col>22</xdr:col>
      <xdr:colOff>203200</xdr:colOff>
      <xdr:row>17</xdr:row>
      <xdr:rowOff>78571</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4401800" y="2974721"/>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78571</xdr:rowOff>
    </xdr:from>
    <xdr:to>
      <xdr:col>21</xdr:col>
      <xdr:colOff>0</xdr:colOff>
      <xdr:row>17</xdr:row>
      <xdr:rowOff>85810</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3512800" y="299322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115020</xdr:rowOff>
    </xdr:from>
    <xdr:to>
      <xdr:col>21</xdr:col>
      <xdr:colOff>50800</xdr:colOff>
      <xdr:row>15</xdr:row>
      <xdr:rowOff>45170</xdr:rowOff>
    </xdr:to>
    <xdr:sp macro="" textlink="">
      <xdr:nvSpPr>
        <xdr:cNvPr id="451" name="フローチャート : 判断 450">
          <a:extLst>
            <a:ext uri="{FF2B5EF4-FFF2-40B4-BE49-F238E27FC236}">
              <a16:creationId xmlns:a16="http://schemas.microsoft.com/office/drawing/2014/main" xmlns="" id="{00000000-0008-0000-0300-0000C3010000}"/>
            </a:ext>
          </a:extLst>
        </xdr:cNvPr>
        <xdr:cNvSpPr/>
      </xdr:nvSpPr>
      <xdr:spPr>
        <a:xfrm>
          <a:off x="14351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55347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24003</xdr:rowOff>
    </xdr:from>
    <xdr:to>
      <xdr:col>19</xdr:col>
      <xdr:colOff>533400</xdr:colOff>
      <xdr:row>15</xdr:row>
      <xdr:rowOff>125603</xdr:rowOff>
    </xdr:to>
    <xdr:sp macro="" textlink="">
      <xdr:nvSpPr>
        <xdr:cNvPr id="453" name="フローチャート : 判断 452">
          <a:extLst>
            <a:ext uri="{FF2B5EF4-FFF2-40B4-BE49-F238E27FC236}">
              <a16:creationId xmlns:a16="http://schemas.microsoft.com/office/drawing/2014/main" xmlns="" id="{00000000-0008-0000-0300-0000C5010000}"/>
            </a:ext>
          </a:extLst>
        </xdr:cNvPr>
        <xdr:cNvSpPr/>
      </xdr:nvSpPr>
      <xdr:spPr>
        <a:xfrm>
          <a:off x="13462000" y="25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135780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145330</xdr:rowOff>
    </xdr:from>
    <xdr:to>
      <xdr:col>24</xdr:col>
      <xdr:colOff>609600</xdr:colOff>
      <xdr:row>17</xdr:row>
      <xdr:rowOff>75480</xdr:rowOff>
    </xdr:to>
    <xdr:sp macro="" textlink="">
      <xdr:nvSpPr>
        <xdr:cNvPr id="460" name="円/楕円 459">
          <a:extLst>
            <a:ext uri="{FF2B5EF4-FFF2-40B4-BE49-F238E27FC236}">
              <a16:creationId xmlns:a16="http://schemas.microsoft.com/office/drawing/2014/main" xmlns="" id="{00000000-0008-0000-0300-0000CC010000}"/>
            </a:ext>
          </a:extLst>
        </xdr:cNvPr>
        <xdr:cNvSpPr/>
      </xdr:nvSpPr>
      <xdr:spPr>
        <a:xfrm>
          <a:off x="169672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117407</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86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77766</xdr:rowOff>
    </xdr:from>
    <xdr:to>
      <xdr:col>23</xdr:col>
      <xdr:colOff>457200</xdr:colOff>
      <xdr:row>17</xdr:row>
      <xdr:rowOff>7916</xdr:rowOff>
    </xdr:to>
    <xdr:sp macro="" textlink="">
      <xdr:nvSpPr>
        <xdr:cNvPr id="462" name="円/楕円 461">
          <a:extLst>
            <a:ext uri="{FF2B5EF4-FFF2-40B4-BE49-F238E27FC236}">
              <a16:creationId xmlns:a16="http://schemas.microsoft.com/office/drawing/2014/main" xmlns="" id="{00000000-0008-0000-0300-0000CE010000}"/>
            </a:ext>
          </a:extLst>
        </xdr:cNvPr>
        <xdr:cNvSpPr/>
      </xdr:nvSpPr>
      <xdr:spPr>
        <a:xfrm>
          <a:off x="16129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164143</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90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9271</xdr:rowOff>
    </xdr:from>
    <xdr:to>
      <xdr:col>22</xdr:col>
      <xdr:colOff>254000</xdr:colOff>
      <xdr:row>17</xdr:row>
      <xdr:rowOff>110871</xdr:rowOff>
    </xdr:to>
    <xdr:sp macro="" textlink="">
      <xdr:nvSpPr>
        <xdr:cNvPr id="464" name="円/楕円 463">
          <a:extLst>
            <a:ext uri="{FF2B5EF4-FFF2-40B4-BE49-F238E27FC236}">
              <a16:creationId xmlns:a16="http://schemas.microsoft.com/office/drawing/2014/main" xmlns="" id="{00000000-0008-0000-0300-0000D0010000}"/>
            </a:ext>
          </a:extLst>
        </xdr:cNvPr>
        <xdr:cNvSpPr/>
      </xdr:nvSpPr>
      <xdr:spPr>
        <a:xfrm>
          <a:off x="15240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95648</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30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27771</xdr:rowOff>
    </xdr:from>
    <xdr:to>
      <xdr:col>21</xdr:col>
      <xdr:colOff>50800</xdr:colOff>
      <xdr:row>17</xdr:row>
      <xdr:rowOff>129371</xdr:rowOff>
    </xdr:to>
    <xdr:sp macro="" textlink="">
      <xdr:nvSpPr>
        <xdr:cNvPr id="466" name="円/楕円 465">
          <a:extLst>
            <a:ext uri="{FF2B5EF4-FFF2-40B4-BE49-F238E27FC236}">
              <a16:creationId xmlns:a16="http://schemas.microsoft.com/office/drawing/2014/main" xmlns="" id="{00000000-0008-0000-0300-0000D2010000}"/>
            </a:ext>
          </a:extLst>
        </xdr:cNvPr>
        <xdr:cNvSpPr/>
      </xdr:nvSpPr>
      <xdr:spPr>
        <a:xfrm>
          <a:off x="143510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114148</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302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35010</xdr:rowOff>
    </xdr:from>
    <xdr:to>
      <xdr:col>19</xdr:col>
      <xdr:colOff>533400</xdr:colOff>
      <xdr:row>17</xdr:row>
      <xdr:rowOff>136610</xdr:rowOff>
    </xdr:to>
    <xdr:sp macro="" textlink="">
      <xdr:nvSpPr>
        <xdr:cNvPr id="468" name="円/楕円 467">
          <a:extLst>
            <a:ext uri="{FF2B5EF4-FFF2-40B4-BE49-F238E27FC236}">
              <a16:creationId xmlns:a16="http://schemas.microsoft.com/office/drawing/2014/main" xmlns="" id="{00000000-0008-0000-0300-0000D4010000}"/>
            </a:ext>
          </a:extLst>
        </xdr:cNvPr>
        <xdr:cNvSpPr/>
      </xdr:nvSpPr>
      <xdr:spPr>
        <a:xfrm>
          <a:off x="13462000" y="29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121387</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303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9,504
9,435
37.95
9,459,597
8,902,940
390,006
3,481,136
6,755,068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70.7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職員数の減少により</a:t>
          </a:r>
          <a:r>
            <a:rPr kumimoji="1" lang="en-US" altLang="ja-JP" sz="1300">
              <a:latin typeface="ＭＳ Ｐゴシック"/>
            </a:rPr>
            <a:t>0.7%</a:t>
          </a:r>
          <a:r>
            <a:rPr kumimoji="1" lang="ja-JP" altLang="en-US" sz="1300">
              <a:latin typeface="ＭＳ Ｐゴシック"/>
            </a:rPr>
            <a:t>減少となった。震災以降の業務増加に伴い、職員数が増加したこともあり、類似団体平均値よりも高い数値が続いている。今後、復興再生事業量の減少に伴い、</a:t>
          </a:r>
          <a:r>
            <a:rPr lang="ja-JP" altLang="ja-JP" sz="1300" b="0" i="0" baseline="0">
              <a:solidFill>
                <a:schemeClr val="dk1"/>
              </a:solidFill>
              <a:effectLst/>
              <a:latin typeface="+mn-lt"/>
              <a:ea typeface="+mn-ea"/>
              <a:cs typeface="+mn-cs"/>
            </a:rPr>
            <a:t>人件費関係経費全体について適正化を図っていく。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37</xdr:row>
      <xdr:rowOff>161290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451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37</xdr:row>
      <xdr:rowOff>161290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37</xdr:row>
      <xdr:rowOff>100330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763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104140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135907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139717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となっているが、業務量増加に伴い、臨時職員数増加による臨時職員賃金の増加や業務の外部委託などにより前年より増加となった。今後、事業見直しにより業務の民間委託化が進めば、物件費にかかる経常収支比率はさらに高くなると見込まれ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105773</xdr:rowOff>
    </xdr:from>
    <xdr:to>
      <xdr:col>24</xdr:col>
      <xdr:colOff>31750</xdr:colOff>
      <xdr:row>15</xdr:row>
      <xdr:rowOff>144962</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6775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105773</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6187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a:extLst>
            <a:ext uri="{FF2B5EF4-FFF2-40B4-BE49-F238E27FC236}">
              <a16:creationId xmlns:a16="http://schemas.microsoft.com/office/drawing/2014/main" xmlns="" id="{00000000-0008-0000-0400-000085000000}"/>
            </a:ext>
          </a:extLst>
        </xdr:cNvPr>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53521</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61874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20683</xdr:rowOff>
    </xdr:from>
    <xdr:to>
      <xdr:col>21</xdr:col>
      <xdr:colOff>412750</xdr:colOff>
      <xdr:row>16</xdr:row>
      <xdr:rowOff>122283</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4732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107060</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40459</xdr:rowOff>
    </xdr:from>
    <xdr:to>
      <xdr:col>20</xdr:col>
      <xdr:colOff>158750</xdr:colOff>
      <xdr:row>15</xdr:row>
      <xdr:rowOff>53521</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61220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120287</xdr:rowOff>
    </xdr:from>
    <xdr:to>
      <xdr:col>20</xdr:col>
      <xdr:colOff>209550</xdr:colOff>
      <xdr:row>16</xdr:row>
      <xdr:rowOff>50437</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35214</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41" name="フローチャート : 判断 140">
          <a:extLst>
            <a:ext uri="{FF2B5EF4-FFF2-40B4-BE49-F238E27FC236}">
              <a16:creationId xmlns:a16="http://schemas.microsoft.com/office/drawing/2014/main" xmlns="" id="{00000000-0008-0000-0400-00008D000000}"/>
            </a:ext>
          </a:extLst>
        </xdr:cNvPr>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134818</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94162</xdr:rowOff>
    </xdr:from>
    <xdr:to>
      <xdr:col>24</xdr:col>
      <xdr:colOff>82550</xdr:colOff>
      <xdr:row>16</xdr:row>
      <xdr:rowOff>24312</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64592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110689</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5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54973</xdr:rowOff>
    </xdr:from>
    <xdr:to>
      <xdr:col>22</xdr:col>
      <xdr:colOff>615950</xdr:colOff>
      <xdr:row>15</xdr:row>
      <xdr:rowOff>156573</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5621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56" name="円/楕円 155">
          <a:extLst>
            <a:ext uri="{FF2B5EF4-FFF2-40B4-BE49-F238E27FC236}">
              <a16:creationId xmlns:a16="http://schemas.microsoft.com/office/drawing/2014/main" xmlns="" id="{00000000-0008-0000-0400-00009C000000}"/>
            </a:ext>
          </a:extLst>
        </xdr:cNvPr>
        <xdr:cNvSpPr/>
      </xdr:nvSpPr>
      <xdr:spPr>
        <a:xfrm>
          <a:off x="12954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ea"/>
              <a:ea typeface="+mn-ea"/>
              <a:cs typeface="+mn-cs"/>
            </a:rPr>
            <a:t>扶助費は</a:t>
          </a:r>
          <a:r>
            <a:rPr lang="en-US" altLang="ja-JP" sz="1300">
              <a:solidFill>
                <a:schemeClr val="dk1"/>
              </a:solidFill>
              <a:effectLst/>
              <a:latin typeface="+mn-ea"/>
              <a:ea typeface="+mn-ea"/>
              <a:cs typeface="+mn-cs"/>
            </a:rPr>
            <a:t>1.3</a:t>
          </a:r>
          <a:r>
            <a:rPr lang="ja-JP" altLang="ja-JP" sz="1300">
              <a:solidFill>
                <a:schemeClr val="dk1"/>
              </a:solidFill>
              <a:effectLst/>
              <a:latin typeface="+mn-ea"/>
              <a:ea typeface="+mn-ea"/>
              <a:cs typeface="+mn-cs"/>
            </a:rPr>
            <a:t>％類似団体平均を下回っている</a:t>
          </a:r>
          <a:r>
            <a:rPr lang="ja-JP" altLang="en-US" sz="1300">
              <a:solidFill>
                <a:schemeClr val="dk1"/>
              </a:solidFill>
              <a:effectLst/>
              <a:latin typeface="+mn-ea"/>
              <a:ea typeface="+mn-ea"/>
              <a:cs typeface="+mn-cs"/>
            </a:rPr>
            <a:t>が、</a:t>
          </a:r>
          <a:r>
            <a:rPr lang="ja-JP" altLang="ja-JP" sz="1300">
              <a:solidFill>
                <a:schemeClr val="dk1"/>
              </a:solidFill>
              <a:effectLst/>
              <a:latin typeface="+mn-ea"/>
              <a:ea typeface="+mn-ea"/>
              <a:cs typeface="+mn-cs"/>
            </a:rPr>
            <a:t>障害者福祉費が増加しており、全国同様に扶助費の占める割合が高くなっている状況</a:t>
          </a:r>
          <a:r>
            <a:rPr lang="ja-JP" altLang="en-US" sz="1300">
              <a:solidFill>
                <a:schemeClr val="dk1"/>
              </a:solidFill>
              <a:effectLst/>
              <a:latin typeface="+mn-ea"/>
              <a:ea typeface="+mn-ea"/>
              <a:cs typeface="+mn-cs"/>
            </a:rPr>
            <a:t>である</a:t>
          </a:r>
          <a:r>
            <a:rPr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88900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88900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127000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a:extLst>
            <a:ext uri="{FF2B5EF4-FFF2-40B4-BE49-F238E27FC236}">
              <a16:creationId xmlns:a16="http://schemas.microsoft.com/office/drawing/2014/main" xmlns="" id="{00000000-0008-0000-0400-0000CA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a:extLst>
            <a:ext uri="{FF2B5EF4-FFF2-40B4-BE49-F238E27FC236}">
              <a16:creationId xmlns:a16="http://schemas.microsoft.com/office/drawing/2014/main" xmlns="" id="{00000000-0008-0000-0400-0000D9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ea"/>
              <a:ea typeface="+mn-ea"/>
              <a:cs typeface="+mn-cs"/>
            </a:rPr>
            <a:t>その他に係る経常収支比率は、類似団体平均を</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下回っている。今後も各特別会計・公営企業の事業内容の見直し、健全化を進めることにより繰出金の抑制を図っていく。</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55</xdr:row>
      <xdr:rowOff>168910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598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50800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50800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8" name="フローチャート : 判断 257">
          <a:extLst>
            <a:ext uri="{FF2B5EF4-FFF2-40B4-BE49-F238E27FC236}">
              <a16:creationId xmlns:a16="http://schemas.microsoft.com/office/drawing/2014/main" xmlns="" id="{00000000-0008-0000-0400-000002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168910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a:extLst>
            <a:ext uri="{FF2B5EF4-FFF2-40B4-BE49-F238E27FC236}">
              <a16:creationId xmlns:a16="http://schemas.microsoft.com/office/drawing/2014/main" xmlns=""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a:extLst>
            <a:ext uri="{FF2B5EF4-FFF2-40B4-BE49-F238E27FC236}">
              <a16:creationId xmlns:a16="http://schemas.microsoft.com/office/drawing/2014/main" xmlns="" id="{00000000-0008-0000-0400-000007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6" name="円/楕円 275">
          <a:extLst>
            <a:ext uri="{FF2B5EF4-FFF2-40B4-BE49-F238E27FC236}">
              <a16:creationId xmlns:a16="http://schemas.microsoft.com/office/drawing/2014/main" xmlns="" id="{00000000-0008-0000-0400-000014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8" name="円/楕円 277">
          <a:extLst>
            <a:ext uri="{FF2B5EF4-FFF2-40B4-BE49-F238E27FC236}">
              <a16:creationId xmlns:a16="http://schemas.microsoft.com/office/drawing/2014/main" xmlns="" id="{00000000-0008-0000-0400-000016010000}"/>
            </a:ext>
          </a:extLst>
        </xdr:cNvPr>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補助費等に係る経常収支比率が類似団体平均を上回っているのは、</a:t>
          </a:r>
          <a:r>
            <a:rPr lang="ja-JP" altLang="en-US" sz="1300" b="0" i="0" baseline="0">
              <a:solidFill>
                <a:schemeClr val="dk1"/>
              </a:solidFill>
              <a:effectLst/>
              <a:latin typeface="+mn-lt"/>
              <a:ea typeface="+mn-ea"/>
              <a:cs typeface="+mn-cs"/>
            </a:rPr>
            <a:t>一部事務組合となる藤田病院組合（構成</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市</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町）の普通交付税が国見町へ一括算入されているためである。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49276</xdr:rowOff>
    </xdr:from>
    <xdr:to>
      <xdr:col>24</xdr:col>
      <xdr:colOff>31750</xdr:colOff>
      <xdr:row>38</xdr:row>
      <xdr:rowOff>81280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564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49276</xdr:rowOff>
    </xdr:from>
    <xdr:to>
      <xdr:col>22</xdr:col>
      <xdr:colOff>565150</xdr:colOff>
      <xdr:row>38</xdr:row>
      <xdr:rowOff>85852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6564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62992</xdr:rowOff>
    </xdr:from>
    <xdr:to>
      <xdr:col>21</xdr:col>
      <xdr:colOff>361950</xdr:colOff>
      <xdr:row>38</xdr:row>
      <xdr:rowOff>85852</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6" name="フローチャート : 判断 315">
          <a:extLst>
            <a:ext uri="{FF2B5EF4-FFF2-40B4-BE49-F238E27FC236}">
              <a16:creationId xmlns:a16="http://schemas.microsoft.com/office/drawing/2014/main" xmlns="" id="{00000000-0008-0000-0400-00003C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62992</xdr:rowOff>
    </xdr:from>
    <xdr:to>
      <xdr:col>20</xdr:col>
      <xdr:colOff>158750</xdr:colOff>
      <xdr:row>38</xdr:row>
      <xdr:rowOff>127000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5780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a:extLst>
            <a:ext uri="{FF2B5EF4-FFF2-40B4-BE49-F238E27FC236}">
              <a16:creationId xmlns:a16="http://schemas.microsoft.com/office/drawing/2014/main" xmlns=""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1" name="フローチャート : 判断 320">
          <a:extLst>
            <a:ext uri="{FF2B5EF4-FFF2-40B4-BE49-F238E27FC236}">
              <a16:creationId xmlns:a16="http://schemas.microsoft.com/office/drawing/2014/main" xmlns="" id="{00000000-0008-0000-0400-000041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169926</xdr:rowOff>
    </xdr:from>
    <xdr:to>
      <xdr:col>22</xdr:col>
      <xdr:colOff>615950</xdr:colOff>
      <xdr:row>38</xdr:row>
      <xdr:rowOff>100076</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84853</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xdr:rowOff>
    </xdr:from>
    <xdr:to>
      <xdr:col>20</xdr:col>
      <xdr:colOff>209550</xdr:colOff>
      <xdr:row>38</xdr:row>
      <xdr:rowOff>113792</xdr:rowOff>
    </xdr:to>
    <xdr:sp macro="" textlink="">
      <xdr:nvSpPr>
        <xdr:cNvPr id="334" name="円/楕円 333">
          <a:extLst>
            <a:ext uri="{FF2B5EF4-FFF2-40B4-BE49-F238E27FC236}">
              <a16:creationId xmlns:a16="http://schemas.microsoft.com/office/drawing/2014/main" xmlns="" id="{00000000-0008-0000-0400-00004E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98569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6" name="円/楕円 335">
          <a:extLst>
            <a:ext uri="{FF2B5EF4-FFF2-40B4-BE49-F238E27FC236}">
              <a16:creationId xmlns:a16="http://schemas.microsoft.com/office/drawing/2014/main" xmlns="" id="{00000000-0008-0000-0400-000050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公債費に係る経常収支比率は、積極的な繰上償還を行ったことにより、類似団体を下回る数値となっている。今後、庁舎建設</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道の駅建設で発行した地方債の償還が始まるため、可能な限り新たな起債発行の抑制に努める。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21844</xdr:rowOff>
    </xdr:from>
    <xdr:to>
      <xdr:col>7</xdr:col>
      <xdr:colOff>15875</xdr:colOff>
      <xdr:row>76</xdr:row>
      <xdr:rowOff>21844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987800" y="13052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21844</xdr:rowOff>
    </xdr:from>
    <xdr:to>
      <xdr:col>5</xdr:col>
      <xdr:colOff>549275</xdr:colOff>
      <xdr:row>76</xdr:row>
      <xdr:rowOff>26415</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17272</xdr:rowOff>
    </xdr:from>
    <xdr:to>
      <xdr:col>4</xdr:col>
      <xdr:colOff>346075</xdr:colOff>
      <xdr:row>76</xdr:row>
      <xdr:rowOff>26415</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2209800" y="13047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17272</xdr:rowOff>
    </xdr:from>
    <xdr:to>
      <xdr:col>3</xdr:col>
      <xdr:colOff>142875</xdr:colOff>
      <xdr:row>76</xdr:row>
      <xdr:rowOff>72137</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1320800" y="130474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7" name="フローチャート : 判断 376">
          <a:extLst>
            <a:ext uri="{FF2B5EF4-FFF2-40B4-BE49-F238E27FC236}">
              <a16:creationId xmlns:a16="http://schemas.microsoft.com/office/drawing/2014/main" xmlns="" id="{00000000-0008-0000-0400-000079010000}"/>
            </a:ext>
          </a:extLst>
        </xdr:cNvPr>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9" name="フローチャート : 判断 378">
          <a:extLst>
            <a:ext uri="{FF2B5EF4-FFF2-40B4-BE49-F238E27FC236}">
              <a16:creationId xmlns:a16="http://schemas.microsoft.com/office/drawing/2014/main" xmlns="" id="{00000000-0008-0000-0400-00007B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142494</xdr:rowOff>
    </xdr:from>
    <xdr:to>
      <xdr:col>7</xdr:col>
      <xdr:colOff>66675</xdr:colOff>
      <xdr:row>76</xdr:row>
      <xdr:rowOff>72644</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159021</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142494</xdr:rowOff>
    </xdr:from>
    <xdr:to>
      <xdr:col>5</xdr:col>
      <xdr:colOff>600075</xdr:colOff>
      <xdr:row>76</xdr:row>
      <xdr:rowOff>72644</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82821</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147065</xdr:rowOff>
    </xdr:from>
    <xdr:to>
      <xdr:col>4</xdr:col>
      <xdr:colOff>396875</xdr:colOff>
      <xdr:row>76</xdr:row>
      <xdr:rowOff>77215</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87393</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137922</xdr:rowOff>
    </xdr:from>
    <xdr:to>
      <xdr:col>3</xdr:col>
      <xdr:colOff>193675</xdr:colOff>
      <xdr:row>76</xdr:row>
      <xdr:rowOff>68072</xdr:rowOff>
    </xdr:to>
    <xdr:sp macro="" textlink="">
      <xdr:nvSpPr>
        <xdr:cNvPr id="392" name="円/楕円 391">
          <a:extLst>
            <a:ext uri="{FF2B5EF4-FFF2-40B4-BE49-F238E27FC236}">
              <a16:creationId xmlns:a16="http://schemas.microsoft.com/office/drawing/2014/main" xmlns="" id="{00000000-0008-0000-0400-000088010000}"/>
            </a:ext>
          </a:extLst>
        </xdr:cNvPr>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78249</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21337</xdr:rowOff>
    </xdr:from>
    <xdr:to>
      <xdr:col>1</xdr:col>
      <xdr:colOff>676275</xdr:colOff>
      <xdr:row>76</xdr:row>
      <xdr:rowOff>122937</xdr:rowOff>
    </xdr:to>
    <xdr:sp macro="" textlink="">
      <xdr:nvSpPr>
        <xdr:cNvPr id="394" name="円/楕円 393">
          <a:extLst>
            <a:ext uri="{FF2B5EF4-FFF2-40B4-BE49-F238E27FC236}">
              <a16:creationId xmlns:a16="http://schemas.microsoft.com/office/drawing/2014/main" xmlns="" id="{00000000-0008-0000-0400-00008A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133113</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人件費や補助費等に係る経常収支比率が高いことが類似団体に比して高い要因となっている。特に</a:t>
          </a:r>
          <a:r>
            <a:rPr lang="ja-JP" altLang="en-US" sz="1300" b="0" i="0" baseline="0">
              <a:solidFill>
                <a:schemeClr val="dk1"/>
              </a:solidFill>
              <a:effectLst/>
              <a:latin typeface="+mn-lt"/>
              <a:ea typeface="+mn-ea"/>
              <a:cs typeface="+mn-cs"/>
            </a:rPr>
            <a:t>藤田病院組合の影響により</a:t>
          </a:r>
          <a:r>
            <a:rPr lang="ja-JP" altLang="ja-JP" sz="1300" b="0" i="0" baseline="0">
              <a:solidFill>
                <a:schemeClr val="dk1"/>
              </a:solidFill>
              <a:effectLst/>
              <a:latin typeface="+mn-lt"/>
              <a:ea typeface="+mn-ea"/>
              <a:cs typeface="+mn-cs"/>
            </a:rPr>
            <a:t>補助費等の水準は類似団体の中でも高止まりとなっている。行財政改革への取り組みを通じて義務的経費の削減に努めていく。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108713</xdr:rowOff>
    </xdr:from>
    <xdr:to>
      <xdr:col>24</xdr:col>
      <xdr:colOff>31750</xdr:colOff>
      <xdr:row>76</xdr:row>
      <xdr:rowOff>136144</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1389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76</xdr:row>
      <xdr:rowOff>117856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117856</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29971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3" name="フローチャート : 判断 432">
          <a:extLst>
            <a:ext uri="{FF2B5EF4-FFF2-40B4-BE49-F238E27FC236}">
              <a16:creationId xmlns:a16="http://schemas.microsoft.com/office/drawing/2014/main" xmlns="" id="{00000000-0008-0000-0400-0000B1010000}"/>
            </a:ext>
          </a:extLst>
        </xdr:cNvPr>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75</xdr:row>
      <xdr:rowOff>156718</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3004800" y="12997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6" name="フローチャート : 判断 435">
          <a:extLst>
            <a:ext uri="{FF2B5EF4-FFF2-40B4-BE49-F238E27FC236}">
              <a16:creationId xmlns:a16="http://schemas.microsoft.com/office/drawing/2014/main" xmlns="" id="{00000000-0008-0000-0400-0000B4010000}"/>
            </a:ext>
          </a:extLst>
        </xdr:cNvPr>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38" name="フローチャート : 判断 437">
          <a:extLst>
            <a:ext uri="{FF2B5EF4-FFF2-40B4-BE49-F238E27FC236}">
              <a16:creationId xmlns:a16="http://schemas.microsoft.com/office/drawing/2014/main" xmlns="" id="{00000000-0008-0000-0400-0000B6010000}"/>
            </a:ext>
          </a:extLst>
        </xdr:cNvPr>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57421</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144290</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153433</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53" name="円/楕円 452">
          <a:extLst>
            <a:ext uri="{FF2B5EF4-FFF2-40B4-BE49-F238E27FC236}">
              <a16:creationId xmlns:a16="http://schemas.microsoft.com/office/drawing/2014/main" xmlns="" id="{00000000-0008-0000-0400-0000C5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福島県国見町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56804</xdr:rowOff>
    </xdr:from>
    <xdr:to>
      <xdr:col>4</xdr:col>
      <xdr:colOff>1117600</xdr:colOff>
      <xdr:row>18</xdr:row>
      <xdr:rowOff>59081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003800" y="3190529"/>
          <a:ext cx="647700" cy="2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a:extLst>
            <a:ext uri="{FF2B5EF4-FFF2-40B4-BE49-F238E27FC236}">
              <a16:creationId xmlns:a16="http://schemas.microsoft.com/office/drawing/2014/main" xmlns="" id="{00000000-0008-0000-0500-000032000000}"/>
            </a:ext>
          </a:extLst>
        </xdr:cNvPr>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56804</xdr:rowOff>
    </xdr:from>
    <xdr:to>
      <xdr:col>4</xdr:col>
      <xdr:colOff>469900</xdr:colOff>
      <xdr:row>18</xdr:row>
      <xdr:rowOff>146498</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190529"/>
          <a:ext cx="698500" cy="89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146498</xdr:rowOff>
    </xdr:from>
    <xdr:to>
      <xdr:col>3</xdr:col>
      <xdr:colOff>904875</xdr:colOff>
      <xdr:row>19</xdr:row>
      <xdr:rowOff>62666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280223"/>
          <a:ext cx="698500" cy="87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36070</xdr:rowOff>
    </xdr:from>
    <xdr:to>
      <xdr:col>3</xdr:col>
      <xdr:colOff>955675</xdr:colOff>
      <xdr:row>19</xdr:row>
      <xdr:rowOff>137670</xdr:rowOff>
    </xdr:to>
    <xdr:sp macro="" textlink="">
      <xdr:nvSpPr>
        <xdr:cNvPr id="55" name="フローチャート : 判断 54">
          <a:extLst>
            <a:ext uri="{FF2B5EF4-FFF2-40B4-BE49-F238E27FC236}">
              <a16:creationId xmlns:a16="http://schemas.microsoft.com/office/drawing/2014/main" xmlns="" id="{00000000-0008-0000-0500-000037000000}"/>
            </a:ext>
          </a:extLst>
        </xdr:cNvPr>
        <xdr:cNvSpPr/>
      </xdr:nvSpPr>
      <xdr:spPr bwMode="auto">
        <a:xfrm>
          <a:off x="42545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122447</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86148</xdr:rowOff>
    </xdr:from>
    <xdr:to>
      <xdr:col>3</xdr:col>
      <xdr:colOff>206375</xdr:colOff>
      <xdr:row>19</xdr:row>
      <xdr:rowOff>62666</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3219873"/>
          <a:ext cx="698500" cy="14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108043</xdr:rowOff>
    </xdr:from>
    <xdr:to>
      <xdr:col>3</xdr:col>
      <xdr:colOff>257175</xdr:colOff>
      <xdr:row>20</xdr:row>
      <xdr:rowOff>38193</xdr:rowOff>
    </xdr:to>
    <xdr:sp macro="" textlink="">
      <xdr:nvSpPr>
        <xdr:cNvPr id="58" name="フローチャート : 判断 57">
          <a:extLst>
            <a:ext uri="{FF2B5EF4-FFF2-40B4-BE49-F238E27FC236}">
              <a16:creationId xmlns:a16="http://schemas.microsoft.com/office/drawing/2014/main" xmlns="" id="{00000000-0008-0000-0500-00003A000000}"/>
            </a:ext>
          </a:extLst>
        </xdr:cNvPr>
        <xdr:cNvSpPr/>
      </xdr:nvSpPr>
      <xdr:spPr bwMode="auto">
        <a:xfrm>
          <a:off x="3556000" y="34132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22970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49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102693</xdr:rowOff>
    </xdr:from>
    <xdr:to>
      <xdr:col>2</xdr:col>
      <xdr:colOff>692150</xdr:colOff>
      <xdr:row>20</xdr:row>
      <xdr:rowOff>32843</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2857500" y="340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17620</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49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8281</xdr:rowOff>
    </xdr:from>
    <xdr:to>
      <xdr:col>5</xdr:col>
      <xdr:colOff>34925</xdr:colOff>
      <xdr:row>18</xdr:row>
      <xdr:rowOff>109881</xdr:rowOff>
    </xdr:to>
    <xdr:sp macro="" textlink="">
      <xdr:nvSpPr>
        <xdr:cNvPr id="67" name="円/楕円 66">
          <a:extLst>
            <a:ext uri="{FF2B5EF4-FFF2-40B4-BE49-F238E27FC236}">
              <a16:creationId xmlns:a16="http://schemas.microsoft.com/office/drawing/2014/main" xmlns="" id="{00000000-0008-0000-0500-000043000000}"/>
            </a:ext>
          </a:extLst>
        </xdr:cNvPr>
        <xdr:cNvSpPr/>
      </xdr:nvSpPr>
      <xdr:spPr bwMode="auto">
        <a:xfrm>
          <a:off x="5600700" y="314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151808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1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6004</xdr:rowOff>
    </xdr:from>
    <xdr:to>
      <xdr:col>4</xdr:col>
      <xdr:colOff>520700</xdr:colOff>
      <xdr:row>18</xdr:row>
      <xdr:rowOff>107604</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4953000" y="313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117781</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90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131,635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95698</xdr:rowOff>
    </xdr:from>
    <xdr:to>
      <xdr:col>3</xdr:col>
      <xdr:colOff>955675</xdr:colOff>
      <xdr:row>19</xdr:row>
      <xdr:rowOff>25848</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254500" y="322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36025</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99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121,826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11866</xdr:rowOff>
    </xdr:from>
    <xdr:to>
      <xdr:col>3</xdr:col>
      <xdr:colOff>257175</xdr:colOff>
      <xdr:row>19</xdr:row>
      <xdr:rowOff>113466</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3556000" y="3317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123643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08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112,244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35348</xdr:rowOff>
    </xdr:from>
    <xdr:to>
      <xdr:col>2</xdr:col>
      <xdr:colOff>692150</xdr:colOff>
      <xdr:row>18</xdr:row>
      <xdr:rowOff>136947</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2857500" y="316907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147125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93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120980</xdr:rowOff>
    </xdr:from>
    <xdr:to>
      <xdr:col>4</xdr:col>
      <xdr:colOff>1117600</xdr:colOff>
      <xdr:row>35</xdr:row>
      <xdr:rowOff>213601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6731330"/>
          <a:ext cx="647700" cy="9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a:extLst>
            <a:ext uri="{FF2B5EF4-FFF2-40B4-BE49-F238E27FC236}">
              <a16:creationId xmlns:a16="http://schemas.microsoft.com/office/drawing/2014/main" xmlns="" id="{00000000-0008-0000-0500-00006F000000}"/>
            </a:ext>
          </a:extLst>
        </xdr:cNvPr>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213601</xdr:rowOff>
    </xdr:from>
    <xdr:to>
      <xdr:col>4</xdr:col>
      <xdr:colOff>469900</xdr:colOff>
      <xdr:row>35</xdr:row>
      <xdr:rowOff>219411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6823951"/>
          <a:ext cx="698500" cy="5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87033</xdr:rowOff>
    </xdr:from>
    <xdr:to>
      <xdr:col>3</xdr:col>
      <xdr:colOff>904875</xdr:colOff>
      <xdr:row>35</xdr:row>
      <xdr:rowOff>219411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6697383"/>
          <a:ext cx="698500" cy="13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92221</xdr:rowOff>
    </xdr:from>
    <xdr:to>
      <xdr:col>3</xdr:col>
      <xdr:colOff>955675</xdr:colOff>
      <xdr:row>35</xdr:row>
      <xdr:rowOff>193821</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4254500" y="6702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203998</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47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58553</xdr:rowOff>
    </xdr:from>
    <xdr:to>
      <xdr:col>3</xdr:col>
      <xdr:colOff>206375</xdr:colOff>
      <xdr:row>35</xdr:row>
      <xdr:rowOff>87033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6668903"/>
          <a:ext cx="698500" cy="28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40615</xdr:rowOff>
    </xdr:from>
    <xdr:to>
      <xdr:col>3</xdr:col>
      <xdr:colOff>257175</xdr:colOff>
      <xdr:row>35</xdr:row>
      <xdr:rowOff>142215</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3556000" y="6650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126992</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73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23431</xdr:rowOff>
    </xdr:from>
    <xdr:to>
      <xdr:col>2</xdr:col>
      <xdr:colOff>692150</xdr:colOff>
      <xdr:row>35</xdr:row>
      <xdr:rowOff>125031</xdr:rowOff>
    </xdr:to>
    <xdr:sp macro="" textlink="">
      <xdr:nvSpPr>
        <xdr:cNvPr id="121" name="フローチャート : 判断 120">
          <a:extLst>
            <a:ext uri="{FF2B5EF4-FFF2-40B4-BE49-F238E27FC236}">
              <a16:creationId xmlns:a16="http://schemas.microsoft.com/office/drawing/2014/main" xmlns="" id="{00000000-0008-0000-0500-000079000000}"/>
            </a:ext>
          </a:extLst>
        </xdr:cNvPr>
        <xdr:cNvSpPr/>
      </xdr:nvSpPr>
      <xdr:spPr bwMode="auto">
        <a:xfrm>
          <a:off x="2857500" y="6633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109808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72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70180</xdr:rowOff>
    </xdr:from>
    <xdr:to>
      <xdr:col>5</xdr:col>
      <xdr:colOff>34925</xdr:colOff>
      <xdr:row>35</xdr:row>
      <xdr:rowOff>171780</xdr:rowOff>
    </xdr:to>
    <xdr:sp macro="" textlink="">
      <xdr:nvSpPr>
        <xdr:cNvPr id="128" name="円/楕円 127">
          <a:extLst>
            <a:ext uri="{FF2B5EF4-FFF2-40B4-BE49-F238E27FC236}">
              <a16:creationId xmlns:a16="http://schemas.microsoft.com/office/drawing/2014/main" xmlns="" id="{00000000-0008-0000-0500-000080000000}"/>
            </a:ext>
          </a:extLst>
        </xdr:cNvPr>
        <xdr:cNvSpPr/>
      </xdr:nvSpPr>
      <xdr:spPr bwMode="auto">
        <a:xfrm>
          <a:off x="5600700" y="668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42257</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65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162801</xdr:rowOff>
    </xdr:from>
    <xdr:to>
      <xdr:col>4</xdr:col>
      <xdr:colOff>520700</xdr:colOff>
      <xdr:row>35</xdr:row>
      <xdr:rowOff>264401</xdr:rowOff>
    </xdr:to>
    <xdr:sp macro="" textlink="">
      <xdr:nvSpPr>
        <xdr:cNvPr id="130" name="円/楕円 129">
          <a:extLst>
            <a:ext uri="{FF2B5EF4-FFF2-40B4-BE49-F238E27FC236}">
              <a16:creationId xmlns:a16="http://schemas.microsoft.com/office/drawing/2014/main" xmlns="" id="{00000000-0008-0000-0500-000082000000}"/>
            </a:ext>
          </a:extLst>
        </xdr:cNvPr>
        <xdr:cNvSpPr/>
      </xdr:nvSpPr>
      <xdr:spPr bwMode="auto">
        <a:xfrm>
          <a:off x="4953000" y="677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249178</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85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168611</xdr:rowOff>
    </xdr:from>
    <xdr:to>
      <xdr:col>3</xdr:col>
      <xdr:colOff>955675</xdr:colOff>
      <xdr:row>35</xdr:row>
      <xdr:rowOff>270211</xdr:rowOff>
    </xdr:to>
    <xdr:sp macro="" textlink="">
      <xdr:nvSpPr>
        <xdr:cNvPr id="132" name="円/楕円 131">
          <a:extLst>
            <a:ext uri="{FF2B5EF4-FFF2-40B4-BE49-F238E27FC236}">
              <a16:creationId xmlns:a16="http://schemas.microsoft.com/office/drawing/2014/main" xmlns="" id="{00000000-0008-0000-0500-000084000000}"/>
            </a:ext>
          </a:extLst>
        </xdr:cNvPr>
        <xdr:cNvSpPr/>
      </xdr:nvSpPr>
      <xdr:spPr bwMode="auto">
        <a:xfrm>
          <a:off x="4254500" y="677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254988</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86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36233</xdr:rowOff>
    </xdr:from>
    <xdr:to>
      <xdr:col>3</xdr:col>
      <xdr:colOff>257175</xdr:colOff>
      <xdr:row>35</xdr:row>
      <xdr:rowOff>137833</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3556000" y="6646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148010</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41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7753</xdr:rowOff>
    </xdr:from>
    <xdr:to>
      <xdr:col>2</xdr:col>
      <xdr:colOff>692150</xdr:colOff>
      <xdr:row>35</xdr:row>
      <xdr:rowOff>109353</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2857500" y="661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119530</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38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9,504
9,435
37.95
9,459,597
8,902,940
390,006
3,481,136
6,755,068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70.7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167306</xdr:rowOff>
    </xdr:from>
    <xdr:to>
      <xdr:col>6</xdr:col>
      <xdr:colOff>511175</xdr:colOff>
      <xdr:row>36</xdr:row>
      <xdr:rowOff>24518</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168056"/>
          <a:ext cx="8382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167306</xdr:rowOff>
    </xdr:from>
    <xdr:to>
      <xdr:col>5</xdr:col>
      <xdr:colOff>358775</xdr:colOff>
      <xdr:row>36</xdr:row>
      <xdr:rowOff>105182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168056"/>
          <a:ext cx="889000" cy="10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105182</xdr:rowOff>
    </xdr:from>
    <xdr:to>
      <xdr:col>4</xdr:col>
      <xdr:colOff>155575</xdr:colOff>
      <xdr:row>37</xdr:row>
      <xdr:rowOff>38964</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277382"/>
          <a:ext cx="889000" cy="1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105479</xdr:rowOff>
    </xdr:from>
    <xdr:to>
      <xdr:col>4</xdr:col>
      <xdr:colOff>206375</xdr:colOff>
      <xdr:row>38</xdr:row>
      <xdr:rowOff>35629</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4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26756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5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38964</xdr:rowOff>
    </xdr:from>
    <xdr:to>
      <xdr:col>2</xdr:col>
      <xdr:colOff>638175</xdr:colOff>
      <xdr:row>37</xdr:row>
      <xdr:rowOff>128466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382614"/>
          <a:ext cx="889000" cy="8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169683</xdr:rowOff>
    </xdr:from>
    <xdr:to>
      <xdr:col>3</xdr:col>
      <xdr:colOff>3175</xdr:colOff>
      <xdr:row>38</xdr:row>
      <xdr:rowOff>99833</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5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90960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6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162694</xdr:rowOff>
    </xdr:from>
    <xdr:to>
      <xdr:col>1</xdr:col>
      <xdr:colOff>485775</xdr:colOff>
      <xdr:row>38</xdr:row>
      <xdr:rowOff>92844</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5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83971</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5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145168</xdr:rowOff>
    </xdr:from>
    <xdr:to>
      <xdr:col>6</xdr:col>
      <xdr:colOff>561975</xdr:colOff>
      <xdr:row>36</xdr:row>
      <xdr:rowOff>75318</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14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168045</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99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114,081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116506</xdr:rowOff>
    </xdr:from>
    <xdr:to>
      <xdr:col>5</xdr:col>
      <xdr:colOff>409575</xdr:colOff>
      <xdr:row>36</xdr:row>
      <xdr:rowOff>46656</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1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63183</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89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54382</xdr:rowOff>
    </xdr:from>
    <xdr:to>
      <xdr:col>4</xdr:col>
      <xdr:colOff>206375</xdr:colOff>
      <xdr:row>36</xdr:row>
      <xdr:rowOff>155982</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2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1059</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60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159614</xdr:rowOff>
    </xdr:from>
    <xdr:to>
      <xdr:col>3</xdr:col>
      <xdr:colOff>3175</xdr:colOff>
      <xdr:row>37</xdr:row>
      <xdr:rowOff>89764</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3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106291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10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77666</xdr:rowOff>
    </xdr:from>
    <xdr:to>
      <xdr:col>1</xdr:col>
      <xdr:colOff>485775</xdr:colOff>
      <xdr:row>38</xdr:row>
      <xdr:rowOff>7816</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4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24343</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2894</xdr:rowOff>
    </xdr:from>
    <xdr:to>
      <xdr:col>6</xdr:col>
      <xdr:colOff>511175</xdr:colOff>
      <xdr:row>55</xdr:row>
      <xdr:rowOff>159467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8746844"/>
          <a:ext cx="838200" cy="8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2894</xdr:rowOff>
    </xdr:from>
    <xdr:to>
      <xdr:col>5</xdr:col>
      <xdr:colOff>358775</xdr:colOff>
      <xdr:row>53</xdr:row>
      <xdr:rowOff>107305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8746844"/>
          <a:ext cx="889000" cy="44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a:extLst>
            <a:ext uri="{FF2B5EF4-FFF2-40B4-BE49-F238E27FC236}">
              <a16:creationId xmlns:a16="http://schemas.microsoft.com/office/drawing/2014/main" xmlns="" id="{00000000-0008-0000-0600-00007A000000}"/>
            </a:ext>
          </a:extLst>
        </xdr:cNvPr>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107305</xdr:rowOff>
    </xdr:from>
    <xdr:to>
      <xdr:col>4</xdr:col>
      <xdr:colOff>155575</xdr:colOff>
      <xdr:row>55</xdr:row>
      <xdr:rowOff>130586</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194155"/>
          <a:ext cx="889000" cy="36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34299</xdr:rowOff>
    </xdr:from>
    <xdr:to>
      <xdr:col>4</xdr:col>
      <xdr:colOff>206375</xdr:colOff>
      <xdr:row>57</xdr:row>
      <xdr:rowOff>135899</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2857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127026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8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130586</xdr:rowOff>
    </xdr:from>
    <xdr:to>
      <xdr:col>2</xdr:col>
      <xdr:colOff>638175</xdr:colOff>
      <xdr:row>56</xdr:row>
      <xdr:rowOff>97411</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560336"/>
          <a:ext cx="889000" cy="1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84483</xdr:rowOff>
    </xdr:from>
    <xdr:to>
      <xdr:col>3</xdr:col>
      <xdr:colOff>3175</xdr:colOff>
      <xdr:row>58</xdr:row>
      <xdr:rowOff>14633</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968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5760</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94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98257</xdr:rowOff>
    </xdr:from>
    <xdr:to>
      <xdr:col>1</xdr:col>
      <xdr:colOff>485775</xdr:colOff>
      <xdr:row>58</xdr:row>
      <xdr:rowOff>28407</xdr:rowOff>
    </xdr:to>
    <xdr:sp macro="" textlink="">
      <xdr:nvSpPr>
        <xdr:cNvPr id="130" name="フローチャート : 判断 129">
          <a:extLst>
            <a:ext uri="{FF2B5EF4-FFF2-40B4-BE49-F238E27FC236}">
              <a16:creationId xmlns:a16="http://schemas.microsoft.com/office/drawing/2014/main" xmlns="" id="{00000000-0008-0000-0600-000082000000}"/>
            </a:ext>
          </a:extLst>
        </xdr:cNvPr>
        <xdr:cNvSpPr/>
      </xdr:nvSpPr>
      <xdr:spPr>
        <a:xfrm>
          <a:off x="1079500" y="987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19534</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96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108667</xdr:rowOff>
    </xdr:from>
    <xdr:to>
      <xdr:col>6</xdr:col>
      <xdr:colOff>561975</xdr:colOff>
      <xdr:row>56</xdr:row>
      <xdr:rowOff>38817</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4584700" y="95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131544</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38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216,353</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123544</xdr:rowOff>
    </xdr:from>
    <xdr:to>
      <xdr:col>5</xdr:col>
      <xdr:colOff>409575</xdr:colOff>
      <xdr:row>51</xdr:row>
      <xdr:rowOff>53694</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3746500" y="86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70221</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4" y="847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584,845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56505</xdr:rowOff>
    </xdr:from>
    <xdr:to>
      <xdr:col>4</xdr:col>
      <xdr:colOff>206375</xdr:colOff>
      <xdr:row>53</xdr:row>
      <xdr:rowOff>158105</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2857500" y="9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3182</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4" y="891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389,171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79786</xdr:rowOff>
    </xdr:from>
    <xdr:to>
      <xdr:col>3</xdr:col>
      <xdr:colOff>3175</xdr:colOff>
      <xdr:row>56</xdr:row>
      <xdr:rowOff>9936</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968500" y="95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26463</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4" y="928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228,987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46611</xdr:rowOff>
    </xdr:from>
    <xdr:to>
      <xdr:col>1</xdr:col>
      <xdr:colOff>485775</xdr:colOff>
      <xdr:row>56</xdr:row>
      <xdr:rowOff>148211</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1079500" y="96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164738</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4" y="942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84347</xdr:rowOff>
    </xdr:from>
    <xdr:to>
      <xdr:col>6</xdr:col>
      <xdr:colOff>511175</xdr:colOff>
      <xdr:row>78</xdr:row>
      <xdr:rowOff>139962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457447"/>
          <a:ext cx="8382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a:extLst>
            <a:ext uri="{FF2B5EF4-FFF2-40B4-BE49-F238E27FC236}">
              <a16:creationId xmlns:a16="http://schemas.microsoft.com/office/drawing/2014/main" xmlns="" id="{00000000-0008-0000-0600-0000B3000000}"/>
            </a:ext>
          </a:extLst>
        </xdr:cNvPr>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95123</xdr:rowOff>
    </xdr:from>
    <xdr:to>
      <xdr:col>5</xdr:col>
      <xdr:colOff>358775</xdr:colOff>
      <xdr:row>78</xdr:row>
      <xdr:rowOff>139962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468223"/>
          <a:ext cx="889000" cy="4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95123</xdr:rowOff>
    </xdr:from>
    <xdr:to>
      <xdr:col>4</xdr:col>
      <xdr:colOff>155575</xdr:colOff>
      <xdr:row>78</xdr:row>
      <xdr:rowOff>114717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4682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79592</xdr:rowOff>
    </xdr:from>
    <xdr:to>
      <xdr:col>4</xdr:col>
      <xdr:colOff>206375</xdr:colOff>
      <xdr:row>79</xdr:row>
      <xdr:rowOff>9742</xdr:rowOff>
    </xdr:to>
    <xdr:sp macro="" textlink="">
      <xdr:nvSpPr>
        <xdr:cNvPr id="184" name="フローチャート : 判断 183">
          <a:extLst>
            <a:ext uri="{FF2B5EF4-FFF2-40B4-BE49-F238E27FC236}">
              <a16:creationId xmlns:a16="http://schemas.microsoft.com/office/drawing/2014/main" xmlns="" id="{00000000-0008-0000-0600-0000B8000000}"/>
            </a:ext>
          </a:extLst>
        </xdr:cNvPr>
        <xdr:cNvSpPr/>
      </xdr:nvSpPr>
      <xdr:spPr>
        <a:xfrm>
          <a:off x="2857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869</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7"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60571</xdr:rowOff>
    </xdr:from>
    <xdr:to>
      <xdr:col>2</xdr:col>
      <xdr:colOff>638175</xdr:colOff>
      <xdr:row>78</xdr:row>
      <xdr:rowOff>114717</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433671"/>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90239</xdr:rowOff>
    </xdr:from>
    <xdr:to>
      <xdr:col>3</xdr:col>
      <xdr:colOff>3175</xdr:colOff>
      <xdr:row>79</xdr:row>
      <xdr:rowOff>20389</xdr:rowOff>
    </xdr:to>
    <xdr:sp macro="" textlink="">
      <xdr:nvSpPr>
        <xdr:cNvPr id="187" name="フローチャート : 判断 186">
          <a:extLst>
            <a:ext uri="{FF2B5EF4-FFF2-40B4-BE49-F238E27FC236}">
              <a16:creationId xmlns:a16="http://schemas.microsoft.com/office/drawing/2014/main" xmlns="" id="{00000000-0008-0000-0600-0000BB000000}"/>
            </a:ext>
          </a:extLst>
        </xdr:cNvPr>
        <xdr:cNvSpPr/>
      </xdr:nvSpPr>
      <xdr:spPr>
        <a:xfrm>
          <a:off x="1968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11516</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107449</xdr:rowOff>
    </xdr:from>
    <xdr:to>
      <xdr:col>1</xdr:col>
      <xdr:colOff>485775</xdr:colOff>
      <xdr:row>79</xdr:row>
      <xdr:rowOff>37599</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079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28726</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33547</xdr:rowOff>
    </xdr:from>
    <xdr:to>
      <xdr:col>6</xdr:col>
      <xdr:colOff>561975</xdr:colOff>
      <xdr:row>78</xdr:row>
      <xdr:rowOff>135147</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4584700" y="134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11974</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89162</xdr:rowOff>
    </xdr:from>
    <xdr:to>
      <xdr:col>5</xdr:col>
      <xdr:colOff>409575</xdr:colOff>
      <xdr:row>79</xdr:row>
      <xdr:rowOff>19312</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3746500" y="134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10439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7" y="1355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44323</xdr:rowOff>
    </xdr:from>
    <xdr:to>
      <xdr:col>4</xdr:col>
      <xdr:colOff>206375</xdr:colOff>
      <xdr:row>78</xdr:row>
      <xdr:rowOff>145923</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2857500" y="134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162450</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7" y="1319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63917</xdr:rowOff>
    </xdr:from>
    <xdr:to>
      <xdr:col>3</xdr:col>
      <xdr:colOff>3175</xdr:colOff>
      <xdr:row>78</xdr:row>
      <xdr:rowOff>165517</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1968500" y="134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10594</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7" y="1321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9771</xdr:rowOff>
    </xdr:from>
    <xdr:to>
      <xdr:col>1</xdr:col>
      <xdr:colOff>485775</xdr:colOff>
      <xdr:row>78</xdr:row>
      <xdr:rowOff>111371</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079500" y="133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127898</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7" y="1315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84737</xdr:rowOff>
    </xdr:from>
    <xdr:to>
      <xdr:col>6</xdr:col>
      <xdr:colOff>511175</xdr:colOff>
      <xdr:row>97</xdr:row>
      <xdr:rowOff>167818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715387"/>
          <a:ext cx="838200" cy="8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142704</xdr:rowOff>
    </xdr:from>
    <xdr:to>
      <xdr:col>5</xdr:col>
      <xdr:colOff>358775</xdr:colOff>
      <xdr:row>97</xdr:row>
      <xdr:rowOff>167818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908300" y="16773354"/>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142704</xdr:rowOff>
    </xdr:from>
    <xdr:to>
      <xdr:col>4</xdr:col>
      <xdr:colOff>155575</xdr:colOff>
      <xdr:row>98</xdr:row>
      <xdr:rowOff>23278</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773354"/>
          <a:ext cx="889000" cy="5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29643</xdr:rowOff>
    </xdr:from>
    <xdr:to>
      <xdr:col>4</xdr:col>
      <xdr:colOff>206375</xdr:colOff>
      <xdr:row>96</xdr:row>
      <xdr:rowOff>131243</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2857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147770</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23278</xdr:rowOff>
    </xdr:from>
    <xdr:to>
      <xdr:col>2</xdr:col>
      <xdr:colOff>638175</xdr:colOff>
      <xdr:row>98</xdr:row>
      <xdr:rowOff>39115</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825378"/>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123369</xdr:rowOff>
    </xdr:from>
    <xdr:to>
      <xdr:col>3</xdr:col>
      <xdr:colOff>3175</xdr:colOff>
      <xdr:row>97</xdr:row>
      <xdr:rowOff>53519</xdr:rowOff>
    </xdr:to>
    <xdr:sp macro="" textlink="">
      <xdr:nvSpPr>
        <xdr:cNvPr id="247" name="フローチャート : 判断 246">
          <a:extLst>
            <a:ext uri="{FF2B5EF4-FFF2-40B4-BE49-F238E27FC236}">
              <a16:creationId xmlns:a16="http://schemas.microsoft.com/office/drawing/2014/main" xmlns="" id="{00000000-0008-0000-0600-0000F7000000}"/>
            </a:ext>
          </a:extLst>
        </xdr:cNvPr>
        <xdr:cNvSpPr/>
      </xdr:nvSpPr>
      <xdr:spPr>
        <a:xfrm>
          <a:off x="1968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70046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132350</xdr:rowOff>
    </xdr:from>
    <xdr:to>
      <xdr:col>1</xdr:col>
      <xdr:colOff>485775</xdr:colOff>
      <xdr:row>97</xdr:row>
      <xdr:rowOff>62500</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079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79027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33937</xdr:rowOff>
    </xdr:from>
    <xdr:to>
      <xdr:col>6</xdr:col>
      <xdr:colOff>561975</xdr:colOff>
      <xdr:row>97</xdr:row>
      <xdr:rowOff>135537</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4584700" y="166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12364</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117018</xdr:rowOff>
    </xdr:from>
    <xdr:to>
      <xdr:col>5</xdr:col>
      <xdr:colOff>409575</xdr:colOff>
      <xdr:row>98</xdr:row>
      <xdr:rowOff>47168</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3746500" y="167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38295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8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91904</xdr:rowOff>
    </xdr:from>
    <xdr:to>
      <xdr:col>4</xdr:col>
      <xdr:colOff>206375</xdr:colOff>
      <xdr:row>98</xdr:row>
      <xdr:rowOff>22054</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2857500" y="167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13181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81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143928</xdr:rowOff>
    </xdr:from>
    <xdr:to>
      <xdr:col>3</xdr:col>
      <xdr:colOff>3175</xdr:colOff>
      <xdr:row>98</xdr:row>
      <xdr:rowOff>74078</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1968500" y="167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65205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86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159765</xdr:rowOff>
    </xdr:from>
    <xdr:to>
      <xdr:col>1</xdr:col>
      <xdr:colOff>485775</xdr:colOff>
      <xdr:row>98</xdr:row>
      <xdr:rowOff>89915</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079500" y="167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81042</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8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51767</xdr:rowOff>
    </xdr:from>
    <xdr:to>
      <xdr:col>15</xdr:col>
      <xdr:colOff>180975</xdr:colOff>
      <xdr:row>36</xdr:row>
      <xdr:rowOff>57335</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6223967"/>
          <a:ext cx="8382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52114</xdr:rowOff>
    </xdr:from>
    <xdr:to>
      <xdr:col>14</xdr:col>
      <xdr:colOff>28575</xdr:colOff>
      <xdr:row>36</xdr:row>
      <xdr:rowOff>57335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8750300" y="6224314"/>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52114</xdr:rowOff>
    </xdr:from>
    <xdr:to>
      <xdr:col>12</xdr:col>
      <xdr:colOff>511175</xdr:colOff>
      <xdr:row>36</xdr:row>
      <xdr:rowOff>67266</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224314"/>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166205</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83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67266</xdr:rowOff>
    </xdr:from>
    <xdr:to>
      <xdr:col>11</xdr:col>
      <xdr:colOff>307975</xdr:colOff>
      <xdr:row>36</xdr:row>
      <xdr:rowOff>94081</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239466"/>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69083</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967</xdr:rowOff>
    </xdr:from>
    <xdr:to>
      <xdr:col>15</xdr:col>
      <xdr:colOff>231775</xdr:colOff>
      <xdr:row>36</xdr:row>
      <xdr:rowOff>102567</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10426700" y="61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150844</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15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6535</xdr:rowOff>
    </xdr:from>
    <xdr:to>
      <xdr:col>14</xdr:col>
      <xdr:colOff>79375</xdr:colOff>
      <xdr:row>36</xdr:row>
      <xdr:rowOff>108135</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9588500" y="61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124662</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595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93,015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1314</xdr:rowOff>
    </xdr:from>
    <xdr:to>
      <xdr:col>12</xdr:col>
      <xdr:colOff>561975</xdr:colOff>
      <xdr:row>36</xdr:row>
      <xdr:rowOff>102914</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8699500" y="61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119441</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83111" y="59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16466</xdr:rowOff>
    </xdr:from>
    <xdr:to>
      <xdr:col>11</xdr:col>
      <xdr:colOff>358775</xdr:colOff>
      <xdr:row>36</xdr:row>
      <xdr:rowOff>118066</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7810500" y="618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134593</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59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43281</xdr:rowOff>
    </xdr:from>
    <xdr:to>
      <xdr:col>10</xdr:col>
      <xdr:colOff>155575</xdr:colOff>
      <xdr:row>36</xdr:row>
      <xdr:rowOff>144881</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6921500" y="621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161408</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59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39198</xdr:rowOff>
    </xdr:from>
    <xdr:to>
      <xdr:col>15</xdr:col>
      <xdr:colOff>180975</xdr:colOff>
      <xdr:row>59</xdr:row>
      <xdr:rowOff>44126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10154748"/>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44126</xdr:rowOff>
    </xdr:from>
    <xdr:to>
      <xdr:col>14</xdr:col>
      <xdr:colOff>28575</xdr:colOff>
      <xdr:row>59</xdr:row>
      <xdr:rowOff>45482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10159676"/>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45482</xdr:rowOff>
    </xdr:from>
    <xdr:to>
      <xdr:col>12</xdr:col>
      <xdr:colOff>511175</xdr:colOff>
      <xdr:row>59</xdr:row>
      <xdr:rowOff>69341</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10161032"/>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167746</xdr:rowOff>
    </xdr:from>
    <xdr:to>
      <xdr:col>12</xdr:col>
      <xdr:colOff>561975</xdr:colOff>
      <xdr:row>59</xdr:row>
      <xdr:rowOff>97896</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8699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89023</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4" y="1020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69341</xdr:rowOff>
    </xdr:from>
    <xdr:to>
      <xdr:col>11</xdr:col>
      <xdr:colOff>307975</xdr:colOff>
      <xdr:row>59</xdr:row>
      <xdr:rowOff>78374</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10184891"/>
          <a:ext cx="8890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13543</xdr:rowOff>
    </xdr:from>
    <xdr:to>
      <xdr:col>11</xdr:col>
      <xdr:colOff>358775</xdr:colOff>
      <xdr:row>59</xdr:row>
      <xdr:rowOff>115143</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7810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131670</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4" y="99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25115</xdr:rowOff>
    </xdr:from>
    <xdr:to>
      <xdr:col>10</xdr:col>
      <xdr:colOff>155575</xdr:colOff>
      <xdr:row>59</xdr:row>
      <xdr:rowOff>126715</xdr:rowOff>
    </xdr:to>
    <xdr:sp macro="" textlink="">
      <xdr:nvSpPr>
        <xdr:cNvPr id="363" name="フローチャート : 判断 362">
          <a:extLst>
            <a:ext uri="{FF2B5EF4-FFF2-40B4-BE49-F238E27FC236}">
              <a16:creationId xmlns:a16="http://schemas.microsoft.com/office/drawing/2014/main" xmlns="" id="{00000000-0008-0000-0600-00006B010000}"/>
            </a:ext>
          </a:extLst>
        </xdr:cNvPr>
        <xdr:cNvSpPr/>
      </xdr:nvSpPr>
      <xdr:spPr>
        <a:xfrm>
          <a:off x="6921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143242</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9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159848</xdr:rowOff>
    </xdr:from>
    <xdr:to>
      <xdr:col>15</xdr:col>
      <xdr:colOff>231775</xdr:colOff>
      <xdr:row>59</xdr:row>
      <xdr:rowOff>89998</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10426700" y="101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119225</xdr:rowOff>
    </xdr:from>
    <xdr:ext cx="599010"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89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164776</xdr:rowOff>
    </xdr:from>
    <xdr:to>
      <xdr:col>14</xdr:col>
      <xdr:colOff>79375</xdr:colOff>
      <xdr:row>59</xdr:row>
      <xdr:rowOff>94926</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9588500" y="101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111453</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39794" y="988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166132</xdr:rowOff>
    </xdr:from>
    <xdr:to>
      <xdr:col>12</xdr:col>
      <xdr:colOff>561975</xdr:colOff>
      <xdr:row>59</xdr:row>
      <xdr:rowOff>96282</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8699500" y="101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112809</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4"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163,508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18541</xdr:rowOff>
    </xdr:from>
    <xdr:to>
      <xdr:col>11</xdr:col>
      <xdr:colOff>358775</xdr:colOff>
      <xdr:row>59</xdr:row>
      <xdr:rowOff>120141</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7810500" y="101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111268</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1022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27574</xdr:rowOff>
    </xdr:from>
    <xdr:to>
      <xdr:col>10</xdr:col>
      <xdr:colOff>155575</xdr:colOff>
      <xdr:row>59</xdr:row>
      <xdr:rowOff>129174</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6921500" y="101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120301</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1023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157883</xdr:rowOff>
    </xdr:from>
    <xdr:to>
      <xdr:col>15</xdr:col>
      <xdr:colOff>180975</xdr:colOff>
      <xdr:row>78</xdr:row>
      <xdr:rowOff>161962</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530983"/>
          <a:ext cx="8382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157883</xdr:rowOff>
    </xdr:from>
    <xdr:to>
      <xdr:col>14</xdr:col>
      <xdr:colOff>28575</xdr:colOff>
      <xdr:row>78</xdr:row>
      <xdr:rowOff>164846</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530983"/>
          <a:ext cx="8890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123120</xdr:rowOff>
    </xdr:from>
    <xdr:to>
      <xdr:col>12</xdr:col>
      <xdr:colOff>561975</xdr:colOff>
      <xdr:row>79</xdr:row>
      <xdr:rowOff>53270</xdr:rowOff>
    </xdr:to>
    <xdr:sp macro="" textlink="">
      <xdr:nvSpPr>
        <xdr:cNvPr id="414" name="フローチャート : 判断 413">
          <a:extLst>
            <a:ext uri="{FF2B5EF4-FFF2-40B4-BE49-F238E27FC236}">
              <a16:creationId xmlns:a16="http://schemas.microsoft.com/office/drawing/2014/main" xmlns="" id="{00000000-0008-0000-0600-00009E010000}"/>
            </a:ext>
          </a:extLst>
        </xdr:cNvPr>
        <xdr:cNvSpPr/>
      </xdr:nvSpPr>
      <xdr:spPr>
        <a:xfrm>
          <a:off x="8699500" y="134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79</xdr:row>
      <xdr:rowOff>44397</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50794" y="1358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111162</xdr:rowOff>
    </xdr:from>
    <xdr:to>
      <xdr:col>15</xdr:col>
      <xdr:colOff>231775</xdr:colOff>
      <xdr:row>79</xdr:row>
      <xdr:rowOff>41312</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10426700" y="134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70539</xdr:rowOff>
    </xdr:from>
    <xdr:ext cx="599010"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27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107083</xdr:rowOff>
    </xdr:from>
    <xdr:to>
      <xdr:col>14</xdr:col>
      <xdr:colOff>79375</xdr:colOff>
      <xdr:row>79</xdr:row>
      <xdr:rowOff>37233</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9588500" y="134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53760</xdr:rowOff>
    </xdr:from>
    <xdr:ext cx="59901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39794" y="1325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114046</xdr:rowOff>
    </xdr:from>
    <xdr:to>
      <xdr:col>12</xdr:col>
      <xdr:colOff>561975</xdr:colOff>
      <xdr:row>79</xdr:row>
      <xdr:rowOff>44196</xdr:rowOff>
    </xdr:to>
    <xdr:sp macro="" textlink="">
      <xdr:nvSpPr>
        <xdr:cNvPr id="425" name="円/楕円 424">
          <a:extLst>
            <a:ext uri="{FF2B5EF4-FFF2-40B4-BE49-F238E27FC236}">
              <a16:creationId xmlns:a16="http://schemas.microsoft.com/office/drawing/2014/main" xmlns="" id="{00000000-0008-0000-0600-0000A9010000}"/>
            </a:ext>
          </a:extLst>
        </xdr:cNvPr>
        <xdr:cNvSpPr/>
      </xdr:nvSpPr>
      <xdr:spPr>
        <a:xfrm>
          <a:off x="8699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60723</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50794" y="1326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139815</xdr:rowOff>
    </xdr:from>
    <xdr:to>
      <xdr:col>15</xdr:col>
      <xdr:colOff>180975</xdr:colOff>
      <xdr:row>98</xdr:row>
      <xdr:rowOff>80657</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9639300" y="16770465"/>
          <a:ext cx="838200" cy="1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a:extLst>
            <a:ext uri="{FF2B5EF4-FFF2-40B4-BE49-F238E27FC236}">
              <a16:creationId xmlns:a16="http://schemas.microsoft.com/office/drawing/2014/main" xmlns="" id="{00000000-0008-0000-0600-0000C7010000}"/>
            </a:ext>
          </a:extLst>
        </xdr:cNvPr>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80657</xdr:rowOff>
    </xdr:from>
    <xdr:to>
      <xdr:col>14</xdr:col>
      <xdr:colOff>28575</xdr:colOff>
      <xdr:row>98</xdr:row>
      <xdr:rowOff>90666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8750300" y="16882757"/>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a:extLst>
            <a:ext uri="{FF2B5EF4-FFF2-40B4-BE49-F238E27FC236}">
              <a16:creationId xmlns:a16="http://schemas.microsoft.com/office/drawing/2014/main" xmlns="" id="{00000000-0008-0000-0600-0000C9010000}"/>
            </a:ext>
          </a:extLst>
        </xdr:cNvPr>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9" name="フローチャート : 判断 458">
          <a:extLst>
            <a:ext uri="{FF2B5EF4-FFF2-40B4-BE49-F238E27FC236}">
              <a16:creationId xmlns:a16="http://schemas.microsoft.com/office/drawing/2014/main" xmlns="" id="{00000000-0008-0000-0600-0000CB010000}"/>
            </a:ext>
          </a:extLst>
        </xdr:cNvPr>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89015</xdr:rowOff>
    </xdr:from>
    <xdr:to>
      <xdr:col>15</xdr:col>
      <xdr:colOff>231775</xdr:colOff>
      <xdr:row>98</xdr:row>
      <xdr:rowOff>19165</xdr:rowOff>
    </xdr:to>
    <xdr:sp macro="" textlink="">
      <xdr:nvSpPr>
        <xdr:cNvPr id="466" name="円/楕円 465">
          <a:extLst>
            <a:ext uri="{FF2B5EF4-FFF2-40B4-BE49-F238E27FC236}">
              <a16:creationId xmlns:a16="http://schemas.microsoft.com/office/drawing/2014/main" xmlns="" id="{00000000-0008-0000-0600-0000D2010000}"/>
            </a:ext>
          </a:extLst>
        </xdr:cNvPr>
        <xdr:cNvSpPr/>
      </xdr:nvSpPr>
      <xdr:spPr>
        <a:xfrm>
          <a:off x="10426700" y="167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67442</xdr:rowOff>
    </xdr:from>
    <xdr:ext cx="534377" cy="259045"/>
    <xdr:sp macro="" textlink="">
      <xdr:nvSpPr>
        <xdr:cNvPr id="467" name="普通建設事業費 （ うち更新整備　）該当値テキスト">
          <a:extLst>
            <a:ext uri="{FF2B5EF4-FFF2-40B4-BE49-F238E27FC236}">
              <a16:creationId xmlns:a16="http://schemas.microsoft.com/office/drawing/2014/main" xmlns="" id="{00000000-0008-0000-0600-0000D3010000}"/>
            </a:ext>
          </a:extLst>
        </xdr:cNvPr>
        <xdr:cNvSpPr txBox="1"/>
      </xdr:nvSpPr>
      <xdr:spPr>
        <a:xfrm>
          <a:off x="10528300" y="166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29857</xdr:rowOff>
    </xdr:from>
    <xdr:to>
      <xdr:col>14</xdr:col>
      <xdr:colOff>79375</xdr:colOff>
      <xdr:row>98</xdr:row>
      <xdr:rowOff>131457</xdr:rowOff>
    </xdr:to>
    <xdr:sp macro="" textlink="">
      <xdr:nvSpPr>
        <xdr:cNvPr id="468" name="円/楕円 467">
          <a:extLst>
            <a:ext uri="{FF2B5EF4-FFF2-40B4-BE49-F238E27FC236}">
              <a16:creationId xmlns:a16="http://schemas.microsoft.com/office/drawing/2014/main" xmlns="" id="{00000000-0008-0000-0600-0000D4010000}"/>
            </a:ext>
          </a:extLst>
        </xdr:cNvPr>
        <xdr:cNvSpPr/>
      </xdr:nvSpPr>
      <xdr:spPr>
        <a:xfrm>
          <a:off x="9588500" y="168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122584</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9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39866</xdr:rowOff>
    </xdr:from>
    <xdr:to>
      <xdr:col>12</xdr:col>
      <xdr:colOff>561975</xdr:colOff>
      <xdr:row>98</xdr:row>
      <xdr:rowOff>141466</xdr:rowOff>
    </xdr:to>
    <xdr:sp macro="" textlink="">
      <xdr:nvSpPr>
        <xdr:cNvPr id="470" name="円/楕円 469">
          <a:extLst>
            <a:ext uri="{FF2B5EF4-FFF2-40B4-BE49-F238E27FC236}">
              <a16:creationId xmlns:a16="http://schemas.microsoft.com/office/drawing/2014/main" xmlns="" id="{00000000-0008-0000-0600-0000D6010000}"/>
            </a:ext>
          </a:extLst>
        </xdr:cNvPr>
        <xdr:cNvSpPr/>
      </xdr:nvSpPr>
      <xdr:spPr>
        <a:xfrm>
          <a:off x="8699500" y="168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132593</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93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a:extLst>
            <a:ext uri="{FF2B5EF4-FFF2-40B4-BE49-F238E27FC236}">
              <a16:creationId xmlns:a16="http://schemas.microsoft.com/office/drawing/2014/main" xmlns="" id="{00000000-0008-0000-0600-0000EE010000}"/>
            </a:ext>
          </a:extLst>
        </xdr:cNvPr>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a:extLst>
            <a:ext uri="{FF2B5EF4-FFF2-40B4-BE49-F238E27FC236}">
              <a16:creationId xmlns:a16="http://schemas.microsoft.com/office/drawing/2014/main" xmlns="" id="{00000000-0008-0000-0600-0000F0010000}"/>
            </a:ext>
          </a:extLst>
        </xdr:cNvPr>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156630</xdr:rowOff>
    </xdr:from>
    <xdr:to>
      <xdr:col>23</xdr:col>
      <xdr:colOff>517525</xdr:colOff>
      <xdr:row>37</xdr:row>
      <xdr:rowOff>101236</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flipV="1">
          <a:off x="15481300" y="6328830"/>
          <a:ext cx="838200" cy="1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46276</xdr:rowOff>
    </xdr:from>
    <xdr:ext cx="469744" cy="259045"/>
    <xdr:sp macro="" textlink="">
      <xdr:nvSpPr>
        <xdr:cNvPr id="499" name="災害復旧事業費平均値テキスト">
          <a:extLst>
            <a:ext uri="{FF2B5EF4-FFF2-40B4-BE49-F238E27FC236}">
              <a16:creationId xmlns:a16="http://schemas.microsoft.com/office/drawing/2014/main" xmlns="" id="{00000000-0008-0000-0600-0000F3010000}"/>
            </a:ext>
          </a:extLst>
        </xdr:cNvPr>
        <xdr:cNvSpPr txBox="1"/>
      </xdr:nvSpPr>
      <xdr:spPr>
        <a:xfrm>
          <a:off x="16370300" y="6561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a:extLst>
            <a:ext uri="{FF2B5EF4-FFF2-40B4-BE49-F238E27FC236}">
              <a16:creationId xmlns:a16="http://schemas.microsoft.com/office/drawing/2014/main" xmlns="" id="{00000000-0008-0000-0600-0000F4010000}"/>
            </a:ext>
          </a:extLst>
        </xdr:cNvPr>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4888</xdr:rowOff>
    </xdr:from>
    <xdr:to>
      <xdr:col>22</xdr:col>
      <xdr:colOff>365125</xdr:colOff>
      <xdr:row>37</xdr:row>
      <xdr:rowOff>101236</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4592300" y="6348538"/>
          <a:ext cx="889000" cy="9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93473</xdr:rowOff>
    </xdr:from>
    <xdr:to>
      <xdr:col>21</xdr:col>
      <xdr:colOff>161925</xdr:colOff>
      <xdr:row>37</xdr:row>
      <xdr:rowOff>4888</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3703300" y="6265673"/>
          <a:ext cx="889000" cy="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5" name="フローチャート : 判断 504">
          <a:extLst>
            <a:ext uri="{FF2B5EF4-FFF2-40B4-BE49-F238E27FC236}">
              <a16:creationId xmlns:a16="http://schemas.microsoft.com/office/drawing/2014/main" xmlns="" id="{00000000-0008-0000-0600-0000F9010000}"/>
            </a:ext>
          </a:extLst>
        </xdr:cNvPr>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145255</xdr:rowOff>
    </xdr:from>
    <xdr:ext cx="534377"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4325111" y="66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93473</xdr:rowOff>
    </xdr:from>
    <xdr:to>
      <xdr:col>19</xdr:col>
      <xdr:colOff>644525</xdr:colOff>
      <xdr:row>38</xdr:row>
      <xdr:rowOff>84575</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2814300" y="6265673"/>
          <a:ext cx="889000" cy="33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8" name="フローチャート : 判断 507">
          <a:extLst>
            <a:ext uri="{FF2B5EF4-FFF2-40B4-BE49-F238E27FC236}">
              <a16:creationId xmlns:a16="http://schemas.microsoft.com/office/drawing/2014/main" xmlns="" id="{00000000-0008-0000-0600-0000FC010000}"/>
            </a:ext>
          </a:extLst>
        </xdr:cNvPr>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141805</xdr:rowOff>
    </xdr:from>
    <xdr:ext cx="534377"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436111" y="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10" name="フローチャート : 判断 509">
          <a:extLst>
            <a:ext uri="{FF2B5EF4-FFF2-40B4-BE49-F238E27FC236}">
              <a16:creationId xmlns:a16="http://schemas.microsoft.com/office/drawing/2014/main" xmlns="" id="{00000000-0008-0000-0600-0000FE010000}"/>
            </a:ext>
          </a:extLst>
        </xdr:cNvPr>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150037</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2547111" y="66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105830</xdr:rowOff>
    </xdr:from>
    <xdr:to>
      <xdr:col>23</xdr:col>
      <xdr:colOff>568325</xdr:colOff>
      <xdr:row>37</xdr:row>
      <xdr:rowOff>35980</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6268700" y="62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128707</xdr:rowOff>
    </xdr:from>
    <xdr:ext cx="599010" cy="259045"/>
    <xdr:sp macro="" textlink="">
      <xdr:nvSpPr>
        <xdr:cNvPr id="518" name="災害復旧事業費該当値テキスト">
          <a:extLst>
            <a:ext uri="{FF2B5EF4-FFF2-40B4-BE49-F238E27FC236}">
              <a16:creationId xmlns:a16="http://schemas.microsoft.com/office/drawing/2014/main" xmlns="" id="{00000000-0008-0000-0600-000006020000}"/>
            </a:ext>
          </a:extLst>
        </xdr:cNvPr>
        <xdr:cNvSpPr txBox="1"/>
      </xdr:nvSpPr>
      <xdr:spPr>
        <a:xfrm>
          <a:off x="16370300" y="612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142,594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50436</xdr:rowOff>
    </xdr:from>
    <xdr:to>
      <xdr:col>22</xdr:col>
      <xdr:colOff>415925</xdr:colOff>
      <xdr:row>37</xdr:row>
      <xdr:rowOff>152036</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5430500" y="63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168563</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14111" y="616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91,826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125538</xdr:rowOff>
    </xdr:from>
    <xdr:to>
      <xdr:col>21</xdr:col>
      <xdr:colOff>212725</xdr:colOff>
      <xdr:row>37</xdr:row>
      <xdr:rowOff>55688</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4541500" y="62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72215</xdr:rowOff>
    </xdr:from>
    <xdr:ext cx="59901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292794" y="607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42673</xdr:rowOff>
    </xdr:from>
    <xdr:to>
      <xdr:col>20</xdr:col>
      <xdr:colOff>9525</xdr:colOff>
      <xdr:row>36</xdr:row>
      <xdr:rowOff>144273</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3652500" y="62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160800</xdr:rowOff>
    </xdr:from>
    <xdr:ext cx="59901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403794" y="599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33775</xdr:rowOff>
    </xdr:from>
    <xdr:to>
      <xdr:col>18</xdr:col>
      <xdr:colOff>492125</xdr:colOff>
      <xdr:row>38</xdr:row>
      <xdr:rowOff>135375</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2763500" y="65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151902</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547111" y="63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xmlns=""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xmlns=""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xmlns=""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xmlns=""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xmlns=""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xmlns=""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xmlns=""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xmlns=""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xmlns=""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xmlns=""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xmlns=""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a:extLst>
            <a:ext uri="{FF2B5EF4-FFF2-40B4-BE49-F238E27FC236}">
              <a16:creationId xmlns:a16="http://schemas.microsoft.com/office/drawing/2014/main" xmlns="" id="{00000000-0008-0000-0600-000054020000}"/>
            </a:ext>
          </a:extLst>
        </xdr:cNvPr>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a:extLst>
            <a:ext uri="{FF2B5EF4-FFF2-40B4-BE49-F238E27FC236}">
              <a16:creationId xmlns:a16="http://schemas.microsoft.com/office/drawing/2014/main" xmlns="" id="{00000000-0008-0000-0600-000056020000}"/>
            </a:ext>
          </a:extLst>
        </xdr:cNvPr>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142306</xdr:rowOff>
    </xdr:from>
    <xdr:to>
      <xdr:col>23</xdr:col>
      <xdr:colOff>517525</xdr:colOff>
      <xdr:row>75</xdr:row>
      <xdr:rowOff>160429</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flipV="1">
          <a:off x="15481300" y="13001056"/>
          <a:ext cx="8382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a:extLst>
            <a:ext uri="{FF2B5EF4-FFF2-40B4-BE49-F238E27FC236}">
              <a16:creationId xmlns:a16="http://schemas.microsoft.com/office/drawing/2014/main" xmlns="" id="{00000000-0008-0000-0600-000059020000}"/>
            </a:ext>
          </a:extLst>
        </xdr:cNvPr>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a:extLst>
            <a:ext uri="{FF2B5EF4-FFF2-40B4-BE49-F238E27FC236}">
              <a16:creationId xmlns:a16="http://schemas.microsoft.com/office/drawing/2014/main" xmlns="" id="{00000000-0008-0000-0600-00005A020000}"/>
            </a:ext>
          </a:extLst>
        </xdr:cNvPr>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160429</xdr:rowOff>
    </xdr:from>
    <xdr:to>
      <xdr:col>22</xdr:col>
      <xdr:colOff>365125</xdr:colOff>
      <xdr:row>76</xdr:row>
      <xdr:rowOff>61678</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flipV="1">
          <a:off x="14592300" y="13019179"/>
          <a:ext cx="8890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a:extLst>
            <a:ext uri="{FF2B5EF4-FFF2-40B4-BE49-F238E27FC236}">
              <a16:creationId xmlns:a16="http://schemas.microsoft.com/office/drawing/2014/main" xmlns="" id="{00000000-0008-0000-0600-00005C020000}"/>
            </a:ext>
          </a:extLst>
        </xdr:cNvPr>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33686</xdr:rowOff>
    </xdr:from>
    <xdr:to>
      <xdr:col>21</xdr:col>
      <xdr:colOff>161925</xdr:colOff>
      <xdr:row>76</xdr:row>
      <xdr:rowOff>61678</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3703300" y="13063886"/>
          <a:ext cx="8890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63948</xdr:rowOff>
    </xdr:from>
    <xdr:to>
      <xdr:col>21</xdr:col>
      <xdr:colOff>212725</xdr:colOff>
      <xdr:row>76</xdr:row>
      <xdr:rowOff>165548</xdr:rowOff>
    </xdr:to>
    <xdr:sp macro="" textlink="">
      <xdr:nvSpPr>
        <xdr:cNvPr id="607" name="フローチャート : 判断 606">
          <a:extLst>
            <a:ext uri="{FF2B5EF4-FFF2-40B4-BE49-F238E27FC236}">
              <a16:creationId xmlns:a16="http://schemas.microsoft.com/office/drawing/2014/main" xmlns="" id="{00000000-0008-0000-0600-00005F020000}"/>
            </a:ext>
          </a:extLst>
        </xdr:cNvPr>
        <xdr:cNvSpPr/>
      </xdr:nvSpPr>
      <xdr:spPr>
        <a:xfrm>
          <a:off x="14541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156675</xdr:rowOff>
    </xdr:from>
    <xdr:ext cx="534377"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4325111" y="131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33686</xdr:rowOff>
    </xdr:from>
    <xdr:to>
      <xdr:col>19</xdr:col>
      <xdr:colOff>644525</xdr:colOff>
      <xdr:row>76</xdr:row>
      <xdr:rowOff>61455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flipV="1">
          <a:off x="12814300" y="13063886"/>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50107</xdr:rowOff>
    </xdr:from>
    <xdr:to>
      <xdr:col>20</xdr:col>
      <xdr:colOff>9525</xdr:colOff>
      <xdr:row>76</xdr:row>
      <xdr:rowOff>151707</xdr:rowOff>
    </xdr:to>
    <xdr:sp macro="" textlink="">
      <xdr:nvSpPr>
        <xdr:cNvPr id="610" name="フローチャート : 判断 609">
          <a:extLst>
            <a:ext uri="{FF2B5EF4-FFF2-40B4-BE49-F238E27FC236}">
              <a16:creationId xmlns:a16="http://schemas.microsoft.com/office/drawing/2014/main" xmlns="" id="{00000000-0008-0000-0600-000062020000}"/>
            </a:ext>
          </a:extLst>
        </xdr:cNvPr>
        <xdr:cNvSpPr/>
      </xdr:nvSpPr>
      <xdr:spPr>
        <a:xfrm>
          <a:off x="13652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142834</xdr:rowOff>
    </xdr:from>
    <xdr:ext cx="534377"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3436111" y="131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43380</xdr:rowOff>
    </xdr:from>
    <xdr:to>
      <xdr:col>18</xdr:col>
      <xdr:colOff>492125</xdr:colOff>
      <xdr:row>76</xdr:row>
      <xdr:rowOff>144980</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2763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136107</xdr:rowOff>
    </xdr:from>
    <xdr:ext cx="534377"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547111" y="131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91506</xdr:rowOff>
    </xdr:from>
    <xdr:to>
      <xdr:col>23</xdr:col>
      <xdr:colOff>568325</xdr:colOff>
      <xdr:row>76</xdr:row>
      <xdr:rowOff>21656</xdr:rowOff>
    </xdr:to>
    <xdr:sp macro="" textlink="">
      <xdr:nvSpPr>
        <xdr:cNvPr id="619" name="円/楕円 618">
          <a:extLst>
            <a:ext uri="{FF2B5EF4-FFF2-40B4-BE49-F238E27FC236}">
              <a16:creationId xmlns:a16="http://schemas.microsoft.com/office/drawing/2014/main" xmlns="" id="{00000000-0008-0000-0600-00006B020000}"/>
            </a:ext>
          </a:extLst>
        </xdr:cNvPr>
        <xdr:cNvSpPr/>
      </xdr:nvSpPr>
      <xdr:spPr>
        <a:xfrm>
          <a:off x="16268700" y="129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114383</xdr:rowOff>
    </xdr:from>
    <xdr:ext cx="534377" cy="259045"/>
    <xdr:sp macro="" textlink="">
      <xdr:nvSpPr>
        <xdr:cNvPr id="620" name="公債費該当値テキスト">
          <a:extLst>
            <a:ext uri="{FF2B5EF4-FFF2-40B4-BE49-F238E27FC236}">
              <a16:creationId xmlns:a16="http://schemas.microsoft.com/office/drawing/2014/main" xmlns="" id="{00000000-0008-0000-0600-00006C020000}"/>
            </a:ext>
          </a:extLst>
        </xdr:cNvPr>
        <xdr:cNvSpPr txBox="1"/>
      </xdr:nvSpPr>
      <xdr:spPr>
        <a:xfrm>
          <a:off x="16370300" y="1280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69,544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109628</xdr:rowOff>
    </xdr:from>
    <xdr:to>
      <xdr:col>22</xdr:col>
      <xdr:colOff>415925</xdr:colOff>
      <xdr:row>76</xdr:row>
      <xdr:rowOff>39777</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5430500" y="12968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30906</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5214111" y="1306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10878</xdr:rowOff>
    </xdr:from>
    <xdr:to>
      <xdr:col>21</xdr:col>
      <xdr:colOff>212725</xdr:colOff>
      <xdr:row>76</xdr:row>
      <xdr:rowOff>112478</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4541500" y="130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129006</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325111" y="12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154336</xdr:rowOff>
    </xdr:from>
    <xdr:to>
      <xdr:col>20</xdr:col>
      <xdr:colOff>9525</xdr:colOff>
      <xdr:row>76</xdr:row>
      <xdr:rowOff>84486</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3652500" y="130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101014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3436111" y="1278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10655</xdr:rowOff>
    </xdr:from>
    <xdr:to>
      <xdr:col>18</xdr:col>
      <xdr:colOff>492125</xdr:colOff>
      <xdr:row>76</xdr:row>
      <xdr:rowOff>112255</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2763500" y="130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128783</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547111" y="128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a:extLst>
            <a:ext uri="{FF2B5EF4-FFF2-40B4-BE49-F238E27FC236}">
              <a16:creationId xmlns:a16="http://schemas.microsoft.com/office/drawing/2014/main" xmlns="" id="{00000000-0008-0000-0600-00008B020000}"/>
            </a:ext>
          </a:extLst>
        </xdr:cNvPr>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a:extLst>
            <a:ext uri="{FF2B5EF4-FFF2-40B4-BE49-F238E27FC236}">
              <a16:creationId xmlns:a16="http://schemas.microsoft.com/office/drawing/2014/main" xmlns="" id="{00000000-0008-0000-0600-00008D020000}"/>
            </a:ext>
          </a:extLst>
        </xdr:cNvPr>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134356</xdr:rowOff>
    </xdr:from>
    <xdr:to>
      <xdr:col>23</xdr:col>
      <xdr:colOff>517525</xdr:colOff>
      <xdr:row>98</xdr:row>
      <xdr:rowOff>138061</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5481300" y="16936456"/>
          <a:ext cx="8382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a:extLst>
            <a:ext uri="{FF2B5EF4-FFF2-40B4-BE49-F238E27FC236}">
              <a16:creationId xmlns:a16="http://schemas.microsoft.com/office/drawing/2014/main" xmlns="" id="{00000000-0008-0000-0600-000090020000}"/>
            </a:ext>
          </a:extLst>
        </xdr:cNvPr>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a:extLst>
            <a:ext uri="{FF2B5EF4-FFF2-40B4-BE49-F238E27FC236}">
              <a16:creationId xmlns:a16="http://schemas.microsoft.com/office/drawing/2014/main" xmlns="" id="{00000000-0008-0000-0600-000091020000}"/>
            </a:ext>
          </a:extLst>
        </xdr:cNvPr>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130425</xdr:rowOff>
    </xdr:from>
    <xdr:to>
      <xdr:col>22</xdr:col>
      <xdr:colOff>365125</xdr:colOff>
      <xdr:row>98</xdr:row>
      <xdr:rowOff>134356</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4592300" y="16932525"/>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a:extLst>
            <a:ext uri="{FF2B5EF4-FFF2-40B4-BE49-F238E27FC236}">
              <a16:creationId xmlns:a16="http://schemas.microsoft.com/office/drawing/2014/main" xmlns="" id="{00000000-0008-0000-0600-000093020000}"/>
            </a:ext>
          </a:extLst>
        </xdr:cNvPr>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128012</xdr:rowOff>
    </xdr:from>
    <xdr:to>
      <xdr:col>21</xdr:col>
      <xdr:colOff>161925</xdr:colOff>
      <xdr:row>98</xdr:row>
      <xdr:rowOff>130425</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3703300" y="1693011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31220</xdr:rowOff>
    </xdr:from>
    <xdr:to>
      <xdr:col>21</xdr:col>
      <xdr:colOff>212725</xdr:colOff>
      <xdr:row>98</xdr:row>
      <xdr:rowOff>132820</xdr:rowOff>
    </xdr:to>
    <xdr:sp macro="" textlink="">
      <xdr:nvSpPr>
        <xdr:cNvPr id="662" name="フローチャート : 判断 661">
          <a:extLst>
            <a:ext uri="{FF2B5EF4-FFF2-40B4-BE49-F238E27FC236}">
              <a16:creationId xmlns:a16="http://schemas.microsoft.com/office/drawing/2014/main" xmlns="" id="{00000000-0008-0000-0600-000096020000}"/>
            </a:ext>
          </a:extLst>
        </xdr:cNvPr>
        <xdr:cNvSpPr/>
      </xdr:nvSpPr>
      <xdr:spPr>
        <a:xfrm>
          <a:off x="14541500" y="168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149347</xdr:rowOff>
    </xdr:from>
    <xdr:ext cx="599010"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4292794" y="166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126354</xdr:rowOff>
    </xdr:from>
    <xdr:to>
      <xdr:col>19</xdr:col>
      <xdr:colOff>644525</xdr:colOff>
      <xdr:row>98</xdr:row>
      <xdr:rowOff>128012</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814300" y="16928454"/>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78122</xdr:rowOff>
    </xdr:from>
    <xdr:to>
      <xdr:col>20</xdr:col>
      <xdr:colOff>9525</xdr:colOff>
      <xdr:row>99</xdr:row>
      <xdr:rowOff>8272</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3652500" y="1688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170849</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3436111" y="169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74898</xdr:rowOff>
    </xdr:from>
    <xdr:to>
      <xdr:col>18</xdr:col>
      <xdr:colOff>492125</xdr:colOff>
      <xdr:row>99</xdr:row>
      <xdr:rowOff>5048</xdr:rowOff>
    </xdr:to>
    <xdr:sp macro="" textlink="">
      <xdr:nvSpPr>
        <xdr:cNvPr id="667" name="フローチャート : 判断 666">
          <a:extLst>
            <a:ext uri="{FF2B5EF4-FFF2-40B4-BE49-F238E27FC236}">
              <a16:creationId xmlns:a16="http://schemas.microsoft.com/office/drawing/2014/main" xmlns="" id="{00000000-0008-0000-0600-00009B020000}"/>
            </a:ext>
          </a:extLst>
        </xdr:cNvPr>
        <xdr:cNvSpPr/>
      </xdr:nvSpPr>
      <xdr:spPr>
        <a:xfrm>
          <a:off x="12763500" y="1687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21575</xdr:rowOff>
    </xdr:from>
    <xdr:ext cx="534377"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547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87261</xdr:rowOff>
    </xdr:from>
    <xdr:to>
      <xdr:col>23</xdr:col>
      <xdr:colOff>568325</xdr:colOff>
      <xdr:row>99</xdr:row>
      <xdr:rowOff>17411</xdr:rowOff>
    </xdr:to>
    <xdr:sp macro="" textlink="">
      <xdr:nvSpPr>
        <xdr:cNvPr id="674" name="円/楕円 673">
          <a:extLst>
            <a:ext uri="{FF2B5EF4-FFF2-40B4-BE49-F238E27FC236}">
              <a16:creationId xmlns:a16="http://schemas.microsoft.com/office/drawing/2014/main" xmlns="" id="{00000000-0008-0000-0600-0000A2020000}"/>
            </a:ext>
          </a:extLst>
        </xdr:cNvPr>
        <xdr:cNvSpPr/>
      </xdr:nvSpPr>
      <xdr:spPr>
        <a:xfrm>
          <a:off x="16268700" y="168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469744" cy="259045"/>
    <xdr:sp macro="" textlink="">
      <xdr:nvSpPr>
        <xdr:cNvPr id="675" name="積立金該当値テキスト">
          <a:extLst>
            <a:ext uri="{FF2B5EF4-FFF2-40B4-BE49-F238E27FC236}">
              <a16:creationId xmlns:a16="http://schemas.microsoft.com/office/drawing/2014/main" xmlns="" id="{00000000-0008-0000-0600-0000A3020000}"/>
            </a:ext>
          </a:extLst>
        </xdr:cNvPr>
        <xdr:cNvSpPr txBox="1"/>
      </xdr:nvSpPr>
      <xdr:spPr>
        <a:xfrm>
          <a:off x="16370300" y="168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83556</xdr:rowOff>
    </xdr:from>
    <xdr:to>
      <xdr:col>22</xdr:col>
      <xdr:colOff>415925</xdr:colOff>
      <xdr:row>99</xdr:row>
      <xdr:rowOff>13706</xdr:rowOff>
    </xdr:to>
    <xdr:sp macro="" textlink="">
      <xdr:nvSpPr>
        <xdr:cNvPr id="676" name="円/楕円 675">
          <a:extLst>
            <a:ext uri="{FF2B5EF4-FFF2-40B4-BE49-F238E27FC236}">
              <a16:creationId xmlns:a16="http://schemas.microsoft.com/office/drawing/2014/main" xmlns="" id="{00000000-0008-0000-0600-0000A4020000}"/>
            </a:ext>
          </a:extLst>
        </xdr:cNvPr>
        <xdr:cNvSpPr/>
      </xdr:nvSpPr>
      <xdr:spPr>
        <a:xfrm>
          <a:off x="15430500" y="168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4833</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5214111" y="1697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79625</xdr:rowOff>
    </xdr:from>
    <xdr:to>
      <xdr:col>21</xdr:col>
      <xdr:colOff>212725</xdr:colOff>
      <xdr:row>99</xdr:row>
      <xdr:rowOff>9775</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4541500" y="168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902</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97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77212</xdr:rowOff>
    </xdr:from>
    <xdr:to>
      <xdr:col>20</xdr:col>
      <xdr:colOff>9525</xdr:colOff>
      <xdr:row>99</xdr:row>
      <xdr:rowOff>7362</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3652500" y="168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23889</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6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75554</xdr:rowOff>
    </xdr:from>
    <xdr:to>
      <xdr:col>18</xdr:col>
      <xdr:colOff>492125</xdr:colOff>
      <xdr:row>99</xdr:row>
      <xdr:rowOff>5704</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2763500" y="168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168281</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9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xmlns=""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xmlns=""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xmlns=""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a:extLst>
            <a:ext uri="{FF2B5EF4-FFF2-40B4-BE49-F238E27FC236}">
              <a16:creationId xmlns:a16="http://schemas.microsoft.com/office/drawing/2014/main" xmlns="" id="{00000000-0008-0000-0600-0000C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a:extLst>
            <a:ext uri="{FF2B5EF4-FFF2-40B4-BE49-F238E27FC236}">
              <a16:creationId xmlns:a16="http://schemas.microsoft.com/office/drawing/2014/main" xmlns="" id="{00000000-0008-0000-0600-0000C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a:extLst>
            <a:ext uri="{FF2B5EF4-FFF2-40B4-BE49-F238E27FC236}">
              <a16:creationId xmlns:a16="http://schemas.microsoft.com/office/drawing/2014/main" xmlns="" id="{00000000-0008-0000-0600-0000C4020000}"/>
            </a:ext>
          </a:extLst>
        </xdr:cNvPr>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33584</xdr:rowOff>
    </xdr:from>
    <xdr:to>
      <xdr:col>32</xdr:col>
      <xdr:colOff>187325</xdr:colOff>
      <xdr:row>36</xdr:row>
      <xdr:rowOff>25674</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flipV="1">
          <a:off x="21323300" y="6034334"/>
          <a:ext cx="838200" cy="16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a:extLst>
            <a:ext uri="{FF2B5EF4-FFF2-40B4-BE49-F238E27FC236}">
              <a16:creationId xmlns:a16="http://schemas.microsoft.com/office/drawing/2014/main" xmlns="" id="{00000000-0008-0000-0600-0000C7020000}"/>
            </a:ext>
          </a:extLst>
        </xdr:cNvPr>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a:extLst>
            <a:ext uri="{FF2B5EF4-FFF2-40B4-BE49-F238E27FC236}">
              <a16:creationId xmlns:a16="http://schemas.microsoft.com/office/drawing/2014/main" xmlns="" id="{00000000-0008-0000-0600-0000C8020000}"/>
            </a:ext>
          </a:extLst>
        </xdr:cNvPr>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105821</xdr:rowOff>
    </xdr:from>
    <xdr:to>
      <xdr:col>31</xdr:col>
      <xdr:colOff>34925</xdr:colOff>
      <xdr:row>36</xdr:row>
      <xdr:rowOff>25674</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20434300" y="5763671"/>
          <a:ext cx="889000" cy="43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a:extLst>
            <a:ext uri="{FF2B5EF4-FFF2-40B4-BE49-F238E27FC236}">
              <a16:creationId xmlns:a16="http://schemas.microsoft.com/office/drawing/2014/main" xmlns="" id="{00000000-0008-0000-0600-0000CA020000}"/>
            </a:ext>
          </a:extLst>
        </xdr:cNvPr>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105821</xdr:rowOff>
    </xdr:from>
    <xdr:to>
      <xdr:col>29</xdr:col>
      <xdr:colOff>517525</xdr:colOff>
      <xdr:row>34</xdr:row>
      <xdr:rowOff>127584</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flipV="1">
          <a:off x="19545300" y="5763671"/>
          <a:ext cx="889000" cy="19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114412</xdr:rowOff>
    </xdr:from>
    <xdr:to>
      <xdr:col>29</xdr:col>
      <xdr:colOff>568325</xdr:colOff>
      <xdr:row>38</xdr:row>
      <xdr:rowOff>44562</xdr:rowOff>
    </xdr:to>
    <xdr:sp macro="" textlink="">
      <xdr:nvSpPr>
        <xdr:cNvPr id="717" name="フローチャート : 判断 716">
          <a:extLst>
            <a:ext uri="{FF2B5EF4-FFF2-40B4-BE49-F238E27FC236}">
              <a16:creationId xmlns:a16="http://schemas.microsoft.com/office/drawing/2014/main" xmlns="" id="{00000000-0008-0000-0600-0000CD020000}"/>
            </a:ext>
          </a:extLst>
        </xdr:cNvPr>
        <xdr:cNvSpPr/>
      </xdr:nvSpPr>
      <xdr:spPr>
        <a:xfrm>
          <a:off x="20383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35689</xdr:rowOff>
    </xdr:from>
    <xdr:ext cx="469744"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20199427" y="6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127584</xdr:rowOff>
    </xdr:from>
    <xdr:to>
      <xdr:col>28</xdr:col>
      <xdr:colOff>314325</xdr:colOff>
      <xdr:row>35</xdr:row>
      <xdr:rowOff>138008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18656300" y="5956884"/>
          <a:ext cx="889000" cy="1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103759</xdr:rowOff>
    </xdr:from>
    <xdr:to>
      <xdr:col>28</xdr:col>
      <xdr:colOff>365125</xdr:colOff>
      <xdr:row>38</xdr:row>
      <xdr:rowOff>33910</xdr:rowOff>
    </xdr:to>
    <xdr:sp macro="" textlink="">
      <xdr:nvSpPr>
        <xdr:cNvPr id="720" name="フローチャート : 判断 719">
          <a:extLst>
            <a:ext uri="{FF2B5EF4-FFF2-40B4-BE49-F238E27FC236}">
              <a16:creationId xmlns:a16="http://schemas.microsoft.com/office/drawing/2014/main" xmlns="" id="{00000000-0008-0000-0600-0000D0020000}"/>
            </a:ext>
          </a:extLst>
        </xdr:cNvPr>
        <xdr:cNvSpPr/>
      </xdr:nvSpPr>
      <xdr:spPr>
        <a:xfrm>
          <a:off x="19494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25036</xdr:rowOff>
    </xdr:from>
    <xdr:ext cx="469744"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9310427"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123739</xdr:rowOff>
    </xdr:from>
    <xdr:to>
      <xdr:col>27</xdr:col>
      <xdr:colOff>161925</xdr:colOff>
      <xdr:row>38</xdr:row>
      <xdr:rowOff>53888</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18605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45016</xdr:rowOff>
    </xdr:from>
    <xdr:ext cx="469744"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421427" y="656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154234</xdr:rowOff>
    </xdr:from>
    <xdr:to>
      <xdr:col>32</xdr:col>
      <xdr:colOff>238125</xdr:colOff>
      <xdr:row>35</xdr:row>
      <xdr:rowOff>84384</xdr:rowOff>
    </xdr:to>
    <xdr:sp macro="" textlink="">
      <xdr:nvSpPr>
        <xdr:cNvPr id="729" name="円/楕円 728">
          <a:extLst>
            <a:ext uri="{FF2B5EF4-FFF2-40B4-BE49-F238E27FC236}">
              <a16:creationId xmlns:a16="http://schemas.microsoft.com/office/drawing/2014/main" xmlns="" id="{00000000-0008-0000-0600-0000D9020000}"/>
            </a:ext>
          </a:extLst>
        </xdr:cNvPr>
        <xdr:cNvSpPr/>
      </xdr:nvSpPr>
      <xdr:spPr>
        <a:xfrm>
          <a:off x="22110700" y="59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5661</xdr:rowOff>
    </xdr:from>
    <xdr:ext cx="534377" cy="259045"/>
    <xdr:sp macro="" textlink="">
      <xdr:nvSpPr>
        <xdr:cNvPr id="730" name="投資及び出資金該当値テキスト">
          <a:extLst>
            <a:ext uri="{FF2B5EF4-FFF2-40B4-BE49-F238E27FC236}">
              <a16:creationId xmlns:a16="http://schemas.microsoft.com/office/drawing/2014/main" xmlns="" id="{00000000-0008-0000-0600-0000DA020000}"/>
            </a:ext>
          </a:extLst>
        </xdr:cNvPr>
        <xdr:cNvSpPr txBox="1"/>
      </xdr:nvSpPr>
      <xdr:spPr>
        <a:xfrm>
          <a:off x="22212300" y="58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146324</xdr:rowOff>
    </xdr:from>
    <xdr:to>
      <xdr:col>31</xdr:col>
      <xdr:colOff>85725</xdr:colOff>
      <xdr:row>36</xdr:row>
      <xdr:rowOff>76474</xdr:rowOff>
    </xdr:to>
    <xdr:sp macro="" textlink="">
      <xdr:nvSpPr>
        <xdr:cNvPr id="731" name="円/楕円 730">
          <a:extLst>
            <a:ext uri="{FF2B5EF4-FFF2-40B4-BE49-F238E27FC236}">
              <a16:creationId xmlns:a16="http://schemas.microsoft.com/office/drawing/2014/main" xmlns="" id="{00000000-0008-0000-0600-0000DB020000}"/>
            </a:ext>
          </a:extLst>
        </xdr:cNvPr>
        <xdr:cNvSpPr/>
      </xdr:nvSpPr>
      <xdr:spPr>
        <a:xfrm>
          <a:off x="21272500" y="61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93001</xdr:rowOff>
    </xdr:from>
    <xdr:ext cx="469744"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1088427" y="592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55021</xdr:rowOff>
    </xdr:from>
    <xdr:to>
      <xdr:col>29</xdr:col>
      <xdr:colOff>568325</xdr:colOff>
      <xdr:row>33</xdr:row>
      <xdr:rowOff>156621</xdr:rowOff>
    </xdr:to>
    <xdr:sp macro="" textlink="">
      <xdr:nvSpPr>
        <xdr:cNvPr id="733" name="円/楕円 732">
          <a:extLst>
            <a:ext uri="{FF2B5EF4-FFF2-40B4-BE49-F238E27FC236}">
              <a16:creationId xmlns:a16="http://schemas.microsoft.com/office/drawing/2014/main" xmlns="" id="{00000000-0008-0000-0600-0000DD020000}"/>
            </a:ext>
          </a:extLst>
        </xdr:cNvPr>
        <xdr:cNvSpPr/>
      </xdr:nvSpPr>
      <xdr:spPr>
        <a:xfrm>
          <a:off x="20383500" y="57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1698</xdr:rowOff>
    </xdr:from>
    <xdr:ext cx="534377"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167111" y="54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19,491</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76784</xdr:rowOff>
    </xdr:from>
    <xdr:to>
      <xdr:col>28</xdr:col>
      <xdr:colOff>365125</xdr:colOff>
      <xdr:row>35</xdr:row>
      <xdr:rowOff>6934</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19494500" y="59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23461</xdr:rowOff>
    </xdr:from>
    <xdr:ext cx="534377"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9278111" y="56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15,265</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87208</xdr:rowOff>
    </xdr:from>
    <xdr:to>
      <xdr:col>27</xdr:col>
      <xdr:colOff>161925</xdr:colOff>
      <xdr:row>36</xdr:row>
      <xdr:rowOff>17358</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18605500" y="60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33885</xdr:rowOff>
    </xdr:from>
    <xdr:ext cx="534377"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389111" y="58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a:extLst>
            <a:ext uri="{FF2B5EF4-FFF2-40B4-BE49-F238E27FC236}">
              <a16:creationId xmlns:a16="http://schemas.microsoft.com/office/drawing/2014/main" xmlns="" id="{00000000-0008-0000-0600-0000E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a:extLst>
            <a:ext uri="{FF2B5EF4-FFF2-40B4-BE49-F238E27FC236}">
              <a16:creationId xmlns:a16="http://schemas.microsoft.com/office/drawing/2014/main" xmlns="" id="{00000000-0008-0000-0600-0000E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a:extLst>
            <a:ext uri="{FF2B5EF4-FFF2-40B4-BE49-F238E27FC236}">
              <a16:creationId xmlns:a16="http://schemas.microsoft.com/office/drawing/2014/main" xmlns="" id="{00000000-0008-0000-0600-0000E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a:extLst>
            <a:ext uri="{FF2B5EF4-FFF2-40B4-BE49-F238E27FC236}">
              <a16:creationId xmlns:a16="http://schemas.microsoft.com/office/drawing/2014/main" xmlns="" id="{00000000-0008-0000-0600-0000E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a:extLst>
            <a:ext uri="{FF2B5EF4-FFF2-40B4-BE49-F238E27FC236}">
              <a16:creationId xmlns:a16="http://schemas.microsoft.com/office/drawing/2014/main" xmlns="" id="{00000000-0008-0000-0600-0000E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a:extLst>
            <a:ext uri="{FF2B5EF4-FFF2-40B4-BE49-F238E27FC236}">
              <a16:creationId xmlns:a16="http://schemas.microsoft.com/office/drawing/2014/main" xmlns="" id="{00000000-0008-0000-0600-0000F9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a:extLst>
            <a:ext uri="{FF2B5EF4-FFF2-40B4-BE49-F238E27FC236}">
              <a16:creationId xmlns:a16="http://schemas.microsoft.com/office/drawing/2014/main" xmlns="" id="{00000000-0008-0000-0600-0000FB020000}"/>
            </a:ext>
          </a:extLst>
        </xdr:cNvPr>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a:extLst>
            <a:ext uri="{FF2B5EF4-FFF2-40B4-BE49-F238E27FC236}">
              <a16:creationId xmlns:a16="http://schemas.microsoft.com/office/drawing/2014/main" xmlns="" id="{00000000-0008-0000-0600-0000FD020000}"/>
            </a:ext>
          </a:extLst>
        </xdr:cNvPr>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38853</xdr:rowOff>
    </xdr:from>
    <xdr:to>
      <xdr:col>32</xdr:col>
      <xdr:colOff>187325</xdr:colOff>
      <xdr:row>59</xdr:row>
      <xdr:rowOff>39036</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flipV="1">
          <a:off x="21323300" y="1015440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a:extLst>
            <a:ext uri="{FF2B5EF4-FFF2-40B4-BE49-F238E27FC236}">
              <a16:creationId xmlns:a16="http://schemas.microsoft.com/office/drawing/2014/main" xmlns="" id="{00000000-0008-0000-0600-000000030000}"/>
            </a:ext>
          </a:extLst>
        </xdr:cNvPr>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a:extLst>
            <a:ext uri="{FF2B5EF4-FFF2-40B4-BE49-F238E27FC236}">
              <a16:creationId xmlns:a16="http://schemas.microsoft.com/office/drawing/2014/main" xmlns="" id="{00000000-0008-0000-0600-000001030000}"/>
            </a:ext>
          </a:extLst>
        </xdr:cNvPr>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36952</xdr:rowOff>
    </xdr:from>
    <xdr:to>
      <xdr:col>31</xdr:col>
      <xdr:colOff>34925</xdr:colOff>
      <xdr:row>59</xdr:row>
      <xdr:rowOff>39036</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20434300" y="10152502"/>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a:extLst>
            <a:ext uri="{FF2B5EF4-FFF2-40B4-BE49-F238E27FC236}">
              <a16:creationId xmlns:a16="http://schemas.microsoft.com/office/drawing/2014/main" xmlns="" id="{00000000-0008-0000-0600-000003030000}"/>
            </a:ext>
          </a:extLst>
        </xdr:cNvPr>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36952</xdr:rowOff>
    </xdr:from>
    <xdr:to>
      <xdr:col>29</xdr:col>
      <xdr:colOff>517525</xdr:colOff>
      <xdr:row>59</xdr:row>
      <xdr:rowOff>37710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flipV="1">
          <a:off x="19545300" y="10152502"/>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151868</xdr:rowOff>
    </xdr:from>
    <xdr:to>
      <xdr:col>29</xdr:col>
      <xdr:colOff>568325</xdr:colOff>
      <xdr:row>59</xdr:row>
      <xdr:rowOff>82018</xdr:rowOff>
    </xdr:to>
    <xdr:sp macro="" textlink="">
      <xdr:nvSpPr>
        <xdr:cNvPr id="774" name="フローチャート : 判断 773">
          <a:extLst>
            <a:ext uri="{FF2B5EF4-FFF2-40B4-BE49-F238E27FC236}">
              <a16:creationId xmlns:a16="http://schemas.microsoft.com/office/drawing/2014/main" xmlns="" id="{00000000-0008-0000-0600-000006030000}"/>
            </a:ext>
          </a:extLst>
        </xdr:cNvPr>
        <xdr:cNvSpPr/>
      </xdr:nvSpPr>
      <xdr:spPr>
        <a:xfrm>
          <a:off x="20383500" y="100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98545</xdr:rowOff>
    </xdr:from>
    <xdr:ext cx="469744"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20199427" y="98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29820</xdr:rowOff>
    </xdr:from>
    <xdr:to>
      <xdr:col>28</xdr:col>
      <xdr:colOff>314325</xdr:colOff>
      <xdr:row>59</xdr:row>
      <xdr:rowOff>37710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656300" y="10145370"/>
          <a:ext cx="889000" cy="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158852</xdr:rowOff>
    </xdr:from>
    <xdr:to>
      <xdr:col>28</xdr:col>
      <xdr:colOff>365125</xdr:colOff>
      <xdr:row>59</xdr:row>
      <xdr:rowOff>89002</xdr:rowOff>
    </xdr:to>
    <xdr:sp macro="" textlink="">
      <xdr:nvSpPr>
        <xdr:cNvPr id="777" name="フローチャート : 判断 776">
          <a:extLst>
            <a:ext uri="{FF2B5EF4-FFF2-40B4-BE49-F238E27FC236}">
              <a16:creationId xmlns:a16="http://schemas.microsoft.com/office/drawing/2014/main" xmlns="" id="{00000000-0008-0000-0600-000009030000}"/>
            </a:ext>
          </a:extLst>
        </xdr:cNvPr>
        <xdr:cNvSpPr/>
      </xdr:nvSpPr>
      <xdr:spPr>
        <a:xfrm>
          <a:off x="19494500" y="1010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80129</xdr:rowOff>
    </xdr:from>
    <xdr:ext cx="469744"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9310427" y="1019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158559</xdr:rowOff>
    </xdr:from>
    <xdr:to>
      <xdr:col>27</xdr:col>
      <xdr:colOff>161925</xdr:colOff>
      <xdr:row>59</xdr:row>
      <xdr:rowOff>88709</xdr:rowOff>
    </xdr:to>
    <xdr:sp macro="" textlink="">
      <xdr:nvSpPr>
        <xdr:cNvPr id="779" name="フローチャート : 判断 778">
          <a:extLst>
            <a:ext uri="{FF2B5EF4-FFF2-40B4-BE49-F238E27FC236}">
              <a16:creationId xmlns:a16="http://schemas.microsoft.com/office/drawing/2014/main" xmlns="" id="{00000000-0008-0000-0600-00000B030000}"/>
            </a:ext>
          </a:extLst>
        </xdr:cNvPr>
        <xdr:cNvSpPr/>
      </xdr:nvSpPr>
      <xdr:spPr>
        <a:xfrm>
          <a:off x="18605500" y="1010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79836</xdr:rowOff>
    </xdr:from>
    <xdr:ext cx="469744"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421427" y="1019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159503</xdr:rowOff>
    </xdr:from>
    <xdr:to>
      <xdr:col>32</xdr:col>
      <xdr:colOff>238125</xdr:colOff>
      <xdr:row>59</xdr:row>
      <xdr:rowOff>89653</xdr:rowOff>
    </xdr:to>
    <xdr:sp macro="" textlink="">
      <xdr:nvSpPr>
        <xdr:cNvPr id="786" name="円/楕円 785">
          <a:extLst>
            <a:ext uri="{FF2B5EF4-FFF2-40B4-BE49-F238E27FC236}">
              <a16:creationId xmlns:a16="http://schemas.microsoft.com/office/drawing/2014/main" xmlns="" id="{00000000-0008-0000-0600-000012030000}"/>
            </a:ext>
          </a:extLst>
        </xdr:cNvPr>
        <xdr:cNvSpPr/>
      </xdr:nvSpPr>
      <xdr:spPr>
        <a:xfrm>
          <a:off x="22110700" y="1010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a:extLst>
            <a:ext uri="{FF2B5EF4-FFF2-40B4-BE49-F238E27FC236}">
              <a16:creationId xmlns:a16="http://schemas.microsoft.com/office/drawing/2014/main" xmlns="" id="{00000000-0008-0000-0600-000013030000}"/>
            </a:ext>
          </a:extLst>
        </xdr:cNvPr>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159686</xdr:rowOff>
    </xdr:from>
    <xdr:to>
      <xdr:col>31</xdr:col>
      <xdr:colOff>85725</xdr:colOff>
      <xdr:row>59</xdr:row>
      <xdr:rowOff>89836</xdr:rowOff>
    </xdr:to>
    <xdr:sp macro="" textlink="">
      <xdr:nvSpPr>
        <xdr:cNvPr id="788" name="円/楕円 787">
          <a:extLst>
            <a:ext uri="{FF2B5EF4-FFF2-40B4-BE49-F238E27FC236}">
              <a16:creationId xmlns:a16="http://schemas.microsoft.com/office/drawing/2014/main" xmlns="" id="{00000000-0008-0000-0600-000014030000}"/>
            </a:ext>
          </a:extLst>
        </xdr:cNvPr>
        <xdr:cNvSpPr/>
      </xdr:nvSpPr>
      <xdr:spPr>
        <a:xfrm>
          <a:off x="21272500" y="1010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80963</xdr:rowOff>
    </xdr:from>
    <xdr:ext cx="469744"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1088427" y="1019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157602</xdr:rowOff>
    </xdr:from>
    <xdr:to>
      <xdr:col>29</xdr:col>
      <xdr:colOff>568325</xdr:colOff>
      <xdr:row>59</xdr:row>
      <xdr:rowOff>87752</xdr:rowOff>
    </xdr:to>
    <xdr:sp macro="" textlink="">
      <xdr:nvSpPr>
        <xdr:cNvPr id="790" name="円/楕円 789">
          <a:extLst>
            <a:ext uri="{FF2B5EF4-FFF2-40B4-BE49-F238E27FC236}">
              <a16:creationId xmlns:a16="http://schemas.microsoft.com/office/drawing/2014/main" xmlns="" id="{00000000-0008-0000-0600-000016030000}"/>
            </a:ext>
          </a:extLst>
        </xdr:cNvPr>
        <xdr:cNvSpPr/>
      </xdr:nvSpPr>
      <xdr:spPr>
        <a:xfrm>
          <a:off x="20383500" y="101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78879</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0199427" y="1019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158360</xdr:rowOff>
    </xdr:from>
    <xdr:to>
      <xdr:col>28</xdr:col>
      <xdr:colOff>365125</xdr:colOff>
      <xdr:row>59</xdr:row>
      <xdr:rowOff>88510</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19494500" y="101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105037</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9310427" y="987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150470</xdr:rowOff>
    </xdr:from>
    <xdr:to>
      <xdr:col>27</xdr:col>
      <xdr:colOff>161925</xdr:colOff>
      <xdr:row>59</xdr:row>
      <xdr:rowOff>80620</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18605500" y="100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97147</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421427" y="986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a:extLst>
            <a:ext uri="{FF2B5EF4-FFF2-40B4-BE49-F238E27FC236}">
              <a16:creationId xmlns:a16="http://schemas.microsoft.com/office/drawing/2014/main" xmlns="" id="{00000000-0008-0000-0600-00001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a:extLst>
            <a:ext uri="{FF2B5EF4-FFF2-40B4-BE49-F238E27FC236}">
              <a16:creationId xmlns:a16="http://schemas.microsoft.com/office/drawing/2014/main" xmlns="" id="{00000000-0008-0000-0600-00001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a:extLst>
            <a:ext uri="{FF2B5EF4-FFF2-40B4-BE49-F238E27FC236}">
              <a16:creationId xmlns:a16="http://schemas.microsoft.com/office/drawing/2014/main" xmlns="" id="{00000000-0008-0000-0600-00001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a:extLst>
            <a:ext uri="{FF2B5EF4-FFF2-40B4-BE49-F238E27FC236}">
              <a16:creationId xmlns:a16="http://schemas.microsoft.com/office/drawing/2014/main" xmlns="" id="{00000000-0008-0000-0600-00001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a:extLst>
            <a:ext uri="{FF2B5EF4-FFF2-40B4-BE49-F238E27FC236}">
              <a16:creationId xmlns:a16="http://schemas.microsoft.com/office/drawing/2014/main" xmlns="" id="{00000000-0008-0000-0600-00002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a:extLst>
            <a:ext uri="{FF2B5EF4-FFF2-40B4-BE49-F238E27FC236}">
              <a16:creationId xmlns:a16="http://schemas.microsoft.com/office/drawing/2014/main" xmlns="" id="{00000000-0008-0000-0600-00002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a:extLst>
            <a:ext uri="{FF2B5EF4-FFF2-40B4-BE49-F238E27FC236}">
              <a16:creationId xmlns:a16="http://schemas.microsoft.com/office/drawing/2014/main" xmlns="" id="{00000000-0008-0000-0600-000037030000}"/>
            </a:ext>
          </a:extLst>
        </xdr:cNvPr>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a:extLst>
            <a:ext uri="{FF2B5EF4-FFF2-40B4-BE49-F238E27FC236}">
              <a16:creationId xmlns:a16="http://schemas.microsoft.com/office/drawing/2014/main" xmlns="" id="{00000000-0008-0000-0600-000039030000}"/>
            </a:ext>
          </a:extLst>
        </xdr:cNvPr>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7841</xdr:rowOff>
    </xdr:from>
    <xdr:to>
      <xdr:col>32</xdr:col>
      <xdr:colOff>187325</xdr:colOff>
      <xdr:row>78</xdr:row>
      <xdr:rowOff>41543</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21323300" y="13380941"/>
          <a:ext cx="8382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a:extLst>
            <a:ext uri="{FF2B5EF4-FFF2-40B4-BE49-F238E27FC236}">
              <a16:creationId xmlns:a16="http://schemas.microsoft.com/office/drawing/2014/main" xmlns="" id="{00000000-0008-0000-0600-00003C030000}"/>
            </a:ext>
          </a:extLst>
        </xdr:cNvPr>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a:extLst>
            <a:ext uri="{FF2B5EF4-FFF2-40B4-BE49-F238E27FC236}">
              <a16:creationId xmlns:a16="http://schemas.microsoft.com/office/drawing/2014/main" xmlns="" id="{00000000-0008-0000-0600-00003D030000}"/>
            </a:ext>
          </a:extLst>
        </xdr:cNvPr>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7841</xdr:rowOff>
    </xdr:from>
    <xdr:to>
      <xdr:col>31</xdr:col>
      <xdr:colOff>34925</xdr:colOff>
      <xdr:row>78</xdr:row>
      <xdr:rowOff>36286</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flipV="1">
          <a:off x="20434300" y="13380941"/>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a:extLst>
            <a:ext uri="{FF2B5EF4-FFF2-40B4-BE49-F238E27FC236}">
              <a16:creationId xmlns:a16="http://schemas.microsoft.com/office/drawing/2014/main" xmlns="" id="{00000000-0008-0000-0600-00003F030000}"/>
            </a:ext>
          </a:extLst>
        </xdr:cNvPr>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145393</xdr:rowOff>
    </xdr:from>
    <xdr:to>
      <xdr:col>29</xdr:col>
      <xdr:colOff>517525</xdr:colOff>
      <xdr:row>78</xdr:row>
      <xdr:rowOff>36286</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9545300" y="13347043"/>
          <a:ext cx="8890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135120</xdr:rowOff>
    </xdr:from>
    <xdr:to>
      <xdr:col>29</xdr:col>
      <xdr:colOff>568325</xdr:colOff>
      <xdr:row>78</xdr:row>
      <xdr:rowOff>65270</xdr:rowOff>
    </xdr:to>
    <xdr:sp macro="" textlink="">
      <xdr:nvSpPr>
        <xdr:cNvPr id="834" name="フローチャート : 判断 833">
          <a:extLst>
            <a:ext uri="{FF2B5EF4-FFF2-40B4-BE49-F238E27FC236}">
              <a16:creationId xmlns:a16="http://schemas.microsoft.com/office/drawing/2014/main" xmlns="" id="{00000000-0008-0000-0600-000042030000}"/>
            </a:ext>
          </a:extLst>
        </xdr:cNvPr>
        <xdr:cNvSpPr/>
      </xdr:nvSpPr>
      <xdr:spPr>
        <a:xfrm>
          <a:off x="20383500" y="1333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81797</xdr:rowOff>
    </xdr:from>
    <xdr:ext cx="534377"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20167111" y="1311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145393</xdr:rowOff>
    </xdr:from>
    <xdr:to>
      <xdr:col>28</xdr:col>
      <xdr:colOff>314325</xdr:colOff>
      <xdr:row>78</xdr:row>
      <xdr:rowOff>56184</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18656300" y="13347043"/>
          <a:ext cx="889000" cy="8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140128</xdr:rowOff>
    </xdr:from>
    <xdr:to>
      <xdr:col>28</xdr:col>
      <xdr:colOff>365125</xdr:colOff>
      <xdr:row>78</xdr:row>
      <xdr:rowOff>70278</xdr:rowOff>
    </xdr:to>
    <xdr:sp macro="" textlink="">
      <xdr:nvSpPr>
        <xdr:cNvPr id="837" name="フローチャート : 判断 836">
          <a:extLst>
            <a:ext uri="{FF2B5EF4-FFF2-40B4-BE49-F238E27FC236}">
              <a16:creationId xmlns:a16="http://schemas.microsoft.com/office/drawing/2014/main" xmlns="" id="{00000000-0008-0000-0600-000045030000}"/>
            </a:ext>
          </a:extLst>
        </xdr:cNvPr>
        <xdr:cNvSpPr/>
      </xdr:nvSpPr>
      <xdr:spPr>
        <a:xfrm>
          <a:off x="19494500" y="1334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61405</xdr:rowOff>
    </xdr:from>
    <xdr:ext cx="534377"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9278111" y="134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156076</xdr:rowOff>
    </xdr:from>
    <xdr:to>
      <xdr:col>27</xdr:col>
      <xdr:colOff>161925</xdr:colOff>
      <xdr:row>78</xdr:row>
      <xdr:rowOff>86226</xdr:rowOff>
    </xdr:to>
    <xdr:sp macro="" textlink="">
      <xdr:nvSpPr>
        <xdr:cNvPr id="839" name="フローチャート : 判断 838">
          <a:extLst>
            <a:ext uri="{FF2B5EF4-FFF2-40B4-BE49-F238E27FC236}">
              <a16:creationId xmlns:a16="http://schemas.microsoft.com/office/drawing/2014/main" xmlns="" id="{00000000-0008-0000-0600-000047030000}"/>
            </a:ext>
          </a:extLst>
        </xdr:cNvPr>
        <xdr:cNvSpPr/>
      </xdr:nvSpPr>
      <xdr:spPr>
        <a:xfrm>
          <a:off x="18605500" y="1335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102753</xdr:rowOff>
    </xdr:from>
    <xdr:ext cx="534377"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389111" y="131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162193</xdr:rowOff>
    </xdr:from>
    <xdr:to>
      <xdr:col>32</xdr:col>
      <xdr:colOff>238125</xdr:colOff>
      <xdr:row>78</xdr:row>
      <xdr:rowOff>92343</xdr:rowOff>
    </xdr:to>
    <xdr:sp macro="" textlink="">
      <xdr:nvSpPr>
        <xdr:cNvPr id="846" name="円/楕円 845">
          <a:extLst>
            <a:ext uri="{FF2B5EF4-FFF2-40B4-BE49-F238E27FC236}">
              <a16:creationId xmlns:a16="http://schemas.microsoft.com/office/drawing/2014/main" xmlns="" id="{00000000-0008-0000-0600-00004E030000}"/>
            </a:ext>
          </a:extLst>
        </xdr:cNvPr>
        <xdr:cNvSpPr/>
      </xdr:nvSpPr>
      <xdr:spPr>
        <a:xfrm>
          <a:off x="22110700" y="13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140620</xdr:rowOff>
    </xdr:from>
    <xdr:ext cx="534377" cy="259045"/>
    <xdr:sp macro="" textlink="">
      <xdr:nvSpPr>
        <xdr:cNvPr id="847" name="繰出金該当値テキスト">
          <a:extLst>
            <a:ext uri="{FF2B5EF4-FFF2-40B4-BE49-F238E27FC236}">
              <a16:creationId xmlns:a16="http://schemas.microsoft.com/office/drawing/2014/main" xmlns="" id="{00000000-0008-0000-0600-00004F030000}"/>
            </a:ext>
          </a:extLst>
        </xdr:cNvPr>
        <xdr:cNvSpPr txBox="1"/>
      </xdr:nvSpPr>
      <xdr:spPr>
        <a:xfrm>
          <a:off x="22212300" y="133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128491</xdr:rowOff>
    </xdr:from>
    <xdr:to>
      <xdr:col>31</xdr:col>
      <xdr:colOff>85725</xdr:colOff>
      <xdr:row>78</xdr:row>
      <xdr:rowOff>58641</xdr:rowOff>
    </xdr:to>
    <xdr:sp macro="" textlink="">
      <xdr:nvSpPr>
        <xdr:cNvPr id="848" name="円/楕円 847">
          <a:extLst>
            <a:ext uri="{FF2B5EF4-FFF2-40B4-BE49-F238E27FC236}">
              <a16:creationId xmlns:a16="http://schemas.microsoft.com/office/drawing/2014/main" xmlns="" id="{00000000-0008-0000-0600-000050030000}"/>
            </a:ext>
          </a:extLst>
        </xdr:cNvPr>
        <xdr:cNvSpPr/>
      </xdr:nvSpPr>
      <xdr:spPr>
        <a:xfrm>
          <a:off x="21272500" y="133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49768</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56111" y="134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156936</xdr:rowOff>
    </xdr:from>
    <xdr:to>
      <xdr:col>29</xdr:col>
      <xdr:colOff>568325</xdr:colOff>
      <xdr:row>78</xdr:row>
      <xdr:rowOff>87086</xdr:rowOff>
    </xdr:to>
    <xdr:sp macro="" textlink="">
      <xdr:nvSpPr>
        <xdr:cNvPr id="850" name="円/楕円 849">
          <a:extLst>
            <a:ext uri="{FF2B5EF4-FFF2-40B4-BE49-F238E27FC236}">
              <a16:creationId xmlns:a16="http://schemas.microsoft.com/office/drawing/2014/main" xmlns="" id="{00000000-0008-0000-0600-000052030000}"/>
            </a:ext>
          </a:extLst>
        </xdr:cNvPr>
        <xdr:cNvSpPr/>
      </xdr:nvSpPr>
      <xdr:spPr>
        <a:xfrm>
          <a:off x="20383500" y="133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78213</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0167111" y="134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94593</xdr:rowOff>
    </xdr:from>
    <xdr:to>
      <xdr:col>28</xdr:col>
      <xdr:colOff>365125</xdr:colOff>
      <xdr:row>78</xdr:row>
      <xdr:rowOff>24743</xdr:rowOff>
    </xdr:to>
    <xdr:sp macro="" textlink="">
      <xdr:nvSpPr>
        <xdr:cNvPr id="852" name="円/楕円 851">
          <a:extLst>
            <a:ext uri="{FF2B5EF4-FFF2-40B4-BE49-F238E27FC236}">
              <a16:creationId xmlns:a16="http://schemas.microsoft.com/office/drawing/2014/main" xmlns="" id="{00000000-0008-0000-0600-000054030000}"/>
            </a:ext>
          </a:extLst>
        </xdr:cNvPr>
        <xdr:cNvSpPr/>
      </xdr:nvSpPr>
      <xdr:spPr>
        <a:xfrm>
          <a:off x="19494500" y="132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41270</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30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5384</xdr:rowOff>
    </xdr:from>
    <xdr:to>
      <xdr:col>27</xdr:col>
      <xdr:colOff>161925</xdr:colOff>
      <xdr:row>78</xdr:row>
      <xdr:rowOff>106984</xdr:rowOff>
    </xdr:to>
    <xdr:sp macro="" textlink="">
      <xdr:nvSpPr>
        <xdr:cNvPr id="854" name="円/楕円 853">
          <a:extLst>
            <a:ext uri="{FF2B5EF4-FFF2-40B4-BE49-F238E27FC236}">
              <a16:creationId xmlns:a16="http://schemas.microsoft.com/office/drawing/2014/main" xmlns="" id="{00000000-0008-0000-0600-000056030000}"/>
            </a:ext>
          </a:extLst>
        </xdr:cNvPr>
        <xdr:cNvSpPr/>
      </xdr:nvSpPr>
      <xdr:spPr>
        <a:xfrm>
          <a:off x="18605500" y="133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98111</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34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a16="http://schemas.microsoft.com/office/drawing/2014/main" xmlns=""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a16="http://schemas.microsoft.com/office/drawing/2014/main" xmlns=""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a:extLst>
            <a:ext uri="{FF2B5EF4-FFF2-40B4-BE49-F238E27FC236}">
              <a16:creationId xmlns:a16="http://schemas.microsoft.com/office/drawing/2014/main" xmlns=""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xmlns=""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xmlns=""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xmlns=""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a:extLst>
            <a:ext uri="{FF2B5EF4-FFF2-40B4-BE49-F238E27FC236}">
              <a16:creationId xmlns:a16="http://schemas.microsoft.com/office/drawing/2014/main" xmlns=""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a:extLst>
            <a:ext uri="{FF2B5EF4-FFF2-40B4-BE49-F238E27FC236}">
              <a16:creationId xmlns:a16="http://schemas.microsoft.com/office/drawing/2014/main" xmlns=""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a:extLst>
            <a:ext uri="{FF2B5EF4-FFF2-40B4-BE49-F238E27FC236}">
              <a16:creationId xmlns:a16="http://schemas.microsoft.com/office/drawing/2014/main" xmlns=""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a:extLst>
            <a:ext uri="{FF2B5EF4-FFF2-40B4-BE49-F238E27FC236}">
              <a16:creationId xmlns:a16="http://schemas.microsoft.com/office/drawing/2014/main" xmlns=""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a:extLst>
            <a:ext uri="{FF2B5EF4-FFF2-40B4-BE49-F238E27FC236}">
              <a16:creationId xmlns:a16="http://schemas.microsoft.com/office/drawing/2014/main" xmlns=""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xmlns=""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a:extLst>
            <a:ext uri="{FF2B5EF4-FFF2-40B4-BE49-F238E27FC236}">
              <a16:creationId xmlns:a16="http://schemas.microsoft.com/office/drawing/2014/main" xmlns=""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a:extLst>
            <a:ext uri="{FF2B5EF4-FFF2-40B4-BE49-F238E27FC236}">
              <a16:creationId xmlns:a16="http://schemas.microsoft.com/office/drawing/2014/main" xmlns=""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前年度を大きく下回った。住宅除染の完了に伴い、除染事業（住宅除染）関係費用が</a:t>
          </a:r>
          <a:r>
            <a:rPr kumimoji="1" lang="ja-JP" altLang="en-US" sz="1300">
              <a:solidFill>
                <a:schemeClr val="dk1"/>
              </a:solidFill>
              <a:effectLst/>
              <a:latin typeface="+mn-lt"/>
              <a:ea typeface="+mn-ea"/>
              <a:cs typeface="+mn-cs"/>
            </a:rPr>
            <a:t>大幅に</a:t>
          </a:r>
          <a:r>
            <a:rPr kumimoji="1" lang="ja-JP" altLang="ja-JP" sz="1300">
              <a:solidFill>
                <a:schemeClr val="dk1"/>
              </a:solidFill>
              <a:effectLst/>
              <a:latin typeface="+mn-lt"/>
              <a:ea typeface="+mn-ea"/>
              <a:cs typeface="+mn-cs"/>
            </a:rPr>
            <a:t>減少したことが主な要因である。</a:t>
          </a:r>
          <a:endParaRPr lang="ja-JP" altLang="ja-JP" sz="1300">
            <a:effectLst/>
          </a:endParaRPr>
        </a:p>
        <a:p>
          <a:r>
            <a:rPr kumimoji="1" lang="ja-JP" altLang="en-US" sz="1300">
              <a:latin typeface="ＭＳ Ｐゴシック"/>
            </a:rPr>
            <a:t>維持補修費・扶助費・補助費等・普通建設事業費・災害復旧事業費・公債費・投資及び出資金・貸付金が前年より増加となった。特に大きく増加した</a:t>
          </a:r>
          <a:r>
            <a:rPr kumimoji="1" lang="ja-JP" altLang="ja-JP" sz="1300">
              <a:solidFill>
                <a:schemeClr val="dk1"/>
              </a:solidFill>
              <a:effectLst/>
              <a:latin typeface="+mn-lt"/>
              <a:ea typeface="+mn-ea"/>
              <a:cs typeface="+mn-cs"/>
            </a:rPr>
            <a:t>災害復旧費は</a:t>
          </a:r>
          <a:r>
            <a:rPr kumimoji="1" lang="ja-JP" altLang="en-US" sz="1300">
              <a:solidFill>
                <a:schemeClr val="dk1"/>
              </a:solidFill>
              <a:effectLst/>
              <a:latin typeface="+mn-lt"/>
              <a:ea typeface="+mn-ea"/>
              <a:cs typeface="+mn-cs"/>
            </a:rPr>
            <a:t>道路除染</a:t>
          </a:r>
          <a:r>
            <a:rPr kumimoji="1" lang="ja-JP" altLang="ja-JP" sz="1300">
              <a:solidFill>
                <a:schemeClr val="dk1"/>
              </a:solidFill>
              <a:effectLst/>
              <a:latin typeface="+mn-lt"/>
              <a:ea typeface="+mn-ea"/>
              <a:cs typeface="+mn-cs"/>
            </a:rPr>
            <a:t>事業や林道災害復旧事業費の増加</a:t>
          </a:r>
          <a:r>
            <a:rPr kumimoji="1" lang="ja-JP" altLang="en-US" sz="1300">
              <a:solidFill>
                <a:schemeClr val="dk1"/>
              </a:solidFill>
              <a:effectLst/>
              <a:latin typeface="+mn-lt"/>
              <a:ea typeface="+mn-ea"/>
              <a:cs typeface="+mn-cs"/>
            </a:rPr>
            <a:t>、普通建設事業費は長寿命化を目的とした学校施設や公営住宅の改修、道路ストック点検実施による増加、投資及び出資金は水道事業会計への出資金増加によるものである</a:t>
          </a:r>
          <a:r>
            <a:rPr kumimoji="1" lang="ja-JP" altLang="en-US" sz="1300">
              <a:solidFill>
                <a:schemeClr val="dk1"/>
              </a:solidFill>
              <a:effectLst/>
              <a:latin typeface="ＭＳ Ｐゴシック"/>
              <a:ea typeface="+mn-ea"/>
              <a:cs typeface="+mn-cs"/>
            </a:rPr>
            <a:t>。</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9,504
9,435
37.95
9,459,597
8,902,940
390,006
3,481,136
6,755,068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70.7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4699</xdr:rowOff>
    </xdr:from>
    <xdr:to>
      <xdr:col>6</xdr:col>
      <xdr:colOff>511175</xdr:colOff>
      <xdr:row>35</xdr:row>
      <xdr:rowOff>80137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05449"/>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4699</xdr:rowOff>
    </xdr:from>
    <xdr:to>
      <xdr:col>5</xdr:col>
      <xdr:colOff>358775</xdr:colOff>
      <xdr:row>35</xdr:row>
      <xdr:rowOff>54483</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05449"/>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54483</xdr:rowOff>
    </xdr:from>
    <xdr:to>
      <xdr:col>4</xdr:col>
      <xdr:colOff>155575</xdr:colOff>
      <xdr:row>35</xdr:row>
      <xdr:rowOff>80391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5523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151511</xdr:rowOff>
    </xdr:from>
    <xdr:to>
      <xdr:col>4</xdr:col>
      <xdr:colOff>206375</xdr:colOff>
      <xdr:row>36</xdr:row>
      <xdr:rowOff>81661</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72788</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74422</xdr:rowOff>
    </xdr:from>
    <xdr:to>
      <xdr:col>2</xdr:col>
      <xdr:colOff>638175</xdr:colOff>
      <xdr:row>35</xdr:row>
      <xdr:rowOff>80391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075172"/>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28702</xdr:rowOff>
    </xdr:from>
    <xdr:to>
      <xdr:col>3</xdr:col>
      <xdr:colOff>3175</xdr:colOff>
      <xdr:row>36</xdr:row>
      <xdr:rowOff>130302</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121429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171069</xdr:rowOff>
    </xdr:from>
    <xdr:to>
      <xdr:col>1</xdr:col>
      <xdr:colOff>485775</xdr:colOff>
      <xdr:row>36</xdr:row>
      <xdr:rowOff>101219</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92346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29337</xdr:rowOff>
    </xdr:from>
    <xdr:to>
      <xdr:col>6</xdr:col>
      <xdr:colOff>561975</xdr:colOff>
      <xdr:row>35</xdr:row>
      <xdr:rowOff>130937</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0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7764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125349</xdr:rowOff>
    </xdr:from>
    <xdr:to>
      <xdr:col>5</xdr:col>
      <xdr:colOff>409575</xdr:colOff>
      <xdr:row>35</xdr:row>
      <xdr:rowOff>55499</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59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46626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7" y="60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3683</xdr:rowOff>
    </xdr:from>
    <xdr:to>
      <xdr:col>4</xdr:col>
      <xdr:colOff>206375</xdr:colOff>
      <xdr:row>35</xdr:row>
      <xdr:rowOff>105283</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60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121810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57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29591</xdr:rowOff>
    </xdr:from>
    <xdr:to>
      <xdr:col>3</xdr:col>
      <xdr:colOff>3175</xdr:colOff>
      <xdr:row>35</xdr:row>
      <xdr:rowOff>131191</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60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147718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580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23622</xdr:rowOff>
    </xdr:from>
    <xdr:to>
      <xdr:col>1</xdr:col>
      <xdr:colOff>485775</xdr:colOff>
      <xdr:row>35</xdr:row>
      <xdr:rowOff>125222</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141749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579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97300</xdr:rowOff>
    </xdr:from>
    <xdr:to>
      <xdr:col>6</xdr:col>
      <xdr:colOff>511175</xdr:colOff>
      <xdr:row>58</xdr:row>
      <xdr:rowOff>97905</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10041400"/>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a:extLst>
            <a:ext uri="{FF2B5EF4-FFF2-40B4-BE49-F238E27FC236}">
              <a16:creationId xmlns:a16="http://schemas.microsoft.com/office/drawing/2014/main" xmlns="" id="{00000000-0008-0000-0700-000076000000}"/>
            </a:ext>
          </a:extLst>
        </xdr:cNvPr>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97905</xdr:rowOff>
    </xdr:from>
    <xdr:to>
      <xdr:col>5</xdr:col>
      <xdr:colOff>358775</xdr:colOff>
      <xdr:row>58</xdr:row>
      <xdr:rowOff>104701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10042005"/>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102084</xdr:rowOff>
    </xdr:from>
    <xdr:to>
      <xdr:col>4</xdr:col>
      <xdr:colOff>155575</xdr:colOff>
      <xdr:row>58</xdr:row>
      <xdr:rowOff>104701</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019300" y="10046184"/>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2586</xdr:rowOff>
    </xdr:from>
    <xdr:to>
      <xdr:col>4</xdr:col>
      <xdr:colOff>206375</xdr:colOff>
      <xdr:row>58</xdr:row>
      <xdr:rowOff>104186</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2857500" y="99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120713</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08794" y="97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102014</xdr:rowOff>
    </xdr:from>
    <xdr:to>
      <xdr:col>2</xdr:col>
      <xdr:colOff>638175</xdr:colOff>
      <xdr:row>58</xdr:row>
      <xdr:rowOff>102084</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10046114"/>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51726</xdr:rowOff>
    </xdr:from>
    <xdr:to>
      <xdr:col>3</xdr:col>
      <xdr:colOff>3175</xdr:colOff>
      <xdr:row>58</xdr:row>
      <xdr:rowOff>153326</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1968500" y="99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144453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100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51927</xdr:rowOff>
    </xdr:from>
    <xdr:to>
      <xdr:col>1</xdr:col>
      <xdr:colOff>485775</xdr:colOff>
      <xdr:row>58</xdr:row>
      <xdr:rowOff>153527</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079500" y="99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144654</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1008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46500</xdr:rowOff>
    </xdr:from>
    <xdr:to>
      <xdr:col>6</xdr:col>
      <xdr:colOff>561975</xdr:colOff>
      <xdr:row>58</xdr:row>
      <xdr:rowOff>148100</xdr:rowOff>
    </xdr:to>
    <xdr:sp macro="" textlink="">
      <xdr:nvSpPr>
        <xdr:cNvPr id="135" name="円/楕円 134">
          <a:extLst>
            <a:ext uri="{FF2B5EF4-FFF2-40B4-BE49-F238E27FC236}">
              <a16:creationId xmlns:a16="http://schemas.microsoft.com/office/drawing/2014/main" xmlns="" id="{00000000-0008-0000-0700-000087000000}"/>
            </a:ext>
          </a:extLst>
        </xdr:cNvPr>
        <xdr:cNvSpPr/>
      </xdr:nvSpPr>
      <xdr:spPr>
        <a:xfrm>
          <a:off x="4584700" y="9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92,737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47105</xdr:rowOff>
    </xdr:from>
    <xdr:to>
      <xdr:col>5</xdr:col>
      <xdr:colOff>409575</xdr:colOff>
      <xdr:row>58</xdr:row>
      <xdr:rowOff>148705</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3746500" y="99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139832</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100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53901</xdr:rowOff>
    </xdr:from>
    <xdr:to>
      <xdr:col>4</xdr:col>
      <xdr:colOff>206375</xdr:colOff>
      <xdr:row>58</xdr:row>
      <xdr:rowOff>155501</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2857500" y="99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146628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1009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51284</xdr:rowOff>
    </xdr:from>
    <xdr:to>
      <xdr:col>3</xdr:col>
      <xdr:colOff>3175</xdr:colOff>
      <xdr:row>58</xdr:row>
      <xdr:rowOff>152884</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1968500" y="99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169411</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7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51214</xdr:rowOff>
    </xdr:from>
    <xdr:to>
      <xdr:col>1</xdr:col>
      <xdr:colOff>485775</xdr:colOff>
      <xdr:row>58</xdr:row>
      <xdr:rowOff>152814</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079500" y="99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169341</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7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a:extLst>
            <a:ext uri="{FF2B5EF4-FFF2-40B4-BE49-F238E27FC236}">
              <a16:creationId xmlns:a16="http://schemas.microsoft.com/office/drawing/2014/main" xmlns=""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74</xdr:row>
      <xdr:rowOff>14137</xdr:rowOff>
    </xdr:from>
    <xdr:to>
      <xdr:col>6</xdr:col>
      <xdr:colOff>510540</xdr:colOff>
      <xdr:row>77</xdr:row>
      <xdr:rowOff>84001</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flipV="1">
          <a:off x="4633595" y="12701437"/>
          <a:ext cx="1270" cy="584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87828</xdr:rowOff>
    </xdr:from>
    <xdr:ext cx="534377" cy="259045"/>
    <xdr:sp macro="" textlink="">
      <xdr:nvSpPr>
        <xdr:cNvPr id="167" name="民生費最小値テキスト">
          <a:extLst>
            <a:ext uri="{FF2B5EF4-FFF2-40B4-BE49-F238E27FC236}">
              <a16:creationId xmlns:a16="http://schemas.microsoft.com/office/drawing/2014/main" xmlns="" id="{00000000-0008-0000-0700-0000A7000000}"/>
            </a:ext>
          </a:extLst>
        </xdr:cNvPr>
        <xdr:cNvSpPr txBox="1"/>
      </xdr:nvSpPr>
      <xdr:spPr>
        <a:xfrm>
          <a:off x="4686300" y="132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77</xdr:row>
      <xdr:rowOff>84001</xdr:rowOff>
    </xdr:from>
    <xdr:to>
      <xdr:col>6</xdr:col>
      <xdr:colOff>600075</xdr:colOff>
      <xdr:row>77</xdr:row>
      <xdr:rowOff>84001</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4546600" y="1328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132264</xdr:rowOff>
    </xdr:from>
    <xdr:ext cx="599010" cy="259045"/>
    <xdr:sp macro="" textlink="">
      <xdr:nvSpPr>
        <xdr:cNvPr id="169" name="民生費最大値テキスト">
          <a:extLst>
            <a:ext uri="{FF2B5EF4-FFF2-40B4-BE49-F238E27FC236}">
              <a16:creationId xmlns:a16="http://schemas.microsoft.com/office/drawing/2014/main" xmlns="" id="{00000000-0008-0000-0700-0000A9000000}"/>
            </a:ext>
          </a:extLst>
        </xdr:cNvPr>
        <xdr:cNvSpPr txBox="1"/>
      </xdr:nvSpPr>
      <xdr:spPr>
        <a:xfrm>
          <a:off x="4686300" y="124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74</xdr:row>
      <xdr:rowOff>14137</xdr:rowOff>
    </xdr:from>
    <xdr:to>
      <xdr:col>6</xdr:col>
      <xdr:colOff>600075</xdr:colOff>
      <xdr:row>74</xdr:row>
      <xdr:rowOff>14137</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4546600" y="127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74942</xdr:rowOff>
    </xdr:from>
    <xdr:to>
      <xdr:col>6</xdr:col>
      <xdr:colOff>511175</xdr:colOff>
      <xdr:row>75</xdr:row>
      <xdr:rowOff>118228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3797300" y="12076442"/>
          <a:ext cx="838200" cy="90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44590</xdr:rowOff>
    </xdr:from>
    <xdr:ext cx="599010" cy="259045"/>
    <xdr:sp macro="" textlink="">
      <xdr:nvSpPr>
        <xdr:cNvPr id="172" name="民生費平均値テキスト">
          <a:extLst>
            <a:ext uri="{FF2B5EF4-FFF2-40B4-BE49-F238E27FC236}">
              <a16:creationId xmlns:a16="http://schemas.microsoft.com/office/drawing/2014/main" xmlns="" id="{00000000-0008-0000-0700-0000AC000000}"/>
            </a:ext>
          </a:extLst>
        </xdr:cNvPr>
        <xdr:cNvSpPr txBox="1"/>
      </xdr:nvSpPr>
      <xdr:spPr>
        <a:xfrm>
          <a:off x="4686300" y="13074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66163</xdr:rowOff>
    </xdr:from>
    <xdr:to>
      <xdr:col>6</xdr:col>
      <xdr:colOff>561975</xdr:colOff>
      <xdr:row>76</xdr:row>
      <xdr:rowOff>167763</xdr:rowOff>
    </xdr:to>
    <xdr:sp macro="" textlink="">
      <xdr:nvSpPr>
        <xdr:cNvPr id="173" name="フローチャート : 判断 172">
          <a:extLst>
            <a:ext uri="{FF2B5EF4-FFF2-40B4-BE49-F238E27FC236}">
              <a16:creationId xmlns:a16="http://schemas.microsoft.com/office/drawing/2014/main" xmlns="" id="{00000000-0008-0000-0700-0000AD000000}"/>
            </a:ext>
          </a:extLst>
        </xdr:cNvPr>
        <xdr:cNvSpPr/>
      </xdr:nvSpPr>
      <xdr:spPr>
        <a:xfrm>
          <a:off x="4584700" y="13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74942</xdr:rowOff>
    </xdr:from>
    <xdr:to>
      <xdr:col>5</xdr:col>
      <xdr:colOff>358775</xdr:colOff>
      <xdr:row>72</xdr:row>
      <xdr:rowOff>6102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2908300" y="12076442"/>
          <a:ext cx="889000" cy="27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63258</xdr:rowOff>
    </xdr:from>
    <xdr:to>
      <xdr:col>5</xdr:col>
      <xdr:colOff>409575</xdr:colOff>
      <xdr:row>76</xdr:row>
      <xdr:rowOff>164858</xdr:rowOff>
    </xdr:to>
    <xdr:sp macro="" textlink="">
      <xdr:nvSpPr>
        <xdr:cNvPr id="175" name="フローチャート : 判断 174">
          <a:extLst>
            <a:ext uri="{FF2B5EF4-FFF2-40B4-BE49-F238E27FC236}">
              <a16:creationId xmlns:a16="http://schemas.microsoft.com/office/drawing/2014/main" xmlns="" id="{00000000-0008-0000-0700-0000AF000000}"/>
            </a:ext>
          </a:extLst>
        </xdr:cNvPr>
        <xdr:cNvSpPr/>
      </xdr:nvSpPr>
      <xdr:spPr>
        <a:xfrm>
          <a:off x="37465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155985</xdr:rowOff>
    </xdr:from>
    <xdr:ext cx="599010" cy="259045"/>
    <xdr:sp macro="" textlink="">
      <xdr:nvSpPr>
        <xdr:cNvPr id="176" name="テキスト ボックス 175">
          <a:extLst>
            <a:ext uri="{FF2B5EF4-FFF2-40B4-BE49-F238E27FC236}">
              <a16:creationId xmlns:a16="http://schemas.microsoft.com/office/drawing/2014/main" xmlns="" id="{00000000-0008-0000-0700-0000B0000000}"/>
            </a:ext>
          </a:extLst>
        </xdr:cNvPr>
        <xdr:cNvSpPr txBox="1"/>
      </xdr:nvSpPr>
      <xdr:spPr>
        <a:xfrm>
          <a:off x="3497794" y="131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6102</xdr:rowOff>
    </xdr:from>
    <xdr:to>
      <xdr:col>4</xdr:col>
      <xdr:colOff>155575</xdr:colOff>
      <xdr:row>74</xdr:row>
      <xdr:rowOff>168215</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019300" y="12350502"/>
          <a:ext cx="889000" cy="50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80758</xdr:rowOff>
    </xdr:from>
    <xdr:to>
      <xdr:col>4</xdr:col>
      <xdr:colOff>206375</xdr:colOff>
      <xdr:row>77</xdr:row>
      <xdr:rowOff>10908</xdr:rowOff>
    </xdr:to>
    <xdr:sp macro="" textlink="">
      <xdr:nvSpPr>
        <xdr:cNvPr id="178" name="フローチャート : 判断 177">
          <a:extLst>
            <a:ext uri="{FF2B5EF4-FFF2-40B4-BE49-F238E27FC236}">
              <a16:creationId xmlns:a16="http://schemas.microsoft.com/office/drawing/2014/main" xmlns="" id="{00000000-0008-0000-0700-0000B2000000}"/>
            </a:ext>
          </a:extLst>
        </xdr:cNvPr>
        <xdr:cNvSpPr/>
      </xdr:nvSpPr>
      <xdr:spPr>
        <a:xfrm>
          <a:off x="2857500" y="131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2035</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2608794" y="132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168215</xdr:rowOff>
    </xdr:from>
    <xdr:to>
      <xdr:col>2</xdr:col>
      <xdr:colOff>638175</xdr:colOff>
      <xdr:row>76</xdr:row>
      <xdr:rowOff>18855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1130300" y="12855515"/>
          <a:ext cx="889000" cy="19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113097</xdr:rowOff>
    </xdr:from>
    <xdr:to>
      <xdr:col>3</xdr:col>
      <xdr:colOff>3175</xdr:colOff>
      <xdr:row>77</xdr:row>
      <xdr:rowOff>43247</xdr:rowOff>
    </xdr:to>
    <xdr:sp macro="" textlink="">
      <xdr:nvSpPr>
        <xdr:cNvPr id="181" name="フローチャート : 判断 180">
          <a:extLst>
            <a:ext uri="{FF2B5EF4-FFF2-40B4-BE49-F238E27FC236}">
              <a16:creationId xmlns:a16="http://schemas.microsoft.com/office/drawing/2014/main" xmlns="" id="{00000000-0008-0000-0700-0000B5000000}"/>
            </a:ext>
          </a:extLst>
        </xdr:cNvPr>
        <xdr:cNvSpPr/>
      </xdr:nvSpPr>
      <xdr:spPr>
        <a:xfrm>
          <a:off x="1968500" y="1314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34374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1719794" y="1323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150707</xdr:rowOff>
    </xdr:from>
    <xdr:to>
      <xdr:col>1</xdr:col>
      <xdr:colOff>485775</xdr:colOff>
      <xdr:row>77</xdr:row>
      <xdr:rowOff>80857</xdr:rowOff>
    </xdr:to>
    <xdr:sp macro="" textlink="">
      <xdr:nvSpPr>
        <xdr:cNvPr id="183" name="フローチャート : 判断 182">
          <a:extLst>
            <a:ext uri="{FF2B5EF4-FFF2-40B4-BE49-F238E27FC236}">
              <a16:creationId xmlns:a16="http://schemas.microsoft.com/office/drawing/2014/main" xmlns="" id="{00000000-0008-0000-0700-0000B7000000}"/>
            </a:ext>
          </a:extLst>
        </xdr:cNvPr>
        <xdr:cNvSpPr/>
      </xdr:nvSpPr>
      <xdr:spPr>
        <a:xfrm>
          <a:off x="1079500" y="1318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71984</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830794" y="1327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67428</xdr:rowOff>
    </xdr:from>
    <xdr:to>
      <xdr:col>6</xdr:col>
      <xdr:colOff>561975</xdr:colOff>
      <xdr:row>75</xdr:row>
      <xdr:rowOff>169028</xdr:rowOff>
    </xdr:to>
    <xdr:sp macro="" textlink="">
      <xdr:nvSpPr>
        <xdr:cNvPr id="190" name="円/楕円 189">
          <a:extLst>
            <a:ext uri="{FF2B5EF4-FFF2-40B4-BE49-F238E27FC236}">
              <a16:creationId xmlns:a16="http://schemas.microsoft.com/office/drawing/2014/main" xmlns="" id="{00000000-0008-0000-0700-0000BE000000}"/>
            </a:ext>
          </a:extLst>
        </xdr:cNvPr>
        <xdr:cNvSpPr/>
      </xdr:nvSpPr>
      <xdr:spPr>
        <a:xfrm>
          <a:off x="4584700" y="129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90305</xdr:rowOff>
    </xdr:from>
    <xdr:ext cx="599010" cy="259045"/>
    <xdr:sp macro="" textlink="">
      <xdr:nvSpPr>
        <xdr:cNvPr id="191" name="民生費該当値テキスト">
          <a:extLst>
            <a:ext uri="{FF2B5EF4-FFF2-40B4-BE49-F238E27FC236}">
              <a16:creationId xmlns:a16="http://schemas.microsoft.com/office/drawing/2014/main" xmlns="" id="{00000000-0008-0000-0700-0000BF000000}"/>
            </a:ext>
          </a:extLst>
        </xdr:cNvPr>
        <xdr:cNvSpPr txBox="1"/>
      </xdr:nvSpPr>
      <xdr:spPr>
        <a:xfrm>
          <a:off x="4686300" y="1277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234,393</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24142</xdr:rowOff>
    </xdr:from>
    <xdr:to>
      <xdr:col>5</xdr:col>
      <xdr:colOff>409575</xdr:colOff>
      <xdr:row>70</xdr:row>
      <xdr:rowOff>125742</xdr:rowOff>
    </xdr:to>
    <xdr:sp macro="" textlink="">
      <xdr:nvSpPr>
        <xdr:cNvPr id="192" name="円/楕円 191">
          <a:extLst>
            <a:ext uri="{FF2B5EF4-FFF2-40B4-BE49-F238E27FC236}">
              <a16:creationId xmlns:a16="http://schemas.microsoft.com/office/drawing/2014/main" xmlns="" id="{00000000-0008-0000-0700-0000C0000000}"/>
            </a:ext>
          </a:extLst>
        </xdr:cNvPr>
        <xdr:cNvSpPr/>
      </xdr:nvSpPr>
      <xdr:spPr>
        <a:xfrm>
          <a:off x="3746500" y="12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142269</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497794" y="1180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628,328</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126752</xdr:rowOff>
    </xdr:from>
    <xdr:to>
      <xdr:col>4</xdr:col>
      <xdr:colOff>206375</xdr:colOff>
      <xdr:row>72</xdr:row>
      <xdr:rowOff>56902</xdr:rowOff>
    </xdr:to>
    <xdr:sp macro="" textlink="">
      <xdr:nvSpPr>
        <xdr:cNvPr id="194" name="円/楕円 193">
          <a:extLst>
            <a:ext uri="{FF2B5EF4-FFF2-40B4-BE49-F238E27FC236}">
              <a16:creationId xmlns:a16="http://schemas.microsoft.com/office/drawing/2014/main" xmlns="" id="{00000000-0008-0000-0700-0000C2000000}"/>
            </a:ext>
          </a:extLst>
        </xdr:cNvPr>
        <xdr:cNvSpPr/>
      </xdr:nvSpPr>
      <xdr:spPr>
        <a:xfrm>
          <a:off x="2857500" y="122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73429</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2608794" y="1207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508,442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117415</xdr:rowOff>
    </xdr:from>
    <xdr:to>
      <xdr:col>3</xdr:col>
      <xdr:colOff>3175</xdr:colOff>
      <xdr:row>75</xdr:row>
      <xdr:rowOff>47565</xdr:rowOff>
    </xdr:to>
    <xdr:sp macro="" textlink="">
      <xdr:nvSpPr>
        <xdr:cNvPr id="196" name="円/楕円 195">
          <a:extLst>
            <a:ext uri="{FF2B5EF4-FFF2-40B4-BE49-F238E27FC236}">
              <a16:creationId xmlns:a16="http://schemas.microsoft.com/office/drawing/2014/main" xmlns="" id="{00000000-0008-0000-0700-0000C4000000}"/>
            </a:ext>
          </a:extLst>
        </xdr:cNvPr>
        <xdr:cNvSpPr/>
      </xdr:nvSpPr>
      <xdr:spPr>
        <a:xfrm>
          <a:off x="1968500" y="128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64092</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719794" y="1257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287,526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139505</xdr:rowOff>
    </xdr:from>
    <xdr:to>
      <xdr:col>1</xdr:col>
      <xdr:colOff>485775</xdr:colOff>
      <xdr:row>76</xdr:row>
      <xdr:rowOff>69655</xdr:rowOff>
    </xdr:to>
    <xdr:sp macro="" textlink="">
      <xdr:nvSpPr>
        <xdr:cNvPr id="198" name="円/楕円 197">
          <a:extLst>
            <a:ext uri="{FF2B5EF4-FFF2-40B4-BE49-F238E27FC236}">
              <a16:creationId xmlns:a16="http://schemas.microsoft.com/office/drawing/2014/main" xmlns="" id="{00000000-0008-0000-0700-0000C6000000}"/>
            </a:ext>
          </a:extLst>
        </xdr:cNvPr>
        <xdr:cNvSpPr/>
      </xdr:nvSpPr>
      <xdr:spPr>
        <a:xfrm>
          <a:off x="1079500" y="129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86182</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830794" y="1277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a:extLst>
            <a:ext uri="{FF2B5EF4-FFF2-40B4-BE49-F238E27FC236}">
              <a16:creationId xmlns:a16="http://schemas.microsoft.com/office/drawing/2014/main" xmlns=""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a:extLst>
            <a:ext uri="{FF2B5EF4-FFF2-40B4-BE49-F238E27FC236}">
              <a16:creationId xmlns:a16="http://schemas.microsoft.com/office/drawing/2014/main" xmlns=""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a:extLst>
            <a:ext uri="{FF2B5EF4-FFF2-40B4-BE49-F238E27FC236}">
              <a16:creationId xmlns:a16="http://schemas.microsoft.com/office/drawing/2014/main" xmlns="" id="{00000000-0008-0000-07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2" name="衛生費最小値テキスト">
          <a:extLst>
            <a:ext uri="{FF2B5EF4-FFF2-40B4-BE49-F238E27FC236}">
              <a16:creationId xmlns:a16="http://schemas.microsoft.com/office/drawing/2014/main" xmlns="" id="{00000000-0008-0000-0700-0000DE000000}"/>
            </a:ext>
          </a:extLst>
        </xdr:cNvPr>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4" name="衛生費最大値テキスト">
          <a:extLst>
            <a:ext uri="{FF2B5EF4-FFF2-40B4-BE49-F238E27FC236}">
              <a16:creationId xmlns:a16="http://schemas.microsoft.com/office/drawing/2014/main" xmlns="" id="{00000000-0008-0000-0700-0000E0000000}"/>
            </a:ext>
          </a:extLst>
        </xdr:cNvPr>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127246</xdr:rowOff>
    </xdr:from>
    <xdr:to>
      <xdr:col>6</xdr:col>
      <xdr:colOff>511175</xdr:colOff>
      <xdr:row>97</xdr:row>
      <xdr:rowOff>139686</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3797300" y="16757896"/>
          <a:ext cx="8382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7" name="衛生費平均値テキスト">
          <a:extLst>
            <a:ext uri="{FF2B5EF4-FFF2-40B4-BE49-F238E27FC236}">
              <a16:creationId xmlns:a16="http://schemas.microsoft.com/office/drawing/2014/main" xmlns="" id="{00000000-0008-0000-0700-0000E3000000}"/>
            </a:ext>
          </a:extLst>
        </xdr:cNvPr>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8" name="フローチャート : 判断 227">
          <a:extLst>
            <a:ext uri="{FF2B5EF4-FFF2-40B4-BE49-F238E27FC236}">
              <a16:creationId xmlns:a16="http://schemas.microsoft.com/office/drawing/2014/main" xmlns="" id="{00000000-0008-0000-0700-0000E4000000}"/>
            </a:ext>
          </a:extLst>
        </xdr:cNvPr>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139686</xdr:rowOff>
    </xdr:from>
    <xdr:to>
      <xdr:col>5</xdr:col>
      <xdr:colOff>358775</xdr:colOff>
      <xdr:row>97</xdr:row>
      <xdr:rowOff>142425</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2908300" y="16770336"/>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0" name="フローチャート : 判断 229">
          <a:extLst>
            <a:ext uri="{FF2B5EF4-FFF2-40B4-BE49-F238E27FC236}">
              <a16:creationId xmlns:a16="http://schemas.microsoft.com/office/drawing/2014/main" xmlns="" id="{00000000-0008-0000-0700-0000E6000000}"/>
            </a:ext>
          </a:extLst>
        </xdr:cNvPr>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137632</xdr:rowOff>
    </xdr:from>
    <xdr:to>
      <xdr:col>4</xdr:col>
      <xdr:colOff>155575</xdr:colOff>
      <xdr:row>97</xdr:row>
      <xdr:rowOff>142425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2019300" y="16768282"/>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159739</xdr:rowOff>
    </xdr:from>
    <xdr:to>
      <xdr:col>4</xdr:col>
      <xdr:colOff>206375</xdr:colOff>
      <xdr:row>98</xdr:row>
      <xdr:rowOff>89889</xdr:rowOff>
    </xdr:to>
    <xdr:sp macro="" textlink="">
      <xdr:nvSpPr>
        <xdr:cNvPr id="233" name="フローチャート : 判断 232">
          <a:extLst>
            <a:ext uri="{FF2B5EF4-FFF2-40B4-BE49-F238E27FC236}">
              <a16:creationId xmlns:a16="http://schemas.microsoft.com/office/drawing/2014/main" xmlns="" id="{00000000-0008-0000-0700-0000E9000000}"/>
            </a:ext>
          </a:extLst>
        </xdr:cNvPr>
        <xdr:cNvSpPr/>
      </xdr:nvSpPr>
      <xdr:spPr>
        <a:xfrm>
          <a:off x="2857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81016</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2641111" y="168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132200</xdr:rowOff>
    </xdr:from>
    <xdr:to>
      <xdr:col>2</xdr:col>
      <xdr:colOff>638175</xdr:colOff>
      <xdr:row>97</xdr:row>
      <xdr:rowOff>137632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1130300" y="16762850"/>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167297</xdr:rowOff>
    </xdr:from>
    <xdr:to>
      <xdr:col>3</xdr:col>
      <xdr:colOff>3175</xdr:colOff>
      <xdr:row>98</xdr:row>
      <xdr:rowOff>97447</xdr:rowOff>
    </xdr:to>
    <xdr:sp macro="" textlink="">
      <xdr:nvSpPr>
        <xdr:cNvPr id="236" name="フローチャート : 判断 235">
          <a:extLst>
            <a:ext uri="{FF2B5EF4-FFF2-40B4-BE49-F238E27FC236}">
              <a16:creationId xmlns:a16="http://schemas.microsoft.com/office/drawing/2014/main" xmlns="" id="{00000000-0008-0000-0700-0000EC000000}"/>
            </a:ext>
          </a:extLst>
        </xdr:cNvPr>
        <xdr:cNvSpPr/>
      </xdr:nvSpPr>
      <xdr:spPr>
        <a:xfrm>
          <a:off x="1968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88574</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1752111" y="168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2877</xdr:rowOff>
    </xdr:from>
    <xdr:to>
      <xdr:col>1</xdr:col>
      <xdr:colOff>485775</xdr:colOff>
      <xdr:row>98</xdr:row>
      <xdr:rowOff>104477</xdr:rowOff>
    </xdr:to>
    <xdr:sp macro="" textlink="">
      <xdr:nvSpPr>
        <xdr:cNvPr id="238" name="フローチャート : 判断 237">
          <a:extLst>
            <a:ext uri="{FF2B5EF4-FFF2-40B4-BE49-F238E27FC236}">
              <a16:creationId xmlns:a16="http://schemas.microsoft.com/office/drawing/2014/main" xmlns="" id="{00000000-0008-0000-0700-0000EE000000}"/>
            </a:ext>
          </a:extLst>
        </xdr:cNvPr>
        <xdr:cNvSpPr/>
      </xdr:nvSpPr>
      <xdr:spPr>
        <a:xfrm>
          <a:off x="1079500" y="1680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95604</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863111" y="168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76446</xdr:rowOff>
    </xdr:from>
    <xdr:to>
      <xdr:col>6</xdr:col>
      <xdr:colOff>561975</xdr:colOff>
      <xdr:row>98</xdr:row>
      <xdr:rowOff>6596</xdr:rowOff>
    </xdr:to>
    <xdr:sp macro="" textlink="">
      <xdr:nvSpPr>
        <xdr:cNvPr id="245" name="円/楕円 244">
          <a:extLst>
            <a:ext uri="{FF2B5EF4-FFF2-40B4-BE49-F238E27FC236}">
              <a16:creationId xmlns:a16="http://schemas.microsoft.com/office/drawing/2014/main" xmlns="" id="{00000000-0008-0000-0700-0000F5000000}"/>
            </a:ext>
          </a:extLst>
        </xdr:cNvPr>
        <xdr:cNvSpPr/>
      </xdr:nvSpPr>
      <xdr:spPr>
        <a:xfrm>
          <a:off x="4584700" y="16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99323</xdr:rowOff>
    </xdr:from>
    <xdr:ext cx="534377" cy="259045"/>
    <xdr:sp macro="" textlink="">
      <xdr:nvSpPr>
        <xdr:cNvPr id="246" name="衛生費該当値テキスト">
          <a:extLst>
            <a:ext uri="{FF2B5EF4-FFF2-40B4-BE49-F238E27FC236}">
              <a16:creationId xmlns:a16="http://schemas.microsoft.com/office/drawing/2014/main" xmlns="" id="{00000000-0008-0000-0700-0000F6000000}"/>
            </a:ext>
          </a:extLst>
        </xdr:cNvPr>
        <xdr:cNvSpPr txBox="1"/>
      </xdr:nvSpPr>
      <xdr:spPr>
        <a:xfrm>
          <a:off x="4686300" y="165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88886</xdr:rowOff>
    </xdr:from>
    <xdr:to>
      <xdr:col>5</xdr:col>
      <xdr:colOff>409575</xdr:colOff>
      <xdr:row>98</xdr:row>
      <xdr:rowOff>19036</xdr:rowOff>
    </xdr:to>
    <xdr:sp macro="" textlink="">
      <xdr:nvSpPr>
        <xdr:cNvPr id="247" name="円/楕円 246">
          <a:extLst>
            <a:ext uri="{FF2B5EF4-FFF2-40B4-BE49-F238E27FC236}">
              <a16:creationId xmlns:a16="http://schemas.microsoft.com/office/drawing/2014/main" xmlns="" id="{00000000-0008-0000-0700-0000F7000000}"/>
            </a:ext>
          </a:extLst>
        </xdr:cNvPr>
        <xdr:cNvSpPr/>
      </xdr:nvSpPr>
      <xdr:spPr>
        <a:xfrm>
          <a:off x="3746500" y="16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35563</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530111" y="164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91625</xdr:rowOff>
    </xdr:from>
    <xdr:to>
      <xdr:col>4</xdr:col>
      <xdr:colOff>206375</xdr:colOff>
      <xdr:row>98</xdr:row>
      <xdr:rowOff>21775</xdr:rowOff>
    </xdr:to>
    <xdr:sp macro="" textlink="">
      <xdr:nvSpPr>
        <xdr:cNvPr id="249" name="円/楕円 248">
          <a:extLst>
            <a:ext uri="{FF2B5EF4-FFF2-40B4-BE49-F238E27FC236}">
              <a16:creationId xmlns:a16="http://schemas.microsoft.com/office/drawing/2014/main" xmlns="" id="{00000000-0008-0000-0700-0000F9000000}"/>
            </a:ext>
          </a:extLst>
        </xdr:cNvPr>
        <xdr:cNvSpPr/>
      </xdr:nvSpPr>
      <xdr:spPr>
        <a:xfrm>
          <a:off x="2857500" y="167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38302</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641111" y="164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86832</xdr:rowOff>
    </xdr:from>
    <xdr:to>
      <xdr:col>3</xdr:col>
      <xdr:colOff>3175</xdr:colOff>
      <xdr:row>98</xdr:row>
      <xdr:rowOff>16982</xdr:rowOff>
    </xdr:to>
    <xdr:sp macro="" textlink="">
      <xdr:nvSpPr>
        <xdr:cNvPr id="251" name="円/楕円 250">
          <a:extLst>
            <a:ext uri="{FF2B5EF4-FFF2-40B4-BE49-F238E27FC236}">
              <a16:creationId xmlns:a16="http://schemas.microsoft.com/office/drawing/2014/main" xmlns="" id="{00000000-0008-0000-0700-0000FB000000}"/>
            </a:ext>
          </a:extLst>
        </xdr:cNvPr>
        <xdr:cNvSpPr/>
      </xdr:nvSpPr>
      <xdr:spPr>
        <a:xfrm>
          <a:off x="1968500" y="167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33509</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4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81400</xdr:rowOff>
    </xdr:from>
    <xdr:to>
      <xdr:col>1</xdr:col>
      <xdr:colOff>485775</xdr:colOff>
      <xdr:row>98</xdr:row>
      <xdr:rowOff>11550</xdr:rowOff>
    </xdr:to>
    <xdr:sp macro="" textlink="">
      <xdr:nvSpPr>
        <xdr:cNvPr id="253" name="円/楕円 252">
          <a:extLst>
            <a:ext uri="{FF2B5EF4-FFF2-40B4-BE49-F238E27FC236}">
              <a16:creationId xmlns:a16="http://schemas.microsoft.com/office/drawing/2014/main" xmlns="" id="{00000000-0008-0000-0700-0000FD000000}"/>
            </a:ext>
          </a:extLst>
        </xdr:cNvPr>
        <xdr:cNvSpPr/>
      </xdr:nvSpPr>
      <xdr:spPr>
        <a:xfrm>
          <a:off x="1079500" y="1671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28077</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48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a:extLst>
            <a:ext uri="{FF2B5EF4-FFF2-40B4-BE49-F238E27FC236}">
              <a16:creationId xmlns:a16="http://schemas.microsoft.com/office/drawing/2014/main" xmlns="" id="{00000000-0008-0000-07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4" name="直線コネクタ 263">
          <a:extLst>
            <a:ext uri="{FF2B5EF4-FFF2-40B4-BE49-F238E27FC236}">
              <a16:creationId xmlns:a16="http://schemas.microsoft.com/office/drawing/2014/main" xmlns="" id="{00000000-0008-0000-07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79" name="労働費最小値テキスト">
          <a:extLst>
            <a:ext uri="{FF2B5EF4-FFF2-40B4-BE49-F238E27FC236}">
              <a16:creationId xmlns:a16="http://schemas.microsoft.com/office/drawing/2014/main" xmlns="" id="{00000000-0008-0000-0700-000017010000}"/>
            </a:ext>
          </a:extLst>
        </xdr:cNvPr>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1" name="労働費最大値テキスト">
          <a:extLst>
            <a:ext uri="{FF2B5EF4-FFF2-40B4-BE49-F238E27FC236}">
              <a16:creationId xmlns:a16="http://schemas.microsoft.com/office/drawing/2014/main" xmlns="" id="{00000000-0008-0000-0700-000019010000}"/>
            </a:ext>
          </a:extLst>
        </xdr:cNvPr>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91351</xdr:rowOff>
    </xdr:from>
    <xdr:to>
      <xdr:col>15</xdr:col>
      <xdr:colOff>180975</xdr:colOff>
      <xdr:row>38</xdr:row>
      <xdr:rowOff>133909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9639300" y="6606451"/>
          <a:ext cx="8382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108628</xdr:rowOff>
    </xdr:from>
    <xdr:ext cx="378565" cy="259045"/>
    <xdr:sp macro="" textlink="">
      <xdr:nvSpPr>
        <xdr:cNvPr id="284" name="労働費平均値テキスト">
          <a:extLst>
            <a:ext uri="{FF2B5EF4-FFF2-40B4-BE49-F238E27FC236}">
              <a16:creationId xmlns:a16="http://schemas.microsoft.com/office/drawing/2014/main" xmlns="" id="{00000000-0008-0000-0700-00001C010000}"/>
            </a:ext>
          </a:extLst>
        </xdr:cNvPr>
        <xdr:cNvSpPr txBox="1"/>
      </xdr:nvSpPr>
      <xdr:spPr>
        <a:xfrm>
          <a:off x="10528300" y="6623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5" name="フローチャート : 判断 284">
          <a:extLst>
            <a:ext uri="{FF2B5EF4-FFF2-40B4-BE49-F238E27FC236}">
              <a16:creationId xmlns:a16="http://schemas.microsoft.com/office/drawing/2014/main" xmlns="" id="{00000000-0008-0000-0700-00001D010000}"/>
            </a:ext>
          </a:extLst>
        </xdr:cNvPr>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136499</xdr:rowOff>
    </xdr:from>
    <xdr:to>
      <xdr:col>14</xdr:col>
      <xdr:colOff>28575</xdr:colOff>
      <xdr:row>38</xdr:row>
      <xdr:rowOff>91351</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8750300" y="6480149"/>
          <a:ext cx="889000" cy="1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7" name="フローチャート : 判断 286">
          <a:extLst>
            <a:ext uri="{FF2B5EF4-FFF2-40B4-BE49-F238E27FC236}">
              <a16:creationId xmlns:a16="http://schemas.microsoft.com/office/drawing/2014/main" xmlns="" id="{00000000-0008-0000-0700-00001F010000}"/>
            </a:ext>
          </a:extLst>
        </xdr:cNvPr>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38257</xdr:rowOff>
    </xdr:from>
    <xdr:ext cx="469744"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9404427" y="67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104229</xdr:rowOff>
    </xdr:from>
    <xdr:to>
      <xdr:col>12</xdr:col>
      <xdr:colOff>511175</xdr:colOff>
      <xdr:row>37</xdr:row>
      <xdr:rowOff>136499</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7861300" y="6447879"/>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74193</xdr:rowOff>
    </xdr:from>
    <xdr:to>
      <xdr:col>12</xdr:col>
      <xdr:colOff>561975</xdr:colOff>
      <xdr:row>39</xdr:row>
      <xdr:rowOff>4343</xdr:rowOff>
    </xdr:to>
    <xdr:sp macro="" textlink="">
      <xdr:nvSpPr>
        <xdr:cNvPr id="290" name="フローチャート : 判断 289">
          <a:extLst>
            <a:ext uri="{FF2B5EF4-FFF2-40B4-BE49-F238E27FC236}">
              <a16:creationId xmlns:a16="http://schemas.microsoft.com/office/drawing/2014/main" xmlns="" id="{00000000-0008-0000-0700-000022010000}"/>
            </a:ext>
          </a:extLst>
        </xdr:cNvPr>
        <xdr:cNvSpPr/>
      </xdr:nvSpPr>
      <xdr:spPr>
        <a:xfrm>
          <a:off x="8699500" y="65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166920</xdr:rowOff>
    </xdr:from>
    <xdr:ext cx="469744"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8515427" y="66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104229</xdr:rowOff>
    </xdr:from>
    <xdr:to>
      <xdr:col>11</xdr:col>
      <xdr:colOff>307975</xdr:colOff>
      <xdr:row>38</xdr:row>
      <xdr:rowOff>31038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6972300" y="6447879"/>
          <a:ext cx="889000" cy="9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112979</xdr:rowOff>
    </xdr:from>
    <xdr:to>
      <xdr:col>11</xdr:col>
      <xdr:colOff>358775</xdr:colOff>
      <xdr:row>39</xdr:row>
      <xdr:rowOff>43129</xdr:rowOff>
    </xdr:to>
    <xdr:sp macro="" textlink="">
      <xdr:nvSpPr>
        <xdr:cNvPr id="293" name="フローチャート : 判断 292">
          <a:extLst>
            <a:ext uri="{FF2B5EF4-FFF2-40B4-BE49-F238E27FC236}">
              <a16:creationId xmlns:a16="http://schemas.microsoft.com/office/drawing/2014/main" xmlns="" id="{00000000-0008-0000-0700-000025010000}"/>
            </a:ext>
          </a:extLst>
        </xdr:cNvPr>
        <xdr:cNvSpPr/>
      </xdr:nvSpPr>
      <xdr:spPr>
        <a:xfrm>
          <a:off x="7810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34256</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7626427" y="672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106045</xdr:rowOff>
    </xdr:from>
    <xdr:to>
      <xdr:col>10</xdr:col>
      <xdr:colOff>155575</xdr:colOff>
      <xdr:row>39</xdr:row>
      <xdr:rowOff>36195</xdr:rowOff>
    </xdr:to>
    <xdr:sp macro="" textlink="">
      <xdr:nvSpPr>
        <xdr:cNvPr id="295" name="フローチャート : 判断 294">
          <a:extLst>
            <a:ext uri="{FF2B5EF4-FFF2-40B4-BE49-F238E27FC236}">
              <a16:creationId xmlns:a16="http://schemas.microsoft.com/office/drawing/2014/main" xmlns="" id="{00000000-0008-0000-0700-000027010000}"/>
            </a:ext>
          </a:extLst>
        </xdr:cNvPr>
        <xdr:cNvSpPr/>
      </xdr:nvSpPr>
      <xdr:spPr>
        <a:xfrm>
          <a:off x="6921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27322</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6737427"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83109</xdr:rowOff>
    </xdr:from>
    <xdr:to>
      <xdr:col>15</xdr:col>
      <xdr:colOff>231775</xdr:colOff>
      <xdr:row>39</xdr:row>
      <xdr:rowOff>13259</xdr:rowOff>
    </xdr:to>
    <xdr:sp macro="" textlink="">
      <xdr:nvSpPr>
        <xdr:cNvPr id="302" name="円/楕円 301">
          <a:extLst>
            <a:ext uri="{FF2B5EF4-FFF2-40B4-BE49-F238E27FC236}">
              <a16:creationId xmlns:a16="http://schemas.microsoft.com/office/drawing/2014/main" xmlns="" id="{00000000-0008-0000-0700-00002E010000}"/>
            </a:ext>
          </a:extLst>
        </xdr:cNvPr>
        <xdr:cNvSpPr/>
      </xdr:nvSpPr>
      <xdr:spPr>
        <a:xfrm>
          <a:off x="10426700" y="65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42486</xdr:rowOff>
    </xdr:from>
    <xdr:ext cx="469744" cy="259045"/>
    <xdr:sp macro="" textlink="">
      <xdr:nvSpPr>
        <xdr:cNvPr id="303" name="労働費該当値テキスト">
          <a:extLst>
            <a:ext uri="{FF2B5EF4-FFF2-40B4-BE49-F238E27FC236}">
              <a16:creationId xmlns:a16="http://schemas.microsoft.com/office/drawing/2014/main" xmlns="" id="{00000000-0008-0000-0700-00002F010000}"/>
            </a:ext>
          </a:extLst>
        </xdr:cNvPr>
        <xdr:cNvSpPr txBox="1"/>
      </xdr:nvSpPr>
      <xdr:spPr>
        <a:xfrm>
          <a:off x="10528300"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40551</xdr:rowOff>
    </xdr:from>
    <xdr:to>
      <xdr:col>14</xdr:col>
      <xdr:colOff>79375</xdr:colOff>
      <xdr:row>38</xdr:row>
      <xdr:rowOff>142151</xdr:rowOff>
    </xdr:to>
    <xdr:sp macro="" textlink="">
      <xdr:nvSpPr>
        <xdr:cNvPr id="304" name="円/楕円 303">
          <a:extLst>
            <a:ext uri="{FF2B5EF4-FFF2-40B4-BE49-F238E27FC236}">
              <a16:creationId xmlns:a16="http://schemas.microsoft.com/office/drawing/2014/main" xmlns="" id="{00000000-0008-0000-0700-000030010000}"/>
            </a:ext>
          </a:extLst>
        </xdr:cNvPr>
        <xdr:cNvSpPr/>
      </xdr:nvSpPr>
      <xdr:spPr>
        <a:xfrm>
          <a:off x="9588500" y="6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158678</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04427" y="63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85699</xdr:rowOff>
    </xdr:from>
    <xdr:to>
      <xdr:col>12</xdr:col>
      <xdr:colOff>561975</xdr:colOff>
      <xdr:row>38</xdr:row>
      <xdr:rowOff>15849</xdr:rowOff>
    </xdr:to>
    <xdr:sp macro="" textlink="">
      <xdr:nvSpPr>
        <xdr:cNvPr id="306" name="円/楕円 305">
          <a:extLst>
            <a:ext uri="{FF2B5EF4-FFF2-40B4-BE49-F238E27FC236}">
              <a16:creationId xmlns:a16="http://schemas.microsoft.com/office/drawing/2014/main" xmlns="" id="{00000000-0008-0000-0700-000032010000}"/>
            </a:ext>
          </a:extLst>
        </xdr:cNvPr>
        <xdr:cNvSpPr/>
      </xdr:nvSpPr>
      <xdr:spPr>
        <a:xfrm>
          <a:off x="8699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32376</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15427" y="620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53429</xdr:rowOff>
    </xdr:from>
    <xdr:to>
      <xdr:col>11</xdr:col>
      <xdr:colOff>358775</xdr:colOff>
      <xdr:row>37</xdr:row>
      <xdr:rowOff>155029</xdr:rowOff>
    </xdr:to>
    <xdr:sp macro="" textlink="">
      <xdr:nvSpPr>
        <xdr:cNvPr id="308" name="円/楕円 307">
          <a:extLst>
            <a:ext uri="{FF2B5EF4-FFF2-40B4-BE49-F238E27FC236}">
              <a16:creationId xmlns:a16="http://schemas.microsoft.com/office/drawing/2014/main" xmlns="" id="{00000000-0008-0000-0700-000034010000}"/>
            </a:ext>
          </a:extLst>
        </xdr:cNvPr>
        <xdr:cNvSpPr/>
      </xdr:nvSpPr>
      <xdr:spPr>
        <a:xfrm>
          <a:off x="7810500" y="63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106</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26427" y="61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151689</xdr:rowOff>
    </xdr:from>
    <xdr:to>
      <xdr:col>10</xdr:col>
      <xdr:colOff>155575</xdr:colOff>
      <xdr:row>38</xdr:row>
      <xdr:rowOff>81838</xdr:rowOff>
    </xdr:to>
    <xdr:sp macro="" textlink="">
      <xdr:nvSpPr>
        <xdr:cNvPr id="310" name="円/楕円 309">
          <a:extLst>
            <a:ext uri="{FF2B5EF4-FFF2-40B4-BE49-F238E27FC236}">
              <a16:creationId xmlns:a16="http://schemas.microsoft.com/office/drawing/2014/main" xmlns="" id="{00000000-0008-0000-0700-000036010000}"/>
            </a:ext>
          </a:extLst>
        </xdr:cNvPr>
        <xdr:cNvSpPr/>
      </xdr:nvSpPr>
      <xdr:spPr>
        <a:xfrm>
          <a:off x="6921500" y="6495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98366</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37427" y="62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a:extLst>
            <a:ext uri="{FF2B5EF4-FFF2-40B4-BE49-F238E27FC236}">
              <a16:creationId xmlns:a16="http://schemas.microsoft.com/office/drawing/2014/main" xmlns=""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a:extLst>
            <a:ext uri="{FF2B5EF4-FFF2-40B4-BE49-F238E27FC236}">
              <a16:creationId xmlns:a16="http://schemas.microsoft.com/office/drawing/2014/main" xmlns=""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4" name="農林水産業費最小値テキスト">
          <a:extLst>
            <a:ext uri="{FF2B5EF4-FFF2-40B4-BE49-F238E27FC236}">
              <a16:creationId xmlns:a16="http://schemas.microsoft.com/office/drawing/2014/main" xmlns="" id="{00000000-0008-0000-0700-00004E010000}"/>
            </a:ext>
          </a:extLst>
        </xdr:cNvPr>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6" name="農林水産業費最大値テキスト">
          <a:extLst>
            <a:ext uri="{FF2B5EF4-FFF2-40B4-BE49-F238E27FC236}">
              <a16:creationId xmlns:a16="http://schemas.microsoft.com/office/drawing/2014/main" xmlns="" id="{00000000-0008-0000-0700-000050010000}"/>
            </a:ext>
          </a:extLst>
        </xdr:cNvPr>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161026</xdr:rowOff>
    </xdr:from>
    <xdr:to>
      <xdr:col>15</xdr:col>
      <xdr:colOff>180975</xdr:colOff>
      <xdr:row>58</xdr:row>
      <xdr:rowOff>11028</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9639300" y="9933676"/>
          <a:ext cx="838200" cy="2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39" name="農林水産業費平均値テキスト">
          <a:extLst>
            <a:ext uri="{FF2B5EF4-FFF2-40B4-BE49-F238E27FC236}">
              <a16:creationId xmlns:a16="http://schemas.microsoft.com/office/drawing/2014/main" xmlns="" id="{00000000-0008-0000-0700-000053010000}"/>
            </a:ext>
          </a:extLst>
        </xdr:cNvPr>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0" name="フローチャート : 判断 339">
          <a:extLst>
            <a:ext uri="{FF2B5EF4-FFF2-40B4-BE49-F238E27FC236}">
              <a16:creationId xmlns:a16="http://schemas.microsoft.com/office/drawing/2014/main" xmlns="" id="{00000000-0008-0000-0700-000054010000}"/>
            </a:ext>
          </a:extLst>
        </xdr:cNvPr>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11028</xdr:rowOff>
    </xdr:from>
    <xdr:to>
      <xdr:col>14</xdr:col>
      <xdr:colOff>28575</xdr:colOff>
      <xdr:row>58</xdr:row>
      <xdr:rowOff>41825</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8750300" y="9955128"/>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2" name="フローチャート : 判断 341">
          <a:extLst>
            <a:ext uri="{FF2B5EF4-FFF2-40B4-BE49-F238E27FC236}">
              <a16:creationId xmlns:a16="http://schemas.microsoft.com/office/drawing/2014/main" xmlns="" id="{00000000-0008-0000-0700-000056010000}"/>
            </a:ext>
          </a:extLst>
        </xdr:cNvPr>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41825</xdr:rowOff>
    </xdr:from>
    <xdr:to>
      <xdr:col>12</xdr:col>
      <xdr:colOff>511175</xdr:colOff>
      <xdr:row>58</xdr:row>
      <xdr:rowOff>56588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7861300" y="9985925"/>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150069</xdr:rowOff>
    </xdr:from>
    <xdr:to>
      <xdr:col>12</xdr:col>
      <xdr:colOff>561975</xdr:colOff>
      <xdr:row>58</xdr:row>
      <xdr:rowOff>80219</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8699500" y="992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96746</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8483111" y="96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56588</xdr:rowOff>
    </xdr:from>
    <xdr:to>
      <xdr:col>11</xdr:col>
      <xdr:colOff>307975</xdr:colOff>
      <xdr:row>58</xdr:row>
      <xdr:rowOff>85929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6972300" y="10000688"/>
          <a:ext cx="889000" cy="2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15949</xdr:rowOff>
    </xdr:from>
    <xdr:to>
      <xdr:col>11</xdr:col>
      <xdr:colOff>358775</xdr:colOff>
      <xdr:row>58</xdr:row>
      <xdr:rowOff>117549</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7810500" y="996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108676</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7594111" y="1005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31567</xdr:rowOff>
    </xdr:from>
    <xdr:to>
      <xdr:col>10</xdr:col>
      <xdr:colOff>155575</xdr:colOff>
      <xdr:row>58</xdr:row>
      <xdr:rowOff>133167</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6921500" y="997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149694</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6705111" y="97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110226</xdr:rowOff>
    </xdr:from>
    <xdr:to>
      <xdr:col>15</xdr:col>
      <xdr:colOff>231775</xdr:colOff>
      <xdr:row>58</xdr:row>
      <xdr:rowOff>40376</xdr:rowOff>
    </xdr:to>
    <xdr:sp macro="" textlink="">
      <xdr:nvSpPr>
        <xdr:cNvPr id="357" name="円/楕円 356">
          <a:extLst>
            <a:ext uri="{FF2B5EF4-FFF2-40B4-BE49-F238E27FC236}">
              <a16:creationId xmlns:a16="http://schemas.microsoft.com/office/drawing/2014/main" xmlns="" id="{00000000-0008-0000-0700-000065010000}"/>
            </a:ext>
          </a:extLst>
        </xdr:cNvPr>
        <xdr:cNvSpPr/>
      </xdr:nvSpPr>
      <xdr:spPr>
        <a:xfrm>
          <a:off x="10426700" y="98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133103</xdr:rowOff>
    </xdr:from>
    <xdr:ext cx="534377" cy="259045"/>
    <xdr:sp macro="" textlink="">
      <xdr:nvSpPr>
        <xdr:cNvPr id="358" name="農林水産業費該当値テキスト">
          <a:extLst>
            <a:ext uri="{FF2B5EF4-FFF2-40B4-BE49-F238E27FC236}">
              <a16:creationId xmlns:a16="http://schemas.microsoft.com/office/drawing/2014/main" xmlns="" id="{00000000-0008-0000-0700-000066010000}"/>
            </a:ext>
          </a:extLst>
        </xdr:cNvPr>
        <xdr:cNvSpPr txBox="1"/>
      </xdr:nvSpPr>
      <xdr:spPr>
        <a:xfrm>
          <a:off x="10528300" y="97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131678</xdr:rowOff>
    </xdr:from>
    <xdr:to>
      <xdr:col>14</xdr:col>
      <xdr:colOff>79375</xdr:colOff>
      <xdr:row>58</xdr:row>
      <xdr:rowOff>61828</xdr:rowOff>
    </xdr:to>
    <xdr:sp macro="" textlink="">
      <xdr:nvSpPr>
        <xdr:cNvPr id="359" name="円/楕円 358">
          <a:extLst>
            <a:ext uri="{FF2B5EF4-FFF2-40B4-BE49-F238E27FC236}">
              <a16:creationId xmlns:a16="http://schemas.microsoft.com/office/drawing/2014/main" xmlns="" id="{00000000-0008-0000-0700-000067010000}"/>
            </a:ext>
          </a:extLst>
        </xdr:cNvPr>
        <xdr:cNvSpPr/>
      </xdr:nvSpPr>
      <xdr:spPr>
        <a:xfrm>
          <a:off x="9588500" y="99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78355</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6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162475</xdr:rowOff>
    </xdr:from>
    <xdr:to>
      <xdr:col>12</xdr:col>
      <xdr:colOff>561975</xdr:colOff>
      <xdr:row>58</xdr:row>
      <xdr:rowOff>92625</xdr:rowOff>
    </xdr:to>
    <xdr:sp macro="" textlink="">
      <xdr:nvSpPr>
        <xdr:cNvPr id="361" name="円/楕円 360">
          <a:extLst>
            <a:ext uri="{FF2B5EF4-FFF2-40B4-BE49-F238E27FC236}">
              <a16:creationId xmlns:a16="http://schemas.microsoft.com/office/drawing/2014/main" xmlns="" id="{00000000-0008-0000-0700-000069010000}"/>
            </a:ext>
          </a:extLst>
        </xdr:cNvPr>
        <xdr:cNvSpPr/>
      </xdr:nvSpPr>
      <xdr:spPr>
        <a:xfrm>
          <a:off x="8699500" y="99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83752</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1002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5788</xdr:rowOff>
    </xdr:from>
    <xdr:to>
      <xdr:col>11</xdr:col>
      <xdr:colOff>358775</xdr:colOff>
      <xdr:row>58</xdr:row>
      <xdr:rowOff>107388</xdr:rowOff>
    </xdr:to>
    <xdr:sp macro="" textlink="">
      <xdr:nvSpPr>
        <xdr:cNvPr id="363" name="円/楕円 362">
          <a:extLst>
            <a:ext uri="{FF2B5EF4-FFF2-40B4-BE49-F238E27FC236}">
              <a16:creationId xmlns:a16="http://schemas.microsoft.com/office/drawing/2014/main" xmlns="" id="{00000000-0008-0000-0700-00006B010000}"/>
            </a:ext>
          </a:extLst>
        </xdr:cNvPr>
        <xdr:cNvSpPr/>
      </xdr:nvSpPr>
      <xdr:spPr>
        <a:xfrm>
          <a:off x="7810500" y="99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123915</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972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35129</xdr:rowOff>
    </xdr:from>
    <xdr:to>
      <xdr:col>10</xdr:col>
      <xdr:colOff>155575</xdr:colOff>
      <xdr:row>58</xdr:row>
      <xdr:rowOff>136729</xdr:rowOff>
    </xdr:to>
    <xdr:sp macro="" textlink="">
      <xdr:nvSpPr>
        <xdr:cNvPr id="365" name="円/楕円 364">
          <a:extLst>
            <a:ext uri="{FF2B5EF4-FFF2-40B4-BE49-F238E27FC236}">
              <a16:creationId xmlns:a16="http://schemas.microsoft.com/office/drawing/2014/main" xmlns="" id="{00000000-0008-0000-0700-00006D010000}"/>
            </a:ext>
          </a:extLst>
        </xdr:cNvPr>
        <xdr:cNvSpPr/>
      </xdr:nvSpPr>
      <xdr:spPr>
        <a:xfrm>
          <a:off x="6921500" y="99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127856</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100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a:extLst>
            <a:ext uri="{FF2B5EF4-FFF2-40B4-BE49-F238E27FC236}">
              <a16:creationId xmlns:a16="http://schemas.microsoft.com/office/drawing/2014/main" xmlns=""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a:extLst>
            <a:ext uri="{FF2B5EF4-FFF2-40B4-BE49-F238E27FC236}">
              <a16:creationId xmlns:a16="http://schemas.microsoft.com/office/drawing/2014/main" xmlns=""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1" name="商工費最小値テキスト">
          <a:extLst>
            <a:ext uri="{FF2B5EF4-FFF2-40B4-BE49-F238E27FC236}">
              <a16:creationId xmlns:a16="http://schemas.microsoft.com/office/drawing/2014/main" xmlns="" id="{00000000-0008-0000-0700-000087010000}"/>
            </a:ext>
          </a:extLst>
        </xdr:cNvPr>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3" name="商工費最大値テキスト">
          <a:extLst>
            <a:ext uri="{FF2B5EF4-FFF2-40B4-BE49-F238E27FC236}">
              <a16:creationId xmlns:a16="http://schemas.microsoft.com/office/drawing/2014/main" xmlns="" id="{00000000-0008-0000-0700-000089010000}"/>
            </a:ext>
          </a:extLst>
        </xdr:cNvPr>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140272</xdr:rowOff>
    </xdr:from>
    <xdr:to>
      <xdr:col>15</xdr:col>
      <xdr:colOff>180975</xdr:colOff>
      <xdr:row>77</xdr:row>
      <xdr:rowOff>156045</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9639300" y="13341922"/>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6" name="商工費平均値テキスト">
          <a:extLst>
            <a:ext uri="{FF2B5EF4-FFF2-40B4-BE49-F238E27FC236}">
              <a16:creationId xmlns:a16="http://schemas.microsoft.com/office/drawing/2014/main" xmlns="" id="{00000000-0008-0000-0700-00008C010000}"/>
            </a:ext>
          </a:extLst>
        </xdr:cNvPr>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7" name="フローチャート : 判断 396">
          <a:extLst>
            <a:ext uri="{FF2B5EF4-FFF2-40B4-BE49-F238E27FC236}">
              <a16:creationId xmlns:a16="http://schemas.microsoft.com/office/drawing/2014/main" xmlns="" id="{00000000-0008-0000-0700-00008D010000}"/>
            </a:ext>
          </a:extLst>
        </xdr:cNvPr>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122365</xdr:rowOff>
    </xdr:from>
    <xdr:to>
      <xdr:col>14</xdr:col>
      <xdr:colOff>28575</xdr:colOff>
      <xdr:row>77</xdr:row>
      <xdr:rowOff>156045</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8750300" y="13324015"/>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399" name="フローチャート : 判断 398">
          <a:extLst>
            <a:ext uri="{FF2B5EF4-FFF2-40B4-BE49-F238E27FC236}">
              <a16:creationId xmlns:a16="http://schemas.microsoft.com/office/drawing/2014/main" xmlns="" id="{00000000-0008-0000-0700-00008F010000}"/>
            </a:ext>
          </a:extLst>
        </xdr:cNvPr>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122365</xdr:rowOff>
    </xdr:from>
    <xdr:to>
      <xdr:col>12</xdr:col>
      <xdr:colOff>511175</xdr:colOff>
      <xdr:row>78</xdr:row>
      <xdr:rowOff>71768</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7861300" y="13324015"/>
          <a:ext cx="8890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138640</xdr:rowOff>
    </xdr:from>
    <xdr:to>
      <xdr:col>12</xdr:col>
      <xdr:colOff>561975</xdr:colOff>
      <xdr:row>78</xdr:row>
      <xdr:rowOff>68790</xdr:rowOff>
    </xdr:to>
    <xdr:sp macro="" textlink="">
      <xdr:nvSpPr>
        <xdr:cNvPr id="402" name="フローチャート : 判断 401">
          <a:extLst>
            <a:ext uri="{FF2B5EF4-FFF2-40B4-BE49-F238E27FC236}">
              <a16:creationId xmlns:a16="http://schemas.microsoft.com/office/drawing/2014/main" xmlns="" id="{00000000-0008-0000-0700-000092010000}"/>
            </a:ext>
          </a:extLst>
        </xdr:cNvPr>
        <xdr:cNvSpPr/>
      </xdr:nvSpPr>
      <xdr:spPr>
        <a:xfrm>
          <a:off x="8699500" y="133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59917</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8483111" y="134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71768</xdr:rowOff>
    </xdr:from>
    <xdr:to>
      <xdr:col>11</xdr:col>
      <xdr:colOff>307975</xdr:colOff>
      <xdr:row>79</xdr:row>
      <xdr:rowOff>6635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6972300" y="13444868"/>
          <a:ext cx="889000" cy="10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170435</xdr:rowOff>
    </xdr:from>
    <xdr:to>
      <xdr:col>11</xdr:col>
      <xdr:colOff>358775</xdr:colOff>
      <xdr:row>78</xdr:row>
      <xdr:rowOff>100585</xdr:rowOff>
    </xdr:to>
    <xdr:sp macro="" textlink="">
      <xdr:nvSpPr>
        <xdr:cNvPr id="405" name="フローチャート : 判断 404">
          <a:extLst>
            <a:ext uri="{FF2B5EF4-FFF2-40B4-BE49-F238E27FC236}">
              <a16:creationId xmlns:a16="http://schemas.microsoft.com/office/drawing/2014/main" xmlns="" id="{00000000-0008-0000-0700-000095010000}"/>
            </a:ext>
          </a:extLst>
        </xdr:cNvPr>
        <xdr:cNvSpPr/>
      </xdr:nvSpPr>
      <xdr:spPr>
        <a:xfrm>
          <a:off x="7810500" y="133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117112</xdr:rowOff>
    </xdr:from>
    <xdr:ext cx="469744"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7626427"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15766</xdr:rowOff>
    </xdr:from>
    <xdr:to>
      <xdr:col>10</xdr:col>
      <xdr:colOff>155575</xdr:colOff>
      <xdr:row>78</xdr:row>
      <xdr:rowOff>117366</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6921500" y="1338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133893</xdr:rowOff>
    </xdr:from>
    <xdr:ext cx="469744"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6737427" y="131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89472</xdr:rowOff>
    </xdr:from>
    <xdr:to>
      <xdr:col>15</xdr:col>
      <xdr:colOff>231775</xdr:colOff>
      <xdr:row>78</xdr:row>
      <xdr:rowOff>19622</xdr:rowOff>
    </xdr:to>
    <xdr:sp macro="" textlink="">
      <xdr:nvSpPr>
        <xdr:cNvPr id="414" name="円/楕円 413">
          <a:extLst>
            <a:ext uri="{FF2B5EF4-FFF2-40B4-BE49-F238E27FC236}">
              <a16:creationId xmlns:a16="http://schemas.microsoft.com/office/drawing/2014/main" xmlns="" id="{00000000-0008-0000-0700-00009E010000}"/>
            </a:ext>
          </a:extLst>
        </xdr:cNvPr>
        <xdr:cNvSpPr/>
      </xdr:nvSpPr>
      <xdr:spPr>
        <a:xfrm>
          <a:off x="10426700" y="132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67899</xdr:rowOff>
    </xdr:from>
    <xdr:ext cx="534377" cy="259045"/>
    <xdr:sp macro="" textlink="">
      <xdr:nvSpPr>
        <xdr:cNvPr id="415" name="商工費該当値テキスト">
          <a:extLst>
            <a:ext uri="{FF2B5EF4-FFF2-40B4-BE49-F238E27FC236}">
              <a16:creationId xmlns:a16="http://schemas.microsoft.com/office/drawing/2014/main" xmlns="" id="{00000000-0008-0000-0700-00009F010000}"/>
            </a:ext>
          </a:extLst>
        </xdr:cNvPr>
        <xdr:cNvSpPr txBox="1"/>
      </xdr:nvSpPr>
      <xdr:spPr>
        <a:xfrm>
          <a:off x="10528300" y="132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105245</xdr:rowOff>
    </xdr:from>
    <xdr:to>
      <xdr:col>14</xdr:col>
      <xdr:colOff>79375</xdr:colOff>
      <xdr:row>78</xdr:row>
      <xdr:rowOff>35395</xdr:rowOff>
    </xdr:to>
    <xdr:sp macro="" textlink="">
      <xdr:nvSpPr>
        <xdr:cNvPr id="416" name="円/楕円 415">
          <a:extLst>
            <a:ext uri="{FF2B5EF4-FFF2-40B4-BE49-F238E27FC236}">
              <a16:creationId xmlns:a16="http://schemas.microsoft.com/office/drawing/2014/main" xmlns="" id="{00000000-0008-0000-0700-0000A0010000}"/>
            </a:ext>
          </a:extLst>
        </xdr:cNvPr>
        <xdr:cNvSpPr/>
      </xdr:nvSpPr>
      <xdr:spPr>
        <a:xfrm>
          <a:off x="9588500" y="133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26522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72111" y="133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71565</xdr:rowOff>
    </xdr:from>
    <xdr:to>
      <xdr:col>12</xdr:col>
      <xdr:colOff>561975</xdr:colOff>
      <xdr:row>78</xdr:row>
      <xdr:rowOff>1715</xdr:rowOff>
    </xdr:to>
    <xdr:sp macro="" textlink="">
      <xdr:nvSpPr>
        <xdr:cNvPr id="418" name="円/楕円 417">
          <a:extLst>
            <a:ext uri="{FF2B5EF4-FFF2-40B4-BE49-F238E27FC236}">
              <a16:creationId xmlns:a16="http://schemas.microsoft.com/office/drawing/2014/main" xmlns="" id="{00000000-0008-0000-0700-0000A2010000}"/>
            </a:ext>
          </a:extLst>
        </xdr:cNvPr>
        <xdr:cNvSpPr/>
      </xdr:nvSpPr>
      <xdr:spPr>
        <a:xfrm>
          <a:off x="8699500" y="132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18242</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483111" y="130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20968</xdr:rowOff>
    </xdr:from>
    <xdr:to>
      <xdr:col>11</xdr:col>
      <xdr:colOff>358775</xdr:colOff>
      <xdr:row>78</xdr:row>
      <xdr:rowOff>122568</xdr:rowOff>
    </xdr:to>
    <xdr:sp macro="" textlink="">
      <xdr:nvSpPr>
        <xdr:cNvPr id="420" name="円/楕円 419">
          <a:extLst>
            <a:ext uri="{FF2B5EF4-FFF2-40B4-BE49-F238E27FC236}">
              <a16:creationId xmlns:a16="http://schemas.microsoft.com/office/drawing/2014/main" xmlns="" id="{00000000-0008-0000-0700-0000A4010000}"/>
            </a:ext>
          </a:extLst>
        </xdr:cNvPr>
        <xdr:cNvSpPr/>
      </xdr:nvSpPr>
      <xdr:spPr>
        <a:xfrm>
          <a:off x="7810500" y="133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113695</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26427" y="1348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127285</xdr:rowOff>
    </xdr:from>
    <xdr:to>
      <xdr:col>10</xdr:col>
      <xdr:colOff>155575</xdr:colOff>
      <xdr:row>79</xdr:row>
      <xdr:rowOff>57435</xdr:rowOff>
    </xdr:to>
    <xdr:sp macro="" textlink="">
      <xdr:nvSpPr>
        <xdr:cNvPr id="422" name="円/楕円 421">
          <a:extLst>
            <a:ext uri="{FF2B5EF4-FFF2-40B4-BE49-F238E27FC236}">
              <a16:creationId xmlns:a16="http://schemas.microsoft.com/office/drawing/2014/main" xmlns="" id="{00000000-0008-0000-0700-0000A6010000}"/>
            </a:ext>
          </a:extLst>
        </xdr:cNvPr>
        <xdr:cNvSpPr/>
      </xdr:nvSpPr>
      <xdr:spPr>
        <a:xfrm>
          <a:off x="6921500" y="135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48562</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37427" y="135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xmlns=""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xmlns=""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a:extLst>
            <a:ext uri="{FF2B5EF4-FFF2-40B4-BE49-F238E27FC236}">
              <a16:creationId xmlns:a16="http://schemas.microsoft.com/office/drawing/2014/main" xmlns=""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8" name="土木費最小値テキスト">
          <a:extLst>
            <a:ext uri="{FF2B5EF4-FFF2-40B4-BE49-F238E27FC236}">
              <a16:creationId xmlns:a16="http://schemas.microsoft.com/office/drawing/2014/main" xmlns="" id="{00000000-0008-0000-0700-0000C0010000}"/>
            </a:ext>
          </a:extLst>
        </xdr:cNvPr>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0" name="土木費最大値テキスト">
          <a:extLst>
            <a:ext uri="{FF2B5EF4-FFF2-40B4-BE49-F238E27FC236}">
              <a16:creationId xmlns:a16="http://schemas.microsoft.com/office/drawing/2014/main" xmlns="" id="{00000000-0008-0000-0700-0000C2010000}"/>
            </a:ext>
          </a:extLst>
        </xdr:cNvPr>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165160</xdr:rowOff>
    </xdr:from>
    <xdr:to>
      <xdr:col>15</xdr:col>
      <xdr:colOff>180975</xdr:colOff>
      <xdr:row>99</xdr:row>
      <xdr:rowOff>3139</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9639300" y="16967260"/>
          <a:ext cx="8382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3" name="土木費平均値テキスト">
          <a:extLst>
            <a:ext uri="{FF2B5EF4-FFF2-40B4-BE49-F238E27FC236}">
              <a16:creationId xmlns:a16="http://schemas.microsoft.com/office/drawing/2014/main" xmlns="" id="{00000000-0008-0000-0700-0000C5010000}"/>
            </a:ext>
          </a:extLst>
        </xdr:cNvPr>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4" name="フローチャート : 判断 453">
          <a:extLst>
            <a:ext uri="{FF2B5EF4-FFF2-40B4-BE49-F238E27FC236}">
              <a16:creationId xmlns:a16="http://schemas.microsoft.com/office/drawing/2014/main" xmlns="" id="{00000000-0008-0000-0700-0000C6010000}"/>
            </a:ext>
          </a:extLst>
        </xdr:cNvPr>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3139</xdr:rowOff>
    </xdr:from>
    <xdr:to>
      <xdr:col>14</xdr:col>
      <xdr:colOff>28575</xdr:colOff>
      <xdr:row>99</xdr:row>
      <xdr:rowOff>12978</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8750300" y="16976689"/>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6" name="フローチャート : 判断 455">
          <a:extLst>
            <a:ext uri="{FF2B5EF4-FFF2-40B4-BE49-F238E27FC236}">
              <a16:creationId xmlns:a16="http://schemas.microsoft.com/office/drawing/2014/main" xmlns="" id="{00000000-0008-0000-0700-0000C8010000}"/>
            </a:ext>
          </a:extLst>
        </xdr:cNvPr>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12978</xdr:rowOff>
    </xdr:from>
    <xdr:to>
      <xdr:col>12</xdr:col>
      <xdr:colOff>511175</xdr:colOff>
      <xdr:row>99</xdr:row>
      <xdr:rowOff>27529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7861300" y="16986528"/>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124799</xdr:rowOff>
    </xdr:from>
    <xdr:to>
      <xdr:col>12</xdr:col>
      <xdr:colOff>561975</xdr:colOff>
      <xdr:row>99</xdr:row>
      <xdr:rowOff>54949</xdr:rowOff>
    </xdr:to>
    <xdr:sp macro="" textlink="">
      <xdr:nvSpPr>
        <xdr:cNvPr id="459" name="フローチャート : 判断 458">
          <a:extLst>
            <a:ext uri="{FF2B5EF4-FFF2-40B4-BE49-F238E27FC236}">
              <a16:creationId xmlns:a16="http://schemas.microsoft.com/office/drawing/2014/main" xmlns="" id="{00000000-0008-0000-0700-0000CB010000}"/>
            </a:ext>
          </a:extLst>
        </xdr:cNvPr>
        <xdr:cNvSpPr/>
      </xdr:nvSpPr>
      <xdr:spPr>
        <a:xfrm>
          <a:off x="8699500" y="16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71476</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8450794" y="1670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27529</xdr:rowOff>
    </xdr:from>
    <xdr:to>
      <xdr:col>11</xdr:col>
      <xdr:colOff>307975</xdr:colOff>
      <xdr:row>99</xdr:row>
      <xdr:rowOff>33559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6972300" y="17001079"/>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142346</xdr:rowOff>
    </xdr:from>
    <xdr:to>
      <xdr:col>11</xdr:col>
      <xdr:colOff>358775</xdr:colOff>
      <xdr:row>99</xdr:row>
      <xdr:rowOff>72496</xdr:rowOff>
    </xdr:to>
    <xdr:sp macro="" textlink="">
      <xdr:nvSpPr>
        <xdr:cNvPr id="462" name="フローチャート : 判断 461">
          <a:extLst>
            <a:ext uri="{FF2B5EF4-FFF2-40B4-BE49-F238E27FC236}">
              <a16:creationId xmlns:a16="http://schemas.microsoft.com/office/drawing/2014/main" xmlns="" id="{00000000-0008-0000-0700-0000CE010000}"/>
            </a:ext>
          </a:extLst>
        </xdr:cNvPr>
        <xdr:cNvSpPr/>
      </xdr:nvSpPr>
      <xdr:spPr>
        <a:xfrm>
          <a:off x="7810500" y="169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89023</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7594111" y="167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148529</xdr:rowOff>
    </xdr:from>
    <xdr:to>
      <xdr:col>10</xdr:col>
      <xdr:colOff>155575</xdr:colOff>
      <xdr:row>99</xdr:row>
      <xdr:rowOff>78679</xdr:rowOff>
    </xdr:to>
    <xdr:sp macro="" textlink="">
      <xdr:nvSpPr>
        <xdr:cNvPr id="464" name="フローチャート : 判断 463">
          <a:extLst>
            <a:ext uri="{FF2B5EF4-FFF2-40B4-BE49-F238E27FC236}">
              <a16:creationId xmlns:a16="http://schemas.microsoft.com/office/drawing/2014/main" xmlns="" id="{00000000-0008-0000-0700-0000D0010000}"/>
            </a:ext>
          </a:extLst>
        </xdr:cNvPr>
        <xdr:cNvSpPr/>
      </xdr:nvSpPr>
      <xdr:spPr>
        <a:xfrm>
          <a:off x="6921500" y="1695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95206</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6705111" y="167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114360</xdr:rowOff>
    </xdr:from>
    <xdr:to>
      <xdr:col>15</xdr:col>
      <xdr:colOff>231775</xdr:colOff>
      <xdr:row>99</xdr:row>
      <xdr:rowOff>44510</xdr:rowOff>
    </xdr:to>
    <xdr:sp macro="" textlink="">
      <xdr:nvSpPr>
        <xdr:cNvPr id="471" name="円/楕円 470">
          <a:extLst>
            <a:ext uri="{FF2B5EF4-FFF2-40B4-BE49-F238E27FC236}">
              <a16:creationId xmlns:a16="http://schemas.microsoft.com/office/drawing/2014/main" xmlns="" id="{00000000-0008-0000-0700-0000D7010000}"/>
            </a:ext>
          </a:extLst>
        </xdr:cNvPr>
        <xdr:cNvSpPr/>
      </xdr:nvSpPr>
      <xdr:spPr>
        <a:xfrm>
          <a:off x="10426700" y="169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73737</xdr:rowOff>
    </xdr:from>
    <xdr:ext cx="599010" cy="259045"/>
    <xdr:sp macro="" textlink="">
      <xdr:nvSpPr>
        <xdr:cNvPr id="472" name="土木費該当値テキスト">
          <a:extLst>
            <a:ext uri="{FF2B5EF4-FFF2-40B4-BE49-F238E27FC236}">
              <a16:creationId xmlns:a16="http://schemas.microsoft.com/office/drawing/2014/main" xmlns="" id="{00000000-0008-0000-0700-0000D8010000}"/>
            </a:ext>
          </a:extLst>
        </xdr:cNvPr>
        <xdr:cNvSpPr txBox="1"/>
      </xdr:nvSpPr>
      <xdr:spPr>
        <a:xfrm>
          <a:off x="10528300" y="167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123789</xdr:rowOff>
    </xdr:from>
    <xdr:to>
      <xdr:col>14</xdr:col>
      <xdr:colOff>79375</xdr:colOff>
      <xdr:row>99</xdr:row>
      <xdr:rowOff>53939</xdr:rowOff>
    </xdr:to>
    <xdr:sp macro="" textlink="">
      <xdr:nvSpPr>
        <xdr:cNvPr id="473" name="円/楕円 472">
          <a:extLst>
            <a:ext uri="{FF2B5EF4-FFF2-40B4-BE49-F238E27FC236}">
              <a16:creationId xmlns:a16="http://schemas.microsoft.com/office/drawing/2014/main" xmlns="" id="{00000000-0008-0000-0700-0000D9010000}"/>
            </a:ext>
          </a:extLst>
        </xdr:cNvPr>
        <xdr:cNvSpPr/>
      </xdr:nvSpPr>
      <xdr:spPr>
        <a:xfrm>
          <a:off x="9588500" y="169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70466</xdr:rowOff>
    </xdr:from>
    <xdr:ext cx="59901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339794" y="1670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133628</xdr:rowOff>
    </xdr:from>
    <xdr:to>
      <xdr:col>12</xdr:col>
      <xdr:colOff>561975</xdr:colOff>
      <xdr:row>99</xdr:row>
      <xdr:rowOff>63778</xdr:rowOff>
    </xdr:to>
    <xdr:sp macro="" textlink="">
      <xdr:nvSpPr>
        <xdr:cNvPr id="475" name="円/楕円 474">
          <a:extLst>
            <a:ext uri="{FF2B5EF4-FFF2-40B4-BE49-F238E27FC236}">
              <a16:creationId xmlns:a16="http://schemas.microsoft.com/office/drawing/2014/main" xmlns="" id="{00000000-0008-0000-0700-0000DB010000}"/>
            </a:ext>
          </a:extLst>
        </xdr:cNvPr>
        <xdr:cNvSpPr/>
      </xdr:nvSpPr>
      <xdr:spPr>
        <a:xfrm>
          <a:off x="8699500" y="1693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54905</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483111" y="170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148179</xdr:rowOff>
    </xdr:from>
    <xdr:to>
      <xdr:col>11</xdr:col>
      <xdr:colOff>358775</xdr:colOff>
      <xdr:row>99</xdr:row>
      <xdr:rowOff>78329</xdr:rowOff>
    </xdr:to>
    <xdr:sp macro="" textlink="">
      <xdr:nvSpPr>
        <xdr:cNvPr id="477" name="円/楕円 476">
          <a:extLst>
            <a:ext uri="{FF2B5EF4-FFF2-40B4-BE49-F238E27FC236}">
              <a16:creationId xmlns:a16="http://schemas.microsoft.com/office/drawing/2014/main" xmlns="" id="{00000000-0008-0000-0700-0000DD010000}"/>
            </a:ext>
          </a:extLst>
        </xdr:cNvPr>
        <xdr:cNvSpPr/>
      </xdr:nvSpPr>
      <xdr:spPr>
        <a:xfrm>
          <a:off x="7810500" y="169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69456</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70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154209</xdr:rowOff>
    </xdr:from>
    <xdr:to>
      <xdr:col>10</xdr:col>
      <xdr:colOff>155575</xdr:colOff>
      <xdr:row>99</xdr:row>
      <xdr:rowOff>84359</xdr:rowOff>
    </xdr:to>
    <xdr:sp macro="" textlink="">
      <xdr:nvSpPr>
        <xdr:cNvPr id="479" name="円/楕円 478">
          <a:extLst>
            <a:ext uri="{FF2B5EF4-FFF2-40B4-BE49-F238E27FC236}">
              <a16:creationId xmlns:a16="http://schemas.microsoft.com/office/drawing/2014/main" xmlns="" id="{00000000-0008-0000-0700-0000DF010000}"/>
            </a:ext>
          </a:extLst>
        </xdr:cNvPr>
        <xdr:cNvSpPr/>
      </xdr:nvSpPr>
      <xdr:spPr>
        <a:xfrm>
          <a:off x="6921500" y="169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75486</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70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44896</xdr:rowOff>
    </xdr:from>
    <xdr:to>
      <xdr:col>23</xdr:col>
      <xdr:colOff>517525</xdr:colOff>
      <xdr:row>39</xdr:row>
      <xdr:rowOff>54367</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5481300" y="6731446"/>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4" name="フローチャート : 判断 513">
          <a:extLst>
            <a:ext uri="{FF2B5EF4-FFF2-40B4-BE49-F238E27FC236}">
              <a16:creationId xmlns:a16="http://schemas.microsoft.com/office/drawing/2014/main" xmlns="" id="{00000000-0008-0000-0700-000002020000}"/>
            </a:ext>
          </a:extLst>
        </xdr:cNvPr>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44896</xdr:rowOff>
    </xdr:from>
    <xdr:to>
      <xdr:col>22</xdr:col>
      <xdr:colOff>365125</xdr:colOff>
      <xdr:row>39</xdr:row>
      <xdr:rowOff>104316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731446"/>
          <a:ext cx="889000" cy="5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6" name="フローチャート : 判断 515">
          <a:extLst>
            <a:ext uri="{FF2B5EF4-FFF2-40B4-BE49-F238E27FC236}">
              <a16:creationId xmlns:a16="http://schemas.microsoft.com/office/drawing/2014/main" xmlns="" id="{00000000-0008-0000-0700-000004020000}"/>
            </a:ext>
          </a:extLst>
        </xdr:cNvPr>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88053</xdr:rowOff>
    </xdr:from>
    <xdr:to>
      <xdr:col>21</xdr:col>
      <xdr:colOff>161925</xdr:colOff>
      <xdr:row>39</xdr:row>
      <xdr:rowOff>104316</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3703300" y="6774603"/>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116398</xdr:rowOff>
    </xdr:from>
    <xdr:to>
      <xdr:col>21</xdr:col>
      <xdr:colOff>212725</xdr:colOff>
      <xdr:row>39</xdr:row>
      <xdr:rowOff>46548</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4541500" y="66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63074</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153057</xdr:rowOff>
    </xdr:from>
    <xdr:to>
      <xdr:col>19</xdr:col>
      <xdr:colOff>644525</xdr:colOff>
      <xdr:row>39</xdr:row>
      <xdr:rowOff>88053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814300" y="6668157"/>
          <a:ext cx="889000" cy="10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146279</xdr:rowOff>
    </xdr:from>
    <xdr:to>
      <xdr:col>20</xdr:col>
      <xdr:colOff>9525</xdr:colOff>
      <xdr:row>39</xdr:row>
      <xdr:rowOff>76429</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3652500" y="666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92956</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4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30509</xdr:rowOff>
    </xdr:from>
    <xdr:to>
      <xdr:col>18</xdr:col>
      <xdr:colOff>492125</xdr:colOff>
      <xdr:row>39</xdr:row>
      <xdr:rowOff>132109</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2763500" y="67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123236</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8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3567</xdr:rowOff>
    </xdr:from>
    <xdr:to>
      <xdr:col>23</xdr:col>
      <xdr:colOff>568325</xdr:colOff>
      <xdr:row>39</xdr:row>
      <xdr:rowOff>105167</xdr:rowOff>
    </xdr:to>
    <xdr:sp macro="" textlink="">
      <xdr:nvSpPr>
        <xdr:cNvPr id="531" name="円/楕円 530">
          <a:extLst>
            <a:ext uri="{FF2B5EF4-FFF2-40B4-BE49-F238E27FC236}">
              <a16:creationId xmlns:a16="http://schemas.microsoft.com/office/drawing/2014/main" xmlns="" id="{00000000-0008-0000-0700-000013020000}"/>
            </a:ext>
          </a:extLst>
        </xdr:cNvPr>
        <xdr:cNvSpPr/>
      </xdr:nvSpPr>
      <xdr:spPr>
        <a:xfrm>
          <a:off x="16268700" y="66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89944</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6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165546</xdr:rowOff>
    </xdr:from>
    <xdr:to>
      <xdr:col>22</xdr:col>
      <xdr:colOff>415925</xdr:colOff>
      <xdr:row>39</xdr:row>
      <xdr:rowOff>95696</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5430500" y="668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86823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7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53516</xdr:rowOff>
    </xdr:from>
    <xdr:to>
      <xdr:col>21</xdr:col>
      <xdr:colOff>212725</xdr:colOff>
      <xdr:row>39</xdr:row>
      <xdr:rowOff>155116</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4541500" y="674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146243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83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37253</xdr:rowOff>
    </xdr:from>
    <xdr:to>
      <xdr:col>20</xdr:col>
      <xdr:colOff>9525</xdr:colOff>
      <xdr:row>39</xdr:row>
      <xdr:rowOff>138853</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3652500" y="67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129980</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81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102257</xdr:rowOff>
    </xdr:from>
    <xdr:to>
      <xdr:col>18</xdr:col>
      <xdr:colOff>492125</xdr:colOff>
      <xdr:row>39</xdr:row>
      <xdr:rowOff>32407</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2763500" y="66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48934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39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107982</xdr:rowOff>
    </xdr:from>
    <xdr:to>
      <xdr:col>23</xdr:col>
      <xdr:colOff>517525</xdr:colOff>
      <xdr:row>57</xdr:row>
      <xdr:rowOff>112169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5481300" y="9880632"/>
          <a:ext cx="8382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1" name="フローチャート : 判断 570">
          <a:extLst>
            <a:ext uri="{FF2B5EF4-FFF2-40B4-BE49-F238E27FC236}">
              <a16:creationId xmlns:a16="http://schemas.microsoft.com/office/drawing/2014/main" xmlns="" id="{00000000-0008-0000-0700-00003B020000}"/>
            </a:ext>
          </a:extLst>
        </xdr:cNvPr>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107982</xdr:rowOff>
    </xdr:from>
    <xdr:to>
      <xdr:col>22</xdr:col>
      <xdr:colOff>365125</xdr:colOff>
      <xdr:row>57</xdr:row>
      <xdr:rowOff>167402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880632"/>
          <a:ext cx="889000" cy="5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3" name="フローチャート : 判断 572">
          <a:extLst>
            <a:ext uri="{FF2B5EF4-FFF2-40B4-BE49-F238E27FC236}">
              <a16:creationId xmlns:a16="http://schemas.microsoft.com/office/drawing/2014/main" xmlns="" id="{00000000-0008-0000-0700-00003D020000}"/>
            </a:ext>
          </a:extLst>
        </xdr:cNvPr>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94940</xdr:rowOff>
    </xdr:from>
    <xdr:to>
      <xdr:col>21</xdr:col>
      <xdr:colOff>161925</xdr:colOff>
      <xdr:row>57</xdr:row>
      <xdr:rowOff>167402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3703300" y="9867590"/>
          <a:ext cx="889000" cy="7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39164</xdr:rowOff>
    </xdr:from>
    <xdr:to>
      <xdr:col>21</xdr:col>
      <xdr:colOff>212725</xdr:colOff>
      <xdr:row>57</xdr:row>
      <xdr:rowOff>140764</xdr:rowOff>
    </xdr:to>
    <xdr:sp macro="" textlink="">
      <xdr:nvSpPr>
        <xdr:cNvPr id="576" name="フローチャート : 判断 575">
          <a:extLst>
            <a:ext uri="{FF2B5EF4-FFF2-40B4-BE49-F238E27FC236}">
              <a16:creationId xmlns:a16="http://schemas.microsoft.com/office/drawing/2014/main" xmlns="" id="{00000000-0008-0000-0700-000040020000}"/>
            </a:ext>
          </a:extLst>
        </xdr:cNvPr>
        <xdr:cNvSpPr/>
      </xdr:nvSpPr>
      <xdr:spPr>
        <a:xfrm>
          <a:off x="14541500" y="981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157291</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325111" y="95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75836</xdr:rowOff>
    </xdr:from>
    <xdr:to>
      <xdr:col>19</xdr:col>
      <xdr:colOff>644525</xdr:colOff>
      <xdr:row>57</xdr:row>
      <xdr:rowOff>94940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814300" y="9848486"/>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87993</xdr:rowOff>
    </xdr:from>
    <xdr:to>
      <xdr:col>20</xdr:col>
      <xdr:colOff>9525</xdr:colOff>
      <xdr:row>58</xdr:row>
      <xdr:rowOff>18143</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3652500" y="98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9270</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36111" y="99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68615</xdr:rowOff>
    </xdr:from>
    <xdr:to>
      <xdr:col>18</xdr:col>
      <xdr:colOff>492125</xdr:colOff>
      <xdr:row>57</xdr:row>
      <xdr:rowOff>170215</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2763500" y="98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161342</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47111" y="99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61369</xdr:rowOff>
    </xdr:from>
    <xdr:to>
      <xdr:col>23</xdr:col>
      <xdr:colOff>568325</xdr:colOff>
      <xdr:row>57</xdr:row>
      <xdr:rowOff>162969</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6268700" y="98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39796</xdr:rowOff>
    </xdr:from>
    <xdr:ext cx="534377"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8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72,226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57182</xdr:rowOff>
    </xdr:from>
    <xdr:to>
      <xdr:col>22</xdr:col>
      <xdr:colOff>415925</xdr:colOff>
      <xdr:row>57</xdr:row>
      <xdr:rowOff>158782</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5430500" y="98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3859</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6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116602</xdr:rowOff>
    </xdr:from>
    <xdr:to>
      <xdr:col>21</xdr:col>
      <xdr:colOff>212725</xdr:colOff>
      <xdr:row>58</xdr:row>
      <xdr:rowOff>46752</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4541500" y="98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37879</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9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44140</xdr:rowOff>
    </xdr:from>
    <xdr:to>
      <xdr:col>20</xdr:col>
      <xdr:colOff>9525</xdr:colOff>
      <xdr:row>57</xdr:row>
      <xdr:rowOff>145740</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3652500" y="98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162267</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5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25036</xdr:rowOff>
    </xdr:from>
    <xdr:to>
      <xdr:col>18</xdr:col>
      <xdr:colOff>492125</xdr:colOff>
      <xdr:row>57</xdr:row>
      <xdr:rowOff>126636</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2763500" y="97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143163</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5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0" name="災害復旧費最小値テキスト">
          <a:extLst>
            <a:ext uri="{FF2B5EF4-FFF2-40B4-BE49-F238E27FC236}">
              <a16:creationId xmlns:a16="http://schemas.microsoft.com/office/drawing/2014/main" xmlns="" id="{00000000-0008-0000-0700-00006C020000}"/>
            </a:ext>
          </a:extLst>
        </xdr:cNvPr>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2" name="災害復旧費最大値テキスト">
          <a:extLst>
            <a:ext uri="{FF2B5EF4-FFF2-40B4-BE49-F238E27FC236}">
              <a16:creationId xmlns:a16="http://schemas.microsoft.com/office/drawing/2014/main" xmlns="" id="{00000000-0008-0000-0700-00006E020000}"/>
            </a:ext>
          </a:extLst>
        </xdr:cNvPr>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156631</xdr:rowOff>
    </xdr:from>
    <xdr:to>
      <xdr:col>23</xdr:col>
      <xdr:colOff>517525</xdr:colOff>
      <xdr:row>77</xdr:row>
      <xdr:rowOff>101236</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5481300" y="13186831"/>
          <a:ext cx="838200" cy="1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46276</xdr:rowOff>
    </xdr:from>
    <xdr:ext cx="469744" cy="259045"/>
    <xdr:sp macro="" textlink="">
      <xdr:nvSpPr>
        <xdr:cNvPr id="625" name="災害復旧費平均値テキスト">
          <a:extLst>
            <a:ext uri="{FF2B5EF4-FFF2-40B4-BE49-F238E27FC236}">
              <a16:creationId xmlns:a16="http://schemas.microsoft.com/office/drawing/2014/main" xmlns="" id="{00000000-0008-0000-0700-000071020000}"/>
            </a:ext>
          </a:extLst>
        </xdr:cNvPr>
        <xdr:cNvSpPr txBox="1"/>
      </xdr:nvSpPr>
      <xdr:spPr>
        <a:xfrm>
          <a:off x="16370300" y="13419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6" name="フローチャート : 判断 625">
          <a:extLst>
            <a:ext uri="{FF2B5EF4-FFF2-40B4-BE49-F238E27FC236}">
              <a16:creationId xmlns:a16="http://schemas.microsoft.com/office/drawing/2014/main" xmlns="" id="{00000000-0008-0000-0700-000072020000}"/>
            </a:ext>
          </a:extLst>
        </xdr:cNvPr>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4888</xdr:rowOff>
    </xdr:from>
    <xdr:to>
      <xdr:col>22</xdr:col>
      <xdr:colOff>365125</xdr:colOff>
      <xdr:row>77</xdr:row>
      <xdr:rowOff>101236</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4592300" y="13206538"/>
          <a:ext cx="889000" cy="9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8" name="フローチャート : 判断 627">
          <a:extLst>
            <a:ext uri="{FF2B5EF4-FFF2-40B4-BE49-F238E27FC236}">
              <a16:creationId xmlns:a16="http://schemas.microsoft.com/office/drawing/2014/main" xmlns="" id="{00000000-0008-0000-0700-000074020000}"/>
            </a:ext>
          </a:extLst>
        </xdr:cNvPr>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93472</xdr:rowOff>
    </xdr:from>
    <xdr:to>
      <xdr:col>21</xdr:col>
      <xdr:colOff>161925</xdr:colOff>
      <xdr:row>77</xdr:row>
      <xdr:rowOff>4888</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3703300" y="13123672"/>
          <a:ext cx="889000" cy="8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1" name="フローチャート : 判断 630">
          <a:extLst>
            <a:ext uri="{FF2B5EF4-FFF2-40B4-BE49-F238E27FC236}">
              <a16:creationId xmlns:a16="http://schemas.microsoft.com/office/drawing/2014/main" xmlns="" id="{00000000-0008-0000-0700-000077020000}"/>
            </a:ext>
          </a:extLst>
        </xdr:cNvPr>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145254</xdr:rowOff>
    </xdr:from>
    <xdr:ext cx="534377"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4325111" y="135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93472</xdr:rowOff>
    </xdr:from>
    <xdr:to>
      <xdr:col>19</xdr:col>
      <xdr:colOff>644525</xdr:colOff>
      <xdr:row>78</xdr:row>
      <xdr:rowOff>84575</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2814300" y="13123672"/>
          <a:ext cx="889000" cy="33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141798</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3436111" y="135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36" name="フローチャート : 判断 635">
          <a:extLst>
            <a:ext uri="{FF2B5EF4-FFF2-40B4-BE49-F238E27FC236}">
              <a16:creationId xmlns:a16="http://schemas.microsoft.com/office/drawing/2014/main" xmlns="" id="{00000000-0008-0000-0700-00007C020000}"/>
            </a:ext>
          </a:extLst>
        </xdr:cNvPr>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150030</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2547111" y="135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105831</xdr:rowOff>
    </xdr:from>
    <xdr:to>
      <xdr:col>23</xdr:col>
      <xdr:colOff>568325</xdr:colOff>
      <xdr:row>77</xdr:row>
      <xdr:rowOff>35981</xdr:rowOff>
    </xdr:to>
    <xdr:sp macro="" textlink="">
      <xdr:nvSpPr>
        <xdr:cNvPr id="643" name="円/楕円 642">
          <a:extLst>
            <a:ext uri="{FF2B5EF4-FFF2-40B4-BE49-F238E27FC236}">
              <a16:creationId xmlns:a16="http://schemas.microsoft.com/office/drawing/2014/main" xmlns="" id="{00000000-0008-0000-0700-000083020000}"/>
            </a:ext>
          </a:extLst>
        </xdr:cNvPr>
        <xdr:cNvSpPr/>
      </xdr:nvSpPr>
      <xdr:spPr>
        <a:xfrm>
          <a:off x="16268700" y="131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128708</xdr:rowOff>
    </xdr:from>
    <xdr:ext cx="599010" cy="259045"/>
    <xdr:sp macro="" textlink="">
      <xdr:nvSpPr>
        <xdr:cNvPr id="644" name="災害復旧費該当値テキスト">
          <a:extLst>
            <a:ext uri="{FF2B5EF4-FFF2-40B4-BE49-F238E27FC236}">
              <a16:creationId xmlns:a16="http://schemas.microsoft.com/office/drawing/2014/main" xmlns="" id="{00000000-0008-0000-0700-000084020000}"/>
            </a:ext>
          </a:extLst>
        </xdr:cNvPr>
        <xdr:cNvSpPr txBox="1"/>
      </xdr:nvSpPr>
      <xdr:spPr>
        <a:xfrm>
          <a:off x="16370300" y="1298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50436</xdr:rowOff>
    </xdr:from>
    <xdr:to>
      <xdr:col>22</xdr:col>
      <xdr:colOff>415925</xdr:colOff>
      <xdr:row>77</xdr:row>
      <xdr:rowOff>152036</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5430500" y="132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168563</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14111" y="130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91,826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125538</xdr:rowOff>
    </xdr:from>
    <xdr:to>
      <xdr:col>21</xdr:col>
      <xdr:colOff>212725</xdr:colOff>
      <xdr:row>77</xdr:row>
      <xdr:rowOff>55688</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4541500" y="131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72215</xdr:rowOff>
    </xdr:from>
    <xdr:ext cx="59901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292794" y="1293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42672</xdr:rowOff>
    </xdr:from>
    <xdr:to>
      <xdr:col>20</xdr:col>
      <xdr:colOff>9525</xdr:colOff>
      <xdr:row>76</xdr:row>
      <xdr:rowOff>144272</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3652500" y="130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160800</xdr:rowOff>
    </xdr:from>
    <xdr:ext cx="59901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03794" y="128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33775</xdr:rowOff>
    </xdr:from>
    <xdr:to>
      <xdr:col>18</xdr:col>
      <xdr:colOff>492125</xdr:colOff>
      <xdr:row>78</xdr:row>
      <xdr:rowOff>135375</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2763500" y="134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151902</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547111" y="131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3" name="公債費最小値テキスト">
          <a:extLst>
            <a:ext uri="{FF2B5EF4-FFF2-40B4-BE49-F238E27FC236}">
              <a16:creationId xmlns:a16="http://schemas.microsoft.com/office/drawing/2014/main" xmlns="" id="{00000000-0008-0000-0700-0000A1020000}"/>
            </a:ext>
          </a:extLst>
        </xdr:cNvPr>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5" name="公債費最大値テキスト">
          <a:extLst>
            <a:ext uri="{FF2B5EF4-FFF2-40B4-BE49-F238E27FC236}">
              <a16:creationId xmlns:a16="http://schemas.microsoft.com/office/drawing/2014/main" xmlns="" id="{00000000-0008-0000-0700-0000A3020000}"/>
            </a:ext>
          </a:extLst>
        </xdr:cNvPr>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142306</xdr:rowOff>
    </xdr:from>
    <xdr:to>
      <xdr:col>23</xdr:col>
      <xdr:colOff>517525</xdr:colOff>
      <xdr:row>95</xdr:row>
      <xdr:rowOff>160429</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5481300" y="16430056"/>
          <a:ext cx="8382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8" name="公債費平均値テキスト">
          <a:extLst>
            <a:ext uri="{FF2B5EF4-FFF2-40B4-BE49-F238E27FC236}">
              <a16:creationId xmlns:a16="http://schemas.microsoft.com/office/drawing/2014/main" xmlns="" id="{00000000-0008-0000-0700-0000A6020000}"/>
            </a:ext>
          </a:extLst>
        </xdr:cNvPr>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79" name="フローチャート : 判断 678">
          <a:extLst>
            <a:ext uri="{FF2B5EF4-FFF2-40B4-BE49-F238E27FC236}">
              <a16:creationId xmlns:a16="http://schemas.microsoft.com/office/drawing/2014/main" xmlns="" id="{00000000-0008-0000-0700-0000A7020000}"/>
            </a:ext>
          </a:extLst>
        </xdr:cNvPr>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160429</xdr:rowOff>
    </xdr:from>
    <xdr:to>
      <xdr:col>22</xdr:col>
      <xdr:colOff>365125</xdr:colOff>
      <xdr:row>96</xdr:row>
      <xdr:rowOff>61678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4592300" y="16448179"/>
          <a:ext cx="8890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1" name="フローチャート : 判断 680">
          <a:extLst>
            <a:ext uri="{FF2B5EF4-FFF2-40B4-BE49-F238E27FC236}">
              <a16:creationId xmlns:a16="http://schemas.microsoft.com/office/drawing/2014/main" xmlns="" id="{00000000-0008-0000-0700-0000A9020000}"/>
            </a:ext>
          </a:extLst>
        </xdr:cNvPr>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33686</xdr:rowOff>
    </xdr:from>
    <xdr:to>
      <xdr:col>21</xdr:col>
      <xdr:colOff>161925</xdr:colOff>
      <xdr:row>96</xdr:row>
      <xdr:rowOff>61678</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3703300" y="16492886"/>
          <a:ext cx="8890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63931</xdr:rowOff>
    </xdr:from>
    <xdr:to>
      <xdr:col>21</xdr:col>
      <xdr:colOff>212725</xdr:colOff>
      <xdr:row>96</xdr:row>
      <xdr:rowOff>165531</xdr:rowOff>
    </xdr:to>
    <xdr:sp macro="" textlink="">
      <xdr:nvSpPr>
        <xdr:cNvPr id="684" name="フローチャート : 判断 683">
          <a:extLst>
            <a:ext uri="{FF2B5EF4-FFF2-40B4-BE49-F238E27FC236}">
              <a16:creationId xmlns:a16="http://schemas.microsoft.com/office/drawing/2014/main" xmlns="" id="{00000000-0008-0000-0700-0000AC020000}"/>
            </a:ext>
          </a:extLst>
        </xdr:cNvPr>
        <xdr:cNvSpPr/>
      </xdr:nvSpPr>
      <xdr:spPr>
        <a:xfrm>
          <a:off x="14541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156658</xdr:rowOff>
    </xdr:from>
    <xdr:ext cx="534377"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4325111" y="166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33686</xdr:rowOff>
    </xdr:from>
    <xdr:to>
      <xdr:col>19</xdr:col>
      <xdr:colOff>644525</xdr:colOff>
      <xdr:row>96</xdr:row>
      <xdr:rowOff>61455</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2814300" y="16492886"/>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50107</xdr:rowOff>
    </xdr:from>
    <xdr:to>
      <xdr:col>20</xdr:col>
      <xdr:colOff>9525</xdr:colOff>
      <xdr:row>96</xdr:row>
      <xdr:rowOff>151707</xdr:rowOff>
    </xdr:to>
    <xdr:sp macro="" textlink="">
      <xdr:nvSpPr>
        <xdr:cNvPr id="687" name="フローチャート : 判断 686">
          <a:extLst>
            <a:ext uri="{FF2B5EF4-FFF2-40B4-BE49-F238E27FC236}">
              <a16:creationId xmlns:a16="http://schemas.microsoft.com/office/drawing/2014/main" xmlns="" id="{00000000-0008-0000-0700-0000AF020000}"/>
            </a:ext>
          </a:extLst>
        </xdr:cNvPr>
        <xdr:cNvSpPr/>
      </xdr:nvSpPr>
      <xdr:spPr>
        <a:xfrm>
          <a:off x="13652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142834</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3436111" y="166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43380</xdr:rowOff>
    </xdr:from>
    <xdr:to>
      <xdr:col>18</xdr:col>
      <xdr:colOff>492125</xdr:colOff>
      <xdr:row>96</xdr:row>
      <xdr:rowOff>144980</xdr:rowOff>
    </xdr:to>
    <xdr:sp macro="" textlink="">
      <xdr:nvSpPr>
        <xdr:cNvPr id="689" name="フローチャート : 判断 688">
          <a:extLst>
            <a:ext uri="{FF2B5EF4-FFF2-40B4-BE49-F238E27FC236}">
              <a16:creationId xmlns:a16="http://schemas.microsoft.com/office/drawing/2014/main" xmlns="" id="{00000000-0008-0000-0700-0000B1020000}"/>
            </a:ext>
          </a:extLst>
        </xdr:cNvPr>
        <xdr:cNvSpPr/>
      </xdr:nvSpPr>
      <xdr:spPr>
        <a:xfrm>
          <a:off x="12763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136107</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2547111" y="165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91506</xdr:rowOff>
    </xdr:from>
    <xdr:to>
      <xdr:col>23</xdr:col>
      <xdr:colOff>568325</xdr:colOff>
      <xdr:row>96</xdr:row>
      <xdr:rowOff>21656</xdr:rowOff>
    </xdr:to>
    <xdr:sp macro="" textlink="">
      <xdr:nvSpPr>
        <xdr:cNvPr id="696" name="円/楕円 695">
          <a:extLst>
            <a:ext uri="{FF2B5EF4-FFF2-40B4-BE49-F238E27FC236}">
              <a16:creationId xmlns:a16="http://schemas.microsoft.com/office/drawing/2014/main" xmlns="" id="{00000000-0008-0000-0700-0000B8020000}"/>
            </a:ext>
          </a:extLst>
        </xdr:cNvPr>
        <xdr:cNvSpPr/>
      </xdr:nvSpPr>
      <xdr:spPr>
        <a:xfrm>
          <a:off x="16268700" y="163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114383</xdr:rowOff>
    </xdr:from>
    <xdr:ext cx="534377" cy="259045"/>
    <xdr:sp macro="" textlink="">
      <xdr:nvSpPr>
        <xdr:cNvPr id="697" name="公債費該当値テキスト">
          <a:extLst>
            <a:ext uri="{FF2B5EF4-FFF2-40B4-BE49-F238E27FC236}">
              <a16:creationId xmlns:a16="http://schemas.microsoft.com/office/drawing/2014/main" xmlns="" id="{00000000-0008-0000-0700-0000B9020000}"/>
            </a:ext>
          </a:extLst>
        </xdr:cNvPr>
        <xdr:cNvSpPr txBox="1"/>
      </xdr:nvSpPr>
      <xdr:spPr>
        <a:xfrm>
          <a:off x="16370300" y="162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69,544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109629</xdr:rowOff>
    </xdr:from>
    <xdr:to>
      <xdr:col>22</xdr:col>
      <xdr:colOff>415925</xdr:colOff>
      <xdr:row>96</xdr:row>
      <xdr:rowOff>39779</xdr:rowOff>
    </xdr:to>
    <xdr:sp macro="" textlink="">
      <xdr:nvSpPr>
        <xdr:cNvPr id="698" name="円/楕円 697">
          <a:extLst>
            <a:ext uri="{FF2B5EF4-FFF2-40B4-BE49-F238E27FC236}">
              <a16:creationId xmlns:a16="http://schemas.microsoft.com/office/drawing/2014/main" xmlns="" id="{00000000-0008-0000-0700-0000BA020000}"/>
            </a:ext>
          </a:extLst>
        </xdr:cNvPr>
        <xdr:cNvSpPr/>
      </xdr:nvSpPr>
      <xdr:spPr>
        <a:xfrm>
          <a:off x="15430500" y="163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30906</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14111" y="164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10878</xdr:rowOff>
    </xdr:from>
    <xdr:to>
      <xdr:col>21</xdr:col>
      <xdr:colOff>212725</xdr:colOff>
      <xdr:row>96</xdr:row>
      <xdr:rowOff>112478</xdr:rowOff>
    </xdr:to>
    <xdr:sp macro="" textlink="">
      <xdr:nvSpPr>
        <xdr:cNvPr id="700" name="円/楕円 699">
          <a:extLst>
            <a:ext uri="{FF2B5EF4-FFF2-40B4-BE49-F238E27FC236}">
              <a16:creationId xmlns:a16="http://schemas.microsoft.com/office/drawing/2014/main" xmlns="" id="{00000000-0008-0000-0700-0000BC020000}"/>
            </a:ext>
          </a:extLst>
        </xdr:cNvPr>
        <xdr:cNvSpPr/>
      </xdr:nvSpPr>
      <xdr:spPr>
        <a:xfrm>
          <a:off x="14541500" y="164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129005</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2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154336</xdr:rowOff>
    </xdr:from>
    <xdr:to>
      <xdr:col>20</xdr:col>
      <xdr:colOff>9525</xdr:colOff>
      <xdr:row>96</xdr:row>
      <xdr:rowOff>84486</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3652500" y="164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101013</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2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10655</xdr:rowOff>
    </xdr:from>
    <xdr:to>
      <xdr:col>18</xdr:col>
      <xdr:colOff>492125</xdr:colOff>
      <xdr:row>96</xdr:row>
      <xdr:rowOff>112255</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2763500" y="164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128782</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2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6" name="フローチャート : 判断 735">
          <a:extLst>
            <a:ext uri="{FF2B5EF4-FFF2-40B4-BE49-F238E27FC236}">
              <a16:creationId xmlns:a16="http://schemas.microsoft.com/office/drawing/2014/main" xmlns="" id="{00000000-0008-0000-0700-0000E0020000}"/>
            </a:ext>
          </a:extLst>
        </xdr:cNvPr>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8" name="フローチャート : 判断 737">
          <a:extLst>
            <a:ext uri="{FF2B5EF4-FFF2-40B4-BE49-F238E27FC236}">
              <a16:creationId xmlns:a16="http://schemas.microsoft.com/office/drawing/2014/main" xmlns="" id="{00000000-0008-0000-0700-0000E2020000}"/>
            </a:ext>
          </a:extLst>
        </xdr:cNvPr>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106426</xdr:rowOff>
    </xdr:from>
    <xdr:to>
      <xdr:col>29</xdr:col>
      <xdr:colOff>568325</xdr:colOff>
      <xdr:row>38</xdr:row>
      <xdr:rowOff>36576</xdr:rowOff>
    </xdr:to>
    <xdr:sp macro="" textlink="">
      <xdr:nvSpPr>
        <xdr:cNvPr id="741" name="フローチャート : 判断 740">
          <a:extLst>
            <a:ext uri="{FF2B5EF4-FFF2-40B4-BE49-F238E27FC236}">
              <a16:creationId xmlns:a16="http://schemas.microsoft.com/office/drawing/2014/main" xmlns="" id="{00000000-0008-0000-0700-0000E5020000}"/>
            </a:ext>
          </a:extLst>
        </xdr:cNvPr>
        <xdr:cNvSpPr/>
      </xdr:nvSpPr>
      <xdr:spPr>
        <a:xfrm>
          <a:off x="20383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53103</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35941</xdr:rowOff>
    </xdr:from>
    <xdr:to>
      <xdr:col>28</xdr:col>
      <xdr:colOff>365125</xdr:colOff>
      <xdr:row>38</xdr:row>
      <xdr:rowOff>137541</xdr:rowOff>
    </xdr:to>
    <xdr:sp macro="" textlink="">
      <xdr:nvSpPr>
        <xdr:cNvPr id="744" name="フローチャート : 判断 743">
          <a:extLst>
            <a:ext uri="{FF2B5EF4-FFF2-40B4-BE49-F238E27FC236}">
              <a16:creationId xmlns:a16="http://schemas.microsoft.com/office/drawing/2014/main" xmlns="" id="{00000000-0008-0000-0700-0000E8020000}"/>
            </a:ext>
          </a:extLst>
        </xdr:cNvPr>
        <xdr:cNvSpPr/>
      </xdr:nvSpPr>
      <xdr:spPr>
        <a:xfrm>
          <a:off x="19494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154068</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56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159766</xdr:rowOff>
    </xdr:from>
    <xdr:to>
      <xdr:col>27</xdr:col>
      <xdr:colOff>161925</xdr:colOff>
      <xdr:row>32</xdr:row>
      <xdr:rowOff>89916</xdr:rowOff>
    </xdr:to>
    <xdr:sp macro="" textlink="">
      <xdr:nvSpPr>
        <xdr:cNvPr id="746" name="フローチャート : 判断 745">
          <a:extLst>
            <a:ext uri="{FF2B5EF4-FFF2-40B4-BE49-F238E27FC236}">
              <a16:creationId xmlns:a16="http://schemas.microsoft.com/office/drawing/2014/main" xmlns="" id="{00000000-0008-0000-0700-0000EA020000}"/>
            </a:ext>
          </a:extLst>
        </xdr:cNvPr>
        <xdr:cNvSpPr/>
      </xdr:nvSpPr>
      <xdr:spPr>
        <a:xfrm>
          <a:off x="18605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106443</xdr:rowOff>
    </xdr:from>
    <xdr:ext cx="469744"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21427"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a:extLst>
            <a:ext uri="{FF2B5EF4-FFF2-40B4-BE49-F238E27FC236}">
              <a16:creationId xmlns:a16="http://schemas.microsoft.com/office/drawing/2014/main" xmlns=""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a:extLst>
            <a:ext uri="{FF2B5EF4-FFF2-40B4-BE49-F238E27FC236}">
              <a16:creationId xmlns:a16="http://schemas.microsoft.com/office/drawing/2014/main" xmlns=""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a:extLst>
            <a:ext uri="{FF2B5EF4-FFF2-40B4-BE49-F238E27FC236}">
              <a16:creationId xmlns:a16="http://schemas.microsoft.com/office/drawing/2014/main" xmlns=""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a:extLst>
            <a:ext uri="{FF2B5EF4-FFF2-40B4-BE49-F238E27FC236}">
              <a16:creationId xmlns:a16="http://schemas.microsoft.com/office/drawing/2014/main" xmlns=""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民生費が</a:t>
          </a:r>
          <a:r>
            <a:rPr kumimoji="1" lang="ja-JP" altLang="ja-JP" sz="1300">
              <a:solidFill>
                <a:schemeClr val="dk1"/>
              </a:solidFill>
              <a:effectLst/>
              <a:latin typeface="+mn-lt"/>
              <a:ea typeface="+mn-ea"/>
              <a:cs typeface="+mn-cs"/>
            </a:rPr>
            <a:t>前年度を大きく下回った。住宅除染の完了に伴い、除染事業（住宅除染）関係費用が</a:t>
          </a:r>
          <a:r>
            <a:rPr kumimoji="1" lang="ja-JP" altLang="en-US" sz="1300">
              <a:solidFill>
                <a:schemeClr val="dk1"/>
              </a:solidFill>
              <a:effectLst/>
              <a:latin typeface="+mn-lt"/>
              <a:ea typeface="+mn-ea"/>
              <a:cs typeface="+mn-cs"/>
            </a:rPr>
            <a:t>大幅に</a:t>
          </a:r>
          <a:r>
            <a:rPr kumimoji="1" lang="ja-JP" altLang="ja-JP" sz="1300">
              <a:solidFill>
                <a:schemeClr val="dk1"/>
              </a:solidFill>
              <a:effectLst/>
              <a:latin typeface="+mn-lt"/>
              <a:ea typeface="+mn-ea"/>
              <a:cs typeface="+mn-cs"/>
            </a:rPr>
            <a:t>減少したことが主な要因である。</a:t>
          </a:r>
          <a:endParaRPr lang="ja-JP" altLang="ja-JP" sz="1300">
            <a:effectLst/>
          </a:endParaRPr>
        </a:p>
        <a:p>
          <a:r>
            <a:rPr kumimoji="1" lang="ja-JP" altLang="en-US" sz="1300">
              <a:latin typeface="ＭＳ Ｐゴシック"/>
            </a:rPr>
            <a:t>総務費・衛生費・農林水産費・商工費・土木費・災害復旧費・公債費が前年度より増加している。特に大きく増加した災害復旧費は道路除染事業や林道災害復旧事業費の増加、</a:t>
          </a:r>
          <a:r>
            <a:rPr kumimoji="1" lang="ja-JP" altLang="ja-JP" sz="1300">
              <a:solidFill>
                <a:schemeClr val="dk1"/>
              </a:solidFill>
              <a:effectLst/>
              <a:latin typeface="+mn-lt"/>
              <a:ea typeface="+mn-ea"/>
              <a:cs typeface="+mn-cs"/>
            </a:rPr>
            <a:t>土木費は道の駅整備事業費と道の駅整備に伴う道路改良による事業費の増加</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農林水産費は</a:t>
          </a:r>
          <a:r>
            <a:rPr kumimoji="1" lang="ja-JP" altLang="en-US" sz="1300">
              <a:solidFill>
                <a:schemeClr val="dk1"/>
              </a:solidFill>
              <a:effectLst/>
              <a:latin typeface="+mn-lt"/>
              <a:ea typeface="+mn-ea"/>
              <a:cs typeface="+mn-cs"/>
            </a:rPr>
            <a:t>加工施設整備事業と</a:t>
          </a:r>
          <a:r>
            <a:rPr kumimoji="1" lang="ja-JP" altLang="ja-JP" sz="1300">
              <a:solidFill>
                <a:schemeClr val="dk1"/>
              </a:solidFill>
              <a:effectLst/>
              <a:latin typeface="+mn-lt"/>
              <a:ea typeface="+mn-ea"/>
              <a:cs typeface="+mn-cs"/>
            </a:rPr>
            <a:t>ため池放射性物質対策事業費等の増加</a:t>
          </a:r>
          <a:r>
            <a:rPr kumimoji="1" lang="ja-JP" altLang="en-US" sz="1300">
              <a:solidFill>
                <a:schemeClr val="dk1"/>
              </a:solidFill>
              <a:effectLst/>
              <a:latin typeface="+mn-lt"/>
              <a:ea typeface="+mn-ea"/>
              <a:cs typeface="+mn-cs"/>
            </a:rPr>
            <a:t>などによるものである。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財政調整基金残高割合は分母の標準財政規模が減少したため、前年度より増加となった。実質収支比率は分子の実質収支が前年度よりも</a:t>
          </a:r>
          <a:r>
            <a:rPr kumimoji="1" lang="en-US" altLang="ja-JP" sz="1400">
              <a:latin typeface="ＭＳ ゴシック" pitchFamily="49" charset="-128"/>
              <a:ea typeface="ＭＳ ゴシック" pitchFamily="49" charset="-128"/>
            </a:rPr>
            <a:t>29.4%</a:t>
          </a:r>
          <a:r>
            <a:rPr kumimoji="1" lang="ja-JP" altLang="en-US" sz="1400">
              <a:latin typeface="ＭＳ ゴシック" pitchFamily="49" charset="-128"/>
              <a:ea typeface="ＭＳ ゴシック" pitchFamily="49" charset="-128"/>
            </a:rPr>
            <a:t>減少したため</a:t>
          </a:r>
          <a:r>
            <a:rPr kumimoji="1" lang="en-US" altLang="ja-JP" sz="1400">
              <a:latin typeface="ＭＳ ゴシック" pitchFamily="49" charset="-128"/>
              <a:ea typeface="ＭＳ ゴシック" pitchFamily="49" charset="-128"/>
            </a:rPr>
            <a:t>4.62%</a:t>
          </a:r>
          <a:r>
            <a:rPr kumimoji="1" lang="ja-JP" altLang="en-US" sz="1400">
              <a:latin typeface="ＭＳ ゴシック" pitchFamily="49" charset="-128"/>
              <a:ea typeface="ＭＳ ゴシック" pitchFamily="49" charset="-128"/>
            </a:rPr>
            <a:t>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今後も地方創生や歴史まちづくり計画による事業の推進など主要事業が控えていることから、さらなる財源の確保と徹底した歳出削減に取り組むなど安定した財政運営に努めなければならない。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すべての会計で黒字となっており、連結実質赤字比率は算出されない。</a:t>
          </a:r>
          <a:r>
            <a:rPr lang="ja-JP" altLang="ja-JP" sz="1400">
              <a:solidFill>
                <a:schemeClr val="dk1"/>
              </a:solidFill>
              <a:effectLst/>
              <a:latin typeface="+mn-lt"/>
              <a:ea typeface="+mn-ea"/>
              <a:cs typeface="+mn-cs"/>
            </a:rPr>
            <a:t>黒字の比率においても突出したものはなく健全な状況にあると判断できる。引き続き行</a:t>
          </a:r>
          <a:r>
            <a:rPr lang="ja-JP" altLang="en-US" sz="1400">
              <a:solidFill>
                <a:schemeClr val="dk1"/>
              </a:solidFill>
              <a:effectLst/>
              <a:latin typeface="+mn-lt"/>
              <a:ea typeface="+mn-ea"/>
              <a:cs typeface="+mn-cs"/>
            </a:rPr>
            <a:t>財</a:t>
          </a:r>
          <a:r>
            <a:rPr lang="ja-JP" altLang="ja-JP" sz="1400">
              <a:solidFill>
                <a:schemeClr val="dk1"/>
              </a:solidFill>
              <a:effectLst/>
              <a:latin typeface="+mn-lt"/>
              <a:ea typeface="+mn-ea"/>
              <a:cs typeface="+mn-cs"/>
            </a:rPr>
            <a:t>政改革を推進するなど、事業の精査や効率化を図るとともに、料金収入等の確保に努め、今後においても黒字の維持に努める。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9459597</v>
      </c>
      <c r="BO4" s="381"/>
      <c r="BP4" s="381"/>
      <c r="BQ4" s="381"/>
      <c r="BR4" s="381"/>
      <c r="BS4" s="381"/>
      <c r="BT4" s="381"/>
      <c r="BU4" s="382"/>
      <c r="BV4" s="380">
        <v>12608666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11.2</v>
      </c>
      <c r="CU4" s="387"/>
      <c r="CV4" s="387"/>
      <c r="CW4" s="387"/>
      <c r="CX4" s="387"/>
      <c r="CY4" s="387"/>
      <c r="CZ4" s="387"/>
      <c r="DA4" s="388"/>
      <c r="DB4" s="386">
        <v>15.8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8902940</v>
      </c>
      <c r="BO5" s="418"/>
      <c r="BP5" s="418"/>
      <c r="BQ5" s="418"/>
      <c r="BR5" s="418"/>
      <c r="BS5" s="418"/>
      <c r="BT5" s="418"/>
      <c r="BU5" s="419"/>
      <c r="BV5" s="417">
        <v>11893767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82.9</v>
      </c>
      <c r="CU5" s="415"/>
      <c r="CV5" s="415"/>
      <c r="CW5" s="415"/>
      <c r="CX5" s="415"/>
      <c r="CY5" s="415"/>
      <c r="CZ5" s="415"/>
      <c r="DA5" s="416"/>
      <c r="DB5" s="414">
        <v>82.3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556657</v>
      </c>
      <c r="BO6" s="418"/>
      <c r="BP6" s="418"/>
      <c r="BQ6" s="418"/>
      <c r="BR6" s="418"/>
      <c r="BS6" s="418"/>
      <c r="BT6" s="418"/>
      <c r="BU6" s="419"/>
      <c r="BV6" s="417">
        <v>714899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86.7</v>
      </c>
      <c r="CU6" s="455"/>
      <c r="CV6" s="455"/>
      <c r="CW6" s="455"/>
      <c r="CX6" s="455"/>
      <c r="CY6" s="455"/>
      <c r="CZ6" s="455"/>
      <c r="DA6" s="456"/>
      <c r="DB6" s="454">
        <v>87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166651</v>
      </c>
      <c r="BO7" s="418"/>
      <c r="BP7" s="418"/>
      <c r="BQ7" s="418"/>
      <c r="BR7" s="418"/>
      <c r="BS7" s="418"/>
      <c r="BT7" s="418"/>
      <c r="BU7" s="419"/>
      <c r="BV7" s="417">
        <v>162293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3481136</v>
      </c>
      <c r="CU7" s="418"/>
      <c r="CV7" s="418"/>
      <c r="CW7" s="418"/>
      <c r="CX7" s="418"/>
      <c r="CY7" s="418"/>
      <c r="CZ7" s="418"/>
      <c r="DA7" s="419"/>
      <c r="DB7" s="417">
        <v>3493449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390006</v>
      </c>
      <c r="BO8" s="418"/>
      <c r="BP8" s="418"/>
      <c r="BQ8" s="418"/>
      <c r="BR8" s="418"/>
      <c r="BS8" s="418"/>
      <c r="BT8" s="418"/>
      <c r="BU8" s="419"/>
      <c r="BV8" s="417">
        <v>552606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0.28999999999999998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9512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-162600</v>
      </c>
      <c r="BO9" s="418"/>
      <c r="BP9" s="418"/>
      <c r="BQ9" s="418"/>
      <c r="BR9" s="418"/>
      <c r="BS9" s="418"/>
      <c r="BT9" s="418"/>
      <c r="BU9" s="419"/>
      <c r="BV9" s="417">
        <v>75464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14.4</v>
      </c>
      <c r="CU9" s="415"/>
      <c r="CV9" s="415"/>
      <c r="CW9" s="415"/>
      <c r="CX9" s="415"/>
      <c r="CY9" s="415"/>
      <c r="CZ9" s="415"/>
      <c r="DA9" s="416"/>
      <c r="DB9" s="414">
        <v>13.4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10086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1270</v>
      </c>
      <c r="BO10" s="418"/>
      <c r="BP10" s="418"/>
      <c r="BQ10" s="418"/>
      <c r="BR10" s="418"/>
      <c r="BS10" s="418"/>
      <c r="BT10" s="418"/>
      <c r="BU10" s="419"/>
      <c r="BV10" s="417">
        <v>1426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277974</v>
      </c>
      <c r="BO11" s="418"/>
      <c r="BP11" s="418"/>
      <c r="BQ11" s="418"/>
      <c r="BR11" s="418"/>
      <c r="BS11" s="418"/>
      <c r="BT11" s="418"/>
      <c r="BU11" s="419"/>
      <c r="BV11" s="417">
        <v>243610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9504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9435</v>
      </c>
      <c r="S13" s="499"/>
      <c r="T13" s="499"/>
      <c r="U13" s="499"/>
      <c r="V13" s="500"/>
      <c r="W13" s="433" t="s">
        <v>123</v>
      </c>
      <c r="X13" s="434"/>
      <c r="Y13" s="434"/>
      <c r="Z13" s="434"/>
      <c r="AA13" s="434"/>
      <c r="AB13" s="424"/>
      <c r="AC13" s="468">
        <v>796</v>
      </c>
      <c r="AD13" s="469"/>
      <c r="AE13" s="469"/>
      <c r="AF13" s="469"/>
      <c r="AG13" s="508"/>
      <c r="AH13" s="468">
        <v>877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116644</v>
      </c>
      <c r="BO13" s="418"/>
      <c r="BP13" s="418"/>
      <c r="BQ13" s="418"/>
      <c r="BR13" s="418"/>
      <c r="BS13" s="418"/>
      <c r="BT13" s="418"/>
      <c r="BU13" s="419"/>
      <c r="BV13" s="417">
        <v>320500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6.6</v>
      </c>
      <c r="CU13" s="415"/>
      <c r="CV13" s="415"/>
      <c r="CW13" s="415"/>
      <c r="CX13" s="415"/>
      <c r="CY13" s="415"/>
      <c r="CZ13" s="415"/>
      <c r="DA13" s="416"/>
      <c r="DB13" s="414">
        <v>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9604</v>
      </c>
      <c r="S14" s="499"/>
      <c r="T14" s="499"/>
      <c r="U14" s="499"/>
      <c r="V14" s="500"/>
      <c r="W14" s="407"/>
      <c r="X14" s="408"/>
      <c r="Y14" s="408"/>
      <c r="Z14" s="408"/>
      <c r="AA14" s="408"/>
      <c r="AB14" s="397"/>
      <c r="AC14" s="501">
        <v>16.7</v>
      </c>
      <c r="AD14" s="502"/>
      <c r="AE14" s="502"/>
      <c r="AF14" s="502"/>
      <c r="AG14" s="503"/>
      <c r="AH14" s="501">
        <v>18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70.7</v>
      </c>
      <c r="CU14" s="513"/>
      <c r="CV14" s="513"/>
      <c r="CW14" s="513"/>
      <c r="CX14" s="513"/>
      <c r="CY14" s="513"/>
      <c r="CZ14" s="513"/>
      <c r="DA14" s="514"/>
      <c r="DB14" s="512">
        <v>62.3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9543</v>
      </c>
      <c r="S15" s="499"/>
      <c r="T15" s="499"/>
      <c r="U15" s="499"/>
      <c r="V15" s="500"/>
      <c r="W15" s="433" t="s">
        <v>130</v>
      </c>
      <c r="X15" s="434"/>
      <c r="Y15" s="434"/>
      <c r="Z15" s="434"/>
      <c r="AA15" s="434"/>
      <c r="AB15" s="424"/>
      <c r="AC15" s="468">
        <v>1302</v>
      </c>
      <c r="AD15" s="469"/>
      <c r="AE15" s="469"/>
      <c r="AF15" s="469"/>
      <c r="AG15" s="508"/>
      <c r="AH15" s="468">
        <v>1376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932891</v>
      </c>
      <c r="BO15" s="381"/>
      <c r="BP15" s="381"/>
      <c r="BQ15" s="381"/>
      <c r="BR15" s="381"/>
      <c r="BS15" s="381"/>
      <c r="BT15" s="381"/>
      <c r="BU15" s="382"/>
      <c r="BV15" s="380">
        <v>903852</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27.4</v>
      </c>
      <c r="AD16" s="502"/>
      <c r="AE16" s="502"/>
      <c r="AF16" s="502"/>
      <c r="AG16" s="503"/>
      <c r="AH16" s="501">
        <v>28.2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3094242</v>
      </c>
      <c r="BO16" s="418"/>
      <c r="BP16" s="418"/>
      <c r="BQ16" s="418"/>
      <c r="BR16" s="418"/>
      <c r="BS16" s="418"/>
      <c r="BT16" s="418"/>
      <c r="BU16" s="419"/>
      <c r="BV16" s="417">
        <v>3068165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2660</v>
      </c>
      <c r="AD17" s="469"/>
      <c r="AE17" s="469"/>
      <c r="AF17" s="469"/>
      <c r="AG17" s="508"/>
      <c r="AH17" s="468">
        <v>2621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1170222</v>
      </c>
      <c r="BO17" s="418"/>
      <c r="BP17" s="418"/>
      <c r="BQ17" s="418"/>
      <c r="BR17" s="418"/>
      <c r="BS17" s="418"/>
      <c r="BT17" s="418"/>
      <c r="BU17" s="419"/>
      <c r="BV17" s="417">
        <v>1136902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37.950000000000003</v>
      </c>
      <c r="M18" s="530"/>
      <c r="N18" s="530"/>
      <c r="O18" s="530"/>
      <c r="P18" s="530"/>
      <c r="Q18" s="530"/>
      <c r="R18" s="531"/>
      <c r="S18" s="531"/>
      <c r="T18" s="531"/>
      <c r="U18" s="531"/>
      <c r="V18" s="532"/>
      <c r="W18" s="435"/>
      <c r="X18" s="436"/>
      <c r="Y18" s="436"/>
      <c r="Z18" s="436"/>
      <c r="AA18" s="436"/>
      <c r="AB18" s="427"/>
      <c r="AC18" s="533">
        <v>55.9</v>
      </c>
      <c r="AD18" s="534"/>
      <c r="AE18" s="534"/>
      <c r="AF18" s="534"/>
      <c r="AG18" s="535"/>
      <c r="AH18" s="533">
        <v>53.8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2913386</v>
      </c>
      <c r="BO18" s="418"/>
      <c r="BP18" s="418"/>
      <c r="BQ18" s="418"/>
      <c r="BR18" s="418"/>
      <c r="BS18" s="418"/>
      <c r="BT18" s="418"/>
      <c r="BU18" s="419"/>
      <c r="BV18" s="417">
        <v>2930062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251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4444863</v>
      </c>
      <c r="BO19" s="418"/>
      <c r="BP19" s="418"/>
      <c r="BQ19" s="418"/>
      <c r="BR19" s="418"/>
      <c r="BS19" s="418"/>
      <c r="BT19" s="418"/>
      <c r="BU19" s="419"/>
      <c r="BV19" s="417">
        <v>4612682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3291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6755068</v>
      </c>
      <c r="BO23" s="418"/>
      <c r="BP23" s="418"/>
      <c r="BQ23" s="418"/>
      <c r="BR23" s="418"/>
      <c r="BS23" s="418"/>
      <c r="BT23" s="418"/>
      <c r="BU23" s="419"/>
      <c r="BV23" s="417">
        <v>6382949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7610</v>
      </c>
      <c r="R24" s="469"/>
      <c r="S24" s="469"/>
      <c r="T24" s="469"/>
      <c r="U24" s="469"/>
      <c r="V24" s="508"/>
      <c r="W24" s="563"/>
      <c r="X24" s="551"/>
      <c r="Y24" s="552"/>
      <c r="Z24" s="467" t="s">
        <v>154</v>
      </c>
      <c r="AA24" s="447"/>
      <c r="AB24" s="447"/>
      <c r="AC24" s="447"/>
      <c r="AD24" s="447"/>
      <c r="AE24" s="447"/>
      <c r="AF24" s="447"/>
      <c r="AG24" s="448"/>
      <c r="AH24" s="468">
        <v>95</v>
      </c>
      <c r="AI24" s="469"/>
      <c r="AJ24" s="469"/>
      <c r="AK24" s="469"/>
      <c r="AL24" s="508"/>
      <c r="AM24" s="468">
        <v>299915</v>
      </c>
      <c r="AN24" s="469"/>
      <c r="AO24" s="469"/>
      <c r="AP24" s="469"/>
      <c r="AQ24" s="469"/>
      <c r="AR24" s="508"/>
      <c r="AS24" s="468">
        <v>3157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3142085</v>
      </c>
      <c r="BO24" s="418"/>
      <c r="BP24" s="418"/>
      <c r="BQ24" s="418"/>
      <c r="BR24" s="418"/>
      <c r="BS24" s="418"/>
      <c r="BT24" s="418"/>
      <c r="BU24" s="419"/>
      <c r="BV24" s="417">
        <v>3325165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6080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19667</v>
      </c>
      <c r="BO25" s="381"/>
      <c r="BP25" s="381"/>
      <c r="BQ25" s="381"/>
      <c r="BR25" s="381"/>
      <c r="BS25" s="381"/>
      <c r="BT25" s="381"/>
      <c r="BU25" s="382"/>
      <c r="BV25" s="380">
        <v>22140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5700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3380</v>
      </c>
      <c r="R27" s="469"/>
      <c r="S27" s="469"/>
      <c r="T27" s="469"/>
      <c r="U27" s="469"/>
      <c r="V27" s="508"/>
      <c r="W27" s="563"/>
      <c r="X27" s="551"/>
      <c r="Y27" s="552"/>
      <c r="Z27" s="467" t="s">
        <v>163</v>
      </c>
      <c r="AA27" s="447"/>
      <c r="AB27" s="447"/>
      <c r="AC27" s="447"/>
      <c r="AD27" s="447"/>
      <c r="AE27" s="447"/>
      <c r="AF27" s="447"/>
      <c r="AG27" s="448"/>
      <c r="AH27" s="468">
        <v>8</v>
      </c>
      <c r="AI27" s="469"/>
      <c r="AJ27" s="469"/>
      <c r="AK27" s="469"/>
      <c r="AL27" s="508"/>
      <c r="AM27" s="468">
        <v>20176</v>
      </c>
      <c r="AN27" s="469"/>
      <c r="AO27" s="469"/>
      <c r="AP27" s="469"/>
      <c r="AQ27" s="469"/>
      <c r="AR27" s="508"/>
      <c r="AS27" s="468">
        <v>2522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50000</v>
      </c>
      <c r="BO27" s="587"/>
      <c r="BP27" s="587"/>
      <c r="BQ27" s="587"/>
      <c r="BR27" s="587"/>
      <c r="BS27" s="587"/>
      <c r="BT27" s="587"/>
      <c r="BU27" s="588"/>
      <c r="BV27" s="586">
        <v>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2540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854309</v>
      </c>
      <c r="BO28" s="381"/>
      <c r="BP28" s="381"/>
      <c r="BQ28" s="381"/>
      <c r="BR28" s="381"/>
      <c r="BS28" s="381"/>
      <c r="BT28" s="381"/>
      <c r="BU28" s="382"/>
      <c r="BV28" s="380">
        <v>853039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2280</v>
      </c>
      <c r="R29" s="469"/>
      <c r="S29" s="469"/>
      <c r="T29" s="469"/>
      <c r="U29" s="469"/>
      <c r="V29" s="508"/>
      <c r="W29" s="564"/>
      <c r="X29" s="565"/>
      <c r="Y29" s="566"/>
      <c r="Z29" s="467" t="s">
        <v>170</v>
      </c>
      <c r="AA29" s="447"/>
      <c r="AB29" s="447"/>
      <c r="AC29" s="447"/>
      <c r="AD29" s="447"/>
      <c r="AE29" s="447"/>
      <c r="AF29" s="447"/>
      <c r="AG29" s="448"/>
      <c r="AH29" s="468">
        <v>103</v>
      </c>
      <c r="AI29" s="469"/>
      <c r="AJ29" s="469"/>
      <c r="AK29" s="469"/>
      <c r="AL29" s="508"/>
      <c r="AM29" s="468">
        <v>320091</v>
      </c>
      <c r="AN29" s="469"/>
      <c r="AO29" s="469"/>
      <c r="AP29" s="469"/>
      <c r="AQ29" s="469"/>
      <c r="AR29" s="508"/>
      <c r="AS29" s="468">
        <v>3108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t="s">
        <v>120</v>
      </c>
      <c r="BO29" s="418"/>
      <c r="BP29" s="418"/>
      <c r="BQ29" s="418"/>
      <c r="BR29" s="418"/>
      <c r="BS29" s="418"/>
      <c r="BT29" s="418"/>
      <c r="BU29" s="419"/>
      <c r="BV29" s="417" t="s">
        <v>120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913873</v>
      </c>
      <c r="BO30" s="587"/>
      <c r="BP30" s="587"/>
      <c r="BQ30" s="587"/>
      <c r="BR30" s="587"/>
      <c r="BS30" s="587"/>
      <c r="BT30" s="587"/>
      <c r="BU30" s="588"/>
      <c r="BV30" s="586">
        <v>963110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国見町国民健康保険特別会計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国見町水道事業会計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国見町公共下水道事業特別会計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公立藤田病院組合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国見町渇水対策施設特別会計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国見町介護保険特別会計(保険事業勘定)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国見町土地開発事業特別会計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福島県後期高齢者医療広域連合一般会計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国見町後期高齢者医療特別会計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福島県後期高齢者医療広域連合後期高齢者医療特別会計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国見町介護保険特別会計(サービス事業勘定)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福島県市町村総合事務組合一般会計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福島県市町村総合事務組合消防補償等特別会計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福島県市町村総合事務組合消防賞じゅつ金特別会計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福島県市町村総合事務組合非常勤職員公務災害補償特別会計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福島県市町村総合事務組合自治会館管理特別会計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伊達地方衛生処理組合一般会計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伊達地方衛生処理組合し尿処理事業特別会計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v>12.68</v>
      </c>
      <c r="G34" s="33">
        <v>13.62</v>
      </c>
      <c r="H34" s="33">
        <v>14.85</v>
      </c>
      <c r="I34" s="33">
        <v>15.03</v>
      </c>
      <c r="J34" s="34">
        <v>16.23</v>
      </c>
      <c r="K34" s="22"/>
      <c r="L34" s="22"/>
      <c r="M34" s="22"/>
      <c r="N34" s="22"/>
      <c r="O34" s="22"/>
      <c r="P34" s="22"/>
    </row>
    <row r="35" spans="1:16" ht="39" customHeight="1" x14ac:dyDescent="0.15">
      <c r="A35" s="22"/>
      <c r="B35" s="35"/>
      <c r="C35" s="1178" t="s">
        <v>530</v>
      </c>
      <c r="D35" s="1179"/>
      <c r="E35" s="1180"/>
      <c r="F35" s="36">
        <v>17.510000000000002</v>
      </c>
      <c r="G35" s="37">
        <v>8.86</v>
      </c>
      <c r="H35" s="37">
        <v>14.27</v>
      </c>
      <c r="I35" s="37">
        <v>15.81</v>
      </c>
      <c r="J35" s="38">
        <v>11.2</v>
      </c>
      <c r="K35" s="22"/>
      <c r="L35" s="22"/>
      <c r="M35" s="22"/>
      <c r="N35" s="22"/>
      <c r="O35" s="22"/>
      <c r="P35" s="22"/>
    </row>
    <row r="36" spans="1:16" ht="39" customHeight="1" x14ac:dyDescent="0.15">
      <c r="A36" s="22"/>
      <c r="B36" s="35"/>
      <c r="C36" s="1178" t="s">
        <v>531</v>
      </c>
      <c r="D36" s="1179"/>
      <c r="E36" s="1180"/>
      <c r="F36" s="36">
        <v>2.63</v>
      </c>
      <c r="G36" s="37">
        <v>2.23</v>
      </c>
      <c r="H36" s="37">
        <v>1.39</v>
      </c>
      <c r="I36" s="37">
        <v>2.2799999999999998</v>
      </c>
      <c r="J36" s="38">
        <v>2.4</v>
      </c>
      <c r="K36" s="22"/>
      <c r="L36" s="22"/>
      <c r="M36" s="22"/>
      <c r="N36" s="22"/>
      <c r="O36" s="22"/>
      <c r="P36" s="22"/>
    </row>
    <row r="37" spans="1:16" ht="39" customHeight="1" x14ac:dyDescent="0.15">
      <c r="A37" s="22"/>
      <c r="B37" s="35"/>
      <c r="C37" s="1178" t="s">
        <v>532</v>
      </c>
      <c r="D37" s="1179"/>
      <c r="E37" s="1180"/>
      <c r="F37" s="36">
        <v>0.87</v>
      </c>
      <c r="G37" s="37">
        <v>0.32</v>
      </c>
      <c r="H37" s="37">
        <v>0.65</v>
      </c>
      <c r="I37" s="37">
        <v>0.75</v>
      </c>
      <c r="J37" s="38">
        <v>0.75</v>
      </c>
      <c r="K37" s="22"/>
      <c r="L37" s="22"/>
      <c r="M37" s="22"/>
      <c r="N37" s="22"/>
      <c r="O37" s="22"/>
      <c r="P37" s="22"/>
    </row>
    <row r="38" spans="1:16" ht="39" customHeight="1" x14ac:dyDescent="0.15">
      <c r="A38" s="22"/>
      <c r="B38" s="35"/>
      <c r="C38" s="1178" t="s">
        <v>533</v>
      </c>
      <c r="D38" s="1179"/>
      <c r="E38" s="1180"/>
      <c r="F38" s="36">
        <v>0.38</v>
      </c>
      <c r="G38" s="37">
        <v>1.23</v>
      </c>
      <c r="H38" s="37">
        <v>7.0000000000000007E-2</v>
      </c>
      <c r="I38" s="37">
        <v>0.1</v>
      </c>
      <c r="J38" s="38">
        <v>0.04</v>
      </c>
      <c r="K38" s="22"/>
      <c r="L38" s="22"/>
      <c r="M38" s="22"/>
      <c r="N38" s="22"/>
      <c r="O38" s="22"/>
      <c r="P38" s="22"/>
    </row>
    <row r="39" spans="1:16" ht="39" customHeight="1" x14ac:dyDescent="0.15">
      <c r="A39" s="22"/>
      <c r="B39" s="35"/>
      <c r="C39" s="1178" t="s">
        <v>534</v>
      </c>
      <c r="D39" s="1179"/>
      <c r="E39" s="1180"/>
      <c r="F39" s="36">
        <v>0</v>
      </c>
      <c r="G39" s="37">
        <v>0</v>
      </c>
      <c r="H39" s="37">
        <v>0</v>
      </c>
      <c r="I39" s="37">
        <v>0</v>
      </c>
      <c r="J39" s="38">
        <v>0.03</v>
      </c>
      <c r="K39" s="22"/>
      <c r="L39" s="22"/>
      <c r="M39" s="22"/>
      <c r="N39" s="22"/>
      <c r="O39" s="22"/>
      <c r="P39" s="22"/>
    </row>
    <row r="40" spans="1:16" ht="39" customHeight="1" x14ac:dyDescent="0.15">
      <c r="A40" s="22"/>
      <c r="B40" s="35"/>
      <c r="C40" s="1178" t="s">
        <v>535</v>
      </c>
      <c r="D40" s="1179"/>
      <c r="E40" s="1180"/>
      <c r="F40" s="36">
        <v>1.6</v>
      </c>
      <c r="G40" s="37">
        <v>0.57999999999999996</v>
      </c>
      <c r="H40" s="37">
        <v>0.94</v>
      </c>
      <c r="I40" s="37">
        <v>0.03</v>
      </c>
      <c r="J40" s="38">
        <v>0.03</v>
      </c>
      <c r="K40" s="22"/>
      <c r="L40" s="22"/>
      <c r="M40" s="22"/>
      <c r="N40" s="22"/>
      <c r="O40" s="22"/>
      <c r="P40" s="22"/>
    </row>
    <row r="41" spans="1:16" ht="39" customHeight="1" x14ac:dyDescent="0.15">
      <c r="A41" s="22"/>
      <c r="B41" s="35"/>
      <c r="C41" s="1178" t="s">
        <v>536</v>
      </c>
      <c r="D41" s="1179"/>
      <c r="E41" s="1180"/>
      <c r="F41" s="36">
        <v>0.02</v>
      </c>
      <c r="G41" s="37">
        <v>0</v>
      </c>
      <c r="H41" s="37">
        <v>0.03</v>
      </c>
      <c r="I41" s="37">
        <v>0.03</v>
      </c>
      <c r="J41" s="38">
        <v>0.01</v>
      </c>
      <c r="K41" s="22"/>
      <c r="L41" s="22"/>
      <c r="M41" s="22"/>
      <c r="N41" s="22"/>
      <c r="O41" s="22"/>
      <c r="P41" s="22"/>
    </row>
    <row r="42" spans="1:16" ht="39" customHeight="1" x14ac:dyDescent="0.15">
      <c r="A42" s="22"/>
      <c r="B42" s="39"/>
      <c r="C42" s="1178" t="s">
        <v>537</v>
      </c>
      <c r="D42" s="1179"/>
      <c r="E42" s="1180"/>
      <c r="F42" s="36" t="s">
        <v>538</v>
      </c>
      <c r="G42" s="37" t="s">
        <v>483</v>
      </c>
      <c r="H42" s="37" t="s">
        <v>483</v>
      </c>
      <c r="I42" s="37" t="s">
        <v>483</v>
      </c>
      <c r="J42" s="38" t="s">
        <v>483</v>
      </c>
      <c r="K42" s="22"/>
      <c r="L42" s="22"/>
      <c r="M42" s="22"/>
      <c r="N42" s="22"/>
      <c r="O42" s="22"/>
      <c r="P42" s="22"/>
    </row>
    <row r="43" spans="1:16" ht="39" customHeight="1" thickBot="1" x14ac:dyDescent="0.2">
      <c r="A43" s="22"/>
      <c r="B43" s="40"/>
      <c r="C43" s="1181" t="s">
        <v>539</v>
      </c>
      <c r="D43" s="1182"/>
      <c r="E43" s="1183"/>
      <c r="F43" s="41">
        <v>0.01</v>
      </c>
      <c r="G43" s="42">
        <v>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401</v>
      </c>
      <c r="L45" s="60">
        <v>368</v>
      </c>
      <c r="M45" s="60">
        <v>368</v>
      </c>
      <c r="N45" s="60">
        <v>383</v>
      </c>
      <c r="O45" s="61">
        <v>379</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14</v>
      </c>
      <c r="F48" s="1188"/>
      <c r="G48" s="1188"/>
      <c r="H48" s="1188"/>
      <c r="I48" s="1188"/>
      <c r="J48" s="1189"/>
      <c r="K48" s="63">
        <v>63</v>
      </c>
      <c r="L48" s="64">
        <v>93</v>
      </c>
      <c r="M48" s="64">
        <v>53</v>
      </c>
      <c r="N48" s="64">
        <v>40</v>
      </c>
      <c r="O48" s="65">
        <v>61</v>
      </c>
      <c r="P48" s="48"/>
      <c r="Q48" s="48"/>
      <c r="R48" s="48"/>
      <c r="S48" s="48"/>
      <c r="T48" s="48"/>
      <c r="U48" s="48"/>
    </row>
    <row r="49" spans="1:21" ht="30.75" customHeight="1" x14ac:dyDescent="0.15">
      <c r="A49" s="48"/>
      <c r="B49" s="1196"/>
      <c r="C49" s="1197"/>
      <c r="D49" s="62"/>
      <c r="E49" s="1188" t="s">
        <v>15</v>
      </c>
      <c r="F49" s="1188"/>
      <c r="G49" s="1188"/>
      <c r="H49" s="1188"/>
      <c r="I49" s="1188"/>
      <c r="J49" s="1189"/>
      <c r="K49" s="63">
        <v>309</v>
      </c>
      <c r="L49" s="64">
        <v>308</v>
      </c>
      <c r="M49" s="64">
        <v>308</v>
      </c>
      <c r="N49" s="64">
        <v>308</v>
      </c>
      <c r="O49" s="65">
        <v>334</v>
      </c>
      <c r="P49" s="48"/>
      <c r="Q49" s="48"/>
      <c r="R49" s="48"/>
      <c r="S49" s="48"/>
      <c r="T49" s="48"/>
      <c r="U49" s="48"/>
    </row>
    <row r="50" spans="1:21" ht="30.75" customHeight="1" x14ac:dyDescent="0.15">
      <c r="A50" s="48"/>
      <c r="B50" s="1196"/>
      <c r="C50" s="1197"/>
      <c r="D50" s="62"/>
      <c r="E50" s="1188" t="s">
        <v>16</v>
      </c>
      <c r="F50" s="1188"/>
      <c r="G50" s="1188"/>
      <c r="H50" s="1188"/>
      <c r="I50" s="1188"/>
      <c r="J50" s="1189"/>
      <c r="K50" s="63">
        <v>16</v>
      </c>
      <c r="L50" s="64">
        <v>16</v>
      </c>
      <c r="M50" s="64">
        <v>11</v>
      </c>
      <c r="N50" s="64">
        <v>3</v>
      </c>
      <c r="O50" s="65">
        <v>5</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523</v>
      </c>
      <c r="L52" s="64">
        <v>536</v>
      </c>
      <c r="M52" s="64">
        <v>563</v>
      </c>
      <c r="N52" s="64">
        <v>558</v>
      </c>
      <c r="O52" s="65">
        <v>557</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266</v>
      </c>
      <c r="L53" s="69">
        <v>249</v>
      </c>
      <c r="M53" s="69">
        <v>177</v>
      </c>
      <c r="N53" s="69">
        <v>176</v>
      </c>
      <c r="O53" s="70">
        <v>222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202" t="s">
        <v>23</v>
      </c>
      <c r="C41" s="1203"/>
      <c r="D41" s="81"/>
      <c r="E41" s="1208" t="s">
        <v>24</v>
      </c>
      <c r="F41" s="1208"/>
      <c r="G41" s="1208"/>
      <c r="H41" s="1209"/>
      <c r="I41" s="82">
        <v>5188</v>
      </c>
      <c r="J41" s="83">
        <v>5479</v>
      </c>
      <c r="K41" s="83">
        <v>5874</v>
      </c>
      <c r="L41" s="83">
        <v>6310</v>
      </c>
      <c r="M41" s="84">
        <v>6687</v>
      </c>
    </row>
    <row r="42" spans="2:13" ht="27.75" customHeight="1" x14ac:dyDescent="0.15">
      <c r="B42" s="1204"/>
      <c r="C42" s="1205"/>
      <c r="D42" s="85"/>
      <c r="E42" s="1210" t="s">
        <v>25</v>
      </c>
      <c r="F42" s="1210"/>
      <c r="G42" s="1210"/>
      <c r="H42" s="1211"/>
      <c r="I42" s="86">
        <v>35</v>
      </c>
      <c r="J42" s="87">
        <v>29</v>
      </c>
      <c r="K42" s="87">
        <v>19</v>
      </c>
      <c r="L42" s="87">
        <v>22</v>
      </c>
      <c r="M42" s="88">
        <v>20</v>
      </c>
    </row>
    <row r="43" spans="2:13" ht="27.75" customHeight="1" x14ac:dyDescent="0.15">
      <c r="B43" s="1204"/>
      <c r="C43" s="1205"/>
      <c r="D43" s="85"/>
      <c r="E43" s="1210" t="s">
        <v>26</v>
      </c>
      <c r="F43" s="1210"/>
      <c r="G43" s="1210"/>
      <c r="H43" s="1211"/>
      <c r="I43" s="86">
        <v>1403</v>
      </c>
      <c r="J43" s="87">
        <v>1584</v>
      </c>
      <c r="K43" s="87">
        <v>1314</v>
      </c>
      <c r="L43" s="87">
        <v>1148</v>
      </c>
      <c r="M43" s="88">
        <v>1071</v>
      </c>
    </row>
    <row r="44" spans="2:13" ht="27.75" customHeight="1" x14ac:dyDescent="0.15">
      <c r="B44" s="1204"/>
      <c r="C44" s="1205"/>
      <c r="D44" s="85"/>
      <c r="E44" s="1210" t="s">
        <v>27</v>
      </c>
      <c r="F44" s="1210"/>
      <c r="G44" s="1210"/>
      <c r="H44" s="1211"/>
      <c r="I44" s="86">
        <v>3799</v>
      </c>
      <c r="J44" s="87">
        <v>3637</v>
      </c>
      <c r="K44" s="87">
        <v>3581</v>
      </c>
      <c r="L44" s="87">
        <v>3432</v>
      </c>
      <c r="M44" s="88">
        <v>3252</v>
      </c>
    </row>
    <row r="45" spans="2:13" ht="27.75" customHeight="1" x14ac:dyDescent="0.15">
      <c r="B45" s="1204"/>
      <c r="C45" s="1205"/>
      <c r="D45" s="85"/>
      <c r="E45" s="1210" t="s">
        <v>28</v>
      </c>
      <c r="F45" s="1210"/>
      <c r="G45" s="1210"/>
      <c r="H45" s="1211"/>
      <c r="I45" s="86">
        <v>831</v>
      </c>
      <c r="J45" s="87">
        <v>749</v>
      </c>
      <c r="K45" s="87">
        <v>697</v>
      </c>
      <c r="L45" s="87">
        <v>664</v>
      </c>
      <c r="M45" s="88">
        <v>590</v>
      </c>
    </row>
    <row r="46" spans="2:13" ht="27.75" customHeight="1" x14ac:dyDescent="0.15">
      <c r="B46" s="1204"/>
      <c r="C46" s="1205"/>
      <c r="D46" s="89"/>
      <c r="E46" s="1210" t="s">
        <v>29</v>
      </c>
      <c r="F46" s="1210"/>
      <c r="G46" s="1210"/>
      <c r="H46" s="1211"/>
      <c r="I46" s="86" t="s">
        <v>483</v>
      </c>
      <c r="J46" s="87" t="s">
        <v>483</v>
      </c>
      <c r="K46" s="87" t="s">
        <v>483</v>
      </c>
      <c r="L46" s="87" t="s">
        <v>483</v>
      </c>
      <c r="M46" s="88" t="s">
        <v>483</v>
      </c>
    </row>
    <row r="47" spans="2:13" ht="27.75" customHeight="1" x14ac:dyDescent="0.15">
      <c r="B47" s="1204"/>
      <c r="C47" s="1205"/>
      <c r="D47" s="90"/>
      <c r="E47" s="1212" t="s">
        <v>30</v>
      </c>
      <c r="F47" s="1213"/>
      <c r="G47" s="1213"/>
      <c r="H47" s="1214"/>
      <c r="I47" s="86" t="s">
        <v>483</v>
      </c>
      <c r="J47" s="87" t="s">
        <v>483</v>
      </c>
      <c r="K47" s="87" t="s">
        <v>483</v>
      </c>
      <c r="L47" s="87" t="s">
        <v>483</v>
      </c>
      <c r="M47" s="88" t="s">
        <v>483</v>
      </c>
    </row>
    <row r="48" spans="2:13" ht="27.75" customHeight="1" x14ac:dyDescent="0.15">
      <c r="B48" s="1204"/>
      <c r="C48" s="1205"/>
      <c r="D48" s="85"/>
      <c r="E48" s="1210" t="s">
        <v>31</v>
      </c>
      <c r="F48" s="1210"/>
      <c r="G48" s="1210"/>
      <c r="H48" s="1211"/>
      <c r="I48" s="86" t="s">
        <v>483</v>
      </c>
      <c r="J48" s="87" t="s">
        <v>483</v>
      </c>
      <c r="K48" s="87" t="s">
        <v>483</v>
      </c>
      <c r="L48" s="87" t="s">
        <v>483</v>
      </c>
      <c r="M48" s="88" t="s">
        <v>483</v>
      </c>
    </row>
    <row r="49" spans="2:13" ht="27.75" customHeight="1" x14ac:dyDescent="0.15">
      <c r="B49" s="1206"/>
      <c r="C49" s="1207"/>
      <c r="D49" s="85"/>
      <c r="E49" s="1210" t="s">
        <v>32</v>
      </c>
      <c r="F49" s="1210"/>
      <c r="G49" s="1210"/>
      <c r="H49" s="1211"/>
      <c r="I49" s="86" t="s">
        <v>483</v>
      </c>
      <c r="J49" s="87" t="s">
        <v>483</v>
      </c>
      <c r="K49" s="87" t="s">
        <v>483</v>
      </c>
      <c r="L49" s="87" t="s">
        <v>483</v>
      </c>
      <c r="M49" s="88" t="s">
        <v>483</v>
      </c>
    </row>
    <row r="50" spans="2:13" ht="27.75" customHeight="1" x14ac:dyDescent="0.15">
      <c r="B50" s="1215" t="s">
        <v>33</v>
      </c>
      <c r="C50" s="1216"/>
      <c r="D50" s="91"/>
      <c r="E50" s="1210" t="s">
        <v>34</v>
      </c>
      <c r="F50" s="1210"/>
      <c r="G50" s="1210"/>
      <c r="H50" s="1211"/>
      <c r="I50" s="86">
        <v>1545</v>
      </c>
      <c r="J50" s="87">
        <v>1475</v>
      </c>
      <c r="K50" s="87">
        <v>1558</v>
      </c>
      <c r="L50" s="87">
        <v>1480</v>
      </c>
      <c r="M50" s="88">
        <v>1459</v>
      </c>
    </row>
    <row r="51" spans="2:13" ht="27.75" customHeight="1" x14ac:dyDescent="0.15">
      <c r="B51" s="1204"/>
      <c r="C51" s="1205"/>
      <c r="D51" s="85"/>
      <c r="E51" s="1210" t="s">
        <v>35</v>
      </c>
      <c r="F51" s="1210"/>
      <c r="G51" s="1210"/>
      <c r="H51" s="1211"/>
      <c r="I51" s="86">
        <v>201</v>
      </c>
      <c r="J51" s="87">
        <v>187</v>
      </c>
      <c r="K51" s="87">
        <v>172</v>
      </c>
      <c r="L51" s="87">
        <v>157</v>
      </c>
      <c r="M51" s="88">
        <v>164</v>
      </c>
    </row>
    <row r="52" spans="2:13" ht="27.75" customHeight="1" x14ac:dyDescent="0.15">
      <c r="B52" s="1206"/>
      <c r="C52" s="1207"/>
      <c r="D52" s="85"/>
      <c r="E52" s="1210" t="s">
        <v>36</v>
      </c>
      <c r="F52" s="1210"/>
      <c r="G52" s="1210"/>
      <c r="H52" s="1211"/>
      <c r="I52" s="86">
        <v>7287</v>
      </c>
      <c r="J52" s="87">
        <v>7611</v>
      </c>
      <c r="K52" s="87">
        <v>7648</v>
      </c>
      <c r="L52" s="87">
        <v>8097</v>
      </c>
      <c r="M52" s="88">
        <v>7914</v>
      </c>
    </row>
    <row r="53" spans="2:13" ht="27.75" customHeight="1" thickBot="1" x14ac:dyDescent="0.2">
      <c r="B53" s="1217" t="s">
        <v>37</v>
      </c>
      <c r="C53" s="1218"/>
      <c r="D53" s="92"/>
      <c r="E53" s="1219" t="s">
        <v>38</v>
      </c>
      <c r="F53" s="1219"/>
      <c r="G53" s="1219"/>
      <c r="H53" s="1220"/>
      <c r="I53" s="93">
        <v>2224</v>
      </c>
      <c r="J53" s="94">
        <v>2205</v>
      </c>
      <c r="K53" s="94">
        <v>2106</v>
      </c>
      <c r="L53" s="94">
        <v>1843</v>
      </c>
      <c r="M53" s="95">
        <v>2082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564</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564</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558</v>
      </c>
      <c r="I42" s="354"/>
      <c r="J42" s="354"/>
      <c r="K42" s="354"/>
      <c r="L42" s="246"/>
      <c r="M42" s="246"/>
      <c r="N42" s="246"/>
      <c r="O42" s="246"/>
    </row>
    <row r="43" spans="2:17" ht="13.5" x14ac:dyDescent="0.15">
      <c r="B43" s="250"/>
      <c r="C43" s="246"/>
      <c r="D43" s="246"/>
      <c r="E43" s="246"/>
      <c r="F43" s="246"/>
      <c r="G43" s="1235" t="s">
        <v>565</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65"/>
      <c r="I48" s="365"/>
      <c r="J48" s="365"/>
    </row>
    <row r="49" spans="1:17" ht="13.5" x14ac:dyDescent="0.15">
      <c r="B49" s="250"/>
      <c r="C49" s="246"/>
      <c r="D49" s="246"/>
      <c r="E49" s="246"/>
      <c r="F49" s="246"/>
      <c r="G49" s="245" t="s">
        <v>562</v>
      </c>
    </row>
    <row r="50" spans="1:17" ht="13.5" x14ac:dyDescent="0.15">
      <c r="B50" s="250"/>
      <c r="C50" s="246"/>
      <c r="D50" s="246"/>
      <c r="E50" s="246"/>
      <c r="F50" s="246"/>
      <c r="G50" s="1244"/>
      <c r="H50" s="1245"/>
      <c r="I50" s="1245"/>
      <c r="J50" s="1246"/>
      <c r="K50" s="347" t="s">
        <v>523</v>
      </c>
      <c r="L50" s="347" t="s">
        <v>524</v>
      </c>
      <c r="M50" s="347" t="s">
        <v>525</v>
      </c>
      <c r="N50" s="347" t="s">
        <v>526</v>
      </c>
      <c r="O50" s="347" t="s">
        <v>527</v>
      </c>
    </row>
    <row r="51" spans="1:17" ht="13.5" x14ac:dyDescent="0.15">
      <c r="B51" s="250"/>
      <c r="C51" s="246"/>
      <c r="D51" s="246"/>
      <c r="E51" s="246"/>
      <c r="F51" s="246"/>
      <c r="G51" s="1247" t="s">
        <v>556</v>
      </c>
      <c r="H51" s="1248"/>
      <c r="I51" s="1253" t="s">
        <v>554</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561</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555</v>
      </c>
      <c r="H55" s="1228"/>
      <c r="I55" s="1233" t="s">
        <v>554</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560</v>
      </c>
      <c r="J57" s="1225"/>
      <c r="K57" s="1255"/>
      <c r="L57" s="1255"/>
      <c r="M57" s="1255"/>
      <c r="N57" s="1255"/>
      <c r="O57" s="1255"/>
      <c r="P57" s="363"/>
      <c r="Q57" s="358"/>
    </row>
    <row r="58" spans="1:17" s="357" customFormat="1" ht="13.5" x14ac:dyDescent="0.15">
      <c r="A58" s="245"/>
      <c r="B58" s="358"/>
      <c r="C58" s="354"/>
      <c r="D58" s="354"/>
      <c r="E58" s="354"/>
      <c r="F58" s="354"/>
      <c r="G58" s="1231"/>
      <c r="H58" s="1232"/>
      <c r="I58" s="1225"/>
      <c r="J58" s="1225"/>
      <c r="K58" s="1222"/>
      <c r="L58" s="1222"/>
      <c r="M58" s="1222"/>
      <c r="N58" s="1222"/>
      <c r="O58" s="1222"/>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559</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558</v>
      </c>
      <c r="I64" s="354"/>
      <c r="J64" s="354"/>
      <c r="K64" s="354"/>
      <c r="L64" s="246"/>
      <c r="M64" s="246"/>
      <c r="N64" s="246"/>
      <c r="O64" s="246"/>
    </row>
    <row r="65" spans="2:30" ht="13.5" x14ac:dyDescent="0.15">
      <c r="B65" s="250"/>
      <c r="C65" s="246"/>
      <c r="D65" s="246"/>
      <c r="E65" s="246"/>
      <c r="F65" s="246"/>
      <c r="G65" s="1235" t="s">
        <v>566</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557</v>
      </c>
      <c r="I71" s="351"/>
      <c r="J71" s="350"/>
      <c r="K71" s="350"/>
      <c r="L71" s="349"/>
      <c r="M71" s="350"/>
      <c r="N71" s="349"/>
      <c r="O71" s="348"/>
    </row>
    <row r="72" spans="2:30" ht="13.5" x14ac:dyDescent="0.15">
      <c r="B72" s="250"/>
      <c r="C72" s="246"/>
      <c r="D72" s="246"/>
      <c r="E72" s="246"/>
      <c r="F72" s="246"/>
      <c r="G72" s="1244"/>
      <c r="H72" s="1245"/>
      <c r="I72" s="1245"/>
      <c r="J72" s="1246"/>
      <c r="K72" s="347" t="s">
        <v>523</v>
      </c>
      <c r="L72" s="347" t="s">
        <v>524</v>
      </c>
      <c r="M72" s="347" t="s">
        <v>525</v>
      </c>
      <c r="N72" s="347" t="s">
        <v>526</v>
      </c>
      <c r="O72" s="347" t="s">
        <v>527</v>
      </c>
    </row>
    <row r="73" spans="2:30" ht="13.5" x14ac:dyDescent="0.15">
      <c r="B73" s="250"/>
      <c r="C73" s="246"/>
      <c r="D73" s="246"/>
      <c r="E73" s="246"/>
      <c r="F73" s="246"/>
      <c r="G73" s="1247" t="s">
        <v>556</v>
      </c>
      <c r="H73" s="1248"/>
      <c r="I73" s="1253" t="s">
        <v>554</v>
      </c>
      <c r="J73" s="1253"/>
      <c r="K73" s="1234">
        <v>78.3</v>
      </c>
      <c r="L73" s="1234">
        <v>77.400000000000006</v>
      </c>
      <c r="M73" s="1223">
        <v>75.099999999999994</v>
      </c>
      <c r="N73" s="1223">
        <v>62.3</v>
      </c>
      <c r="O73" s="1223">
        <v>70.7</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553</v>
      </c>
      <c r="J75" s="1233"/>
      <c r="K75" s="1221">
        <v>11.1</v>
      </c>
      <c r="L75" s="1221">
        <v>10</v>
      </c>
      <c r="M75" s="1221">
        <v>8.1</v>
      </c>
      <c r="N75" s="1221">
        <v>7</v>
      </c>
      <c r="O75" s="1221">
        <v>6.6</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555</v>
      </c>
      <c r="H77" s="1228"/>
      <c r="I77" s="1233" t="s">
        <v>554</v>
      </c>
      <c r="J77" s="1233"/>
      <c r="K77" s="1234">
        <v>34.299999999999997</v>
      </c>
      <c r="L77" s="1234">
        <v>24.3</v>
      </c>
      <c r="M77" s="1223">
        <v>0</v>
      </c>
      <c r="N77" s="1223">
        <v>0.8</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553</v>
      </c>
      <c r="J79" s="1225"/>
      <c r="K79" s="1226">
        <v>10.4</v>
      </c>
      <c r="L79" s="1226">
        <v>9.8000000000000007</v>
      </c>
      <c r="M79" s="1226">
        <v>8.5</v>
      </c>
      <c r="N79" s="1226">
        <v>8.1</v>
      </c>
      <c r="O79" s="1226">
        <v>7.3</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62790</v>
      </c>
      <c r="E3" s="118"/>
      <c r="F3" s="119">
        <v>70317</v>
      </c>
      <c r="G3" s="120"/>
      <c r="H3" s="121"/>
    </row>
    <row r="4" spans="1:8" x14ac:dyDescent="0.15">
      <c r="A4" s="122"/>
      <c r="B4" s="123"/>
      <c r="C4" s="124"/>
      <c r="D4" s="125">
        <v>26492</v>
      </c>
      <c r="E4" s="126"/>
      <c r="F4" s="127">
        <v>35725</v>
      </c>
      <c r="G4" s="128"/>
      <c r="H4" s="129"/>
    </row>
    <row r="5" spans="1:8" x14ac:dyDescent="0.15">
      <c r="A5" s="110" t="s">
        <v>517</v>
      </c>
      <c r="B5" s="115"/>
      <c r="C5" s="116"/>
      <c r="D5" s="117">
        <v>90449</v>
      </c>
      <c r="E5" s="118"/>
      <c r="F5" s="119">
        <v>105751</v>
      </c>
      <c r="G5" s="120"/>
      <c r="H5" s="121"/>
    </row>
    <row r="6" spans="1:8" x14ac:dyDescent="0.15">
      <c r="A6" s="122"/>
      <c r="B6" s="123"/>
      <c r="C6" s="124"/>
      <c r="D6" s="125">
        <v>16867</v>
      </c>
      <c r="E6" s="126"/>
      <c r="F6" s="127">
        <v>49969</v>
      </c>
      <c r="G6" s="128"/>
      <c r="H6" s="129"/>
    </row>
    <row r="7" spans="1:8" x14ac:dyDescent="0.15">
      <c r="A7" s="110" t="s">
        <v>518</v>
      </c>
      <c r="B7" s="115"/>
      <c r="C7" s="116"/>
      <c r="D7" s="117">
        <v>163508</v>
      </c>
      <c r="E7" s="118"/>
      <c r="F7" s="119">
        <v>158564</v>
      </c>
      <c r="G7" s="120"/>
      <c r="H7" s="121"/>
    </row>
    <row r="8" spans="1:8" x14ac:dyDescent="0.15">
      <c r="A8" s="122"/>
      <c r="B8" s="123"/>
      <c r="C8" s="124"/>
      <c r="D8" s="125">
        <v>11290</v>
      </c>
      <c r="E8" s="126"/>
      <c r="F8" s="127">
        <v>48412</v>
      </c>
      <c r="G8" s="128"/>
      <c r="H8" s="129"/>
    </row>
    <row r="9" spans="1:8" x14ac:dyDescent="0.15">
      <c r="A9" s="110" t="s">
        <v>519</v>
      </c>
      <c r="B9" s="115"/>
      <c r="C9" s="116"/>
      <c r="D9" s="117">
        <v>167658</v>
      </c>
      <c r="E9" s="118"/>
      <c r="F9" s="119">
        <v>128611</v>
      </c>
      <c r="G9" s="120"/>
      <c r="H9" s="121"/>
    </row>
    <row r="10" spans="1:8" x14ac:dyDescent="0.15">
      <c r="A10" s="122"/>
      <c r="B10" s="123"/>
      <c r="C10" s="124"/>
      <c r="D10" s="125">
        <v>6788</v>
      </c>
      <c r="E10" s="126"/>
      <c r="F10" s="127">
        <v>61552</v>
      </c>
      <c r="G10" s="128"/>
      <c r="H10" s="129"/>
    </row>
    <row r="11" spans="1:8" x14ac:dyDescent="0.15">
      <c r="A11" s="110" t="s">
        <v>520</v>
      </c>
      <c r="B11" s="115"/>
      <c r="C11" s="116"/>
      <c r="D11" s="117">
        <v>182749</v>
      </c>
      <c r="E11" s="118"/>
      <c r="F11" s="119">
        <v>138651</v>
      </c>
      <c r="G11" s="120"/>
      <c r="H11" s="121"/>
    </row>
    <row r="12" spans="1:8" x14ac:dyDescent="0.15">
      <c r="A12" s="122"/>
      <c r="B12" s="123"/>
      <c r="C12" s="130"/>
      <c r="D12" s="125">
        <v>20099</v>
      </c>
      <c r="E12" s="126"/>
      <c r="F12" s="127">
        <v>71211</v>
      </c>
      <c r="G12" s="128"/>
      <c r="H12" s="129"/>
    </row>
    <row r="13" spans="1:8" x14ac:dyDescent="0.15">
      <c r="A13" s="110"/>
      <c r="B13" s="115"/>
      <c r="C13" s="131"/>
      <c r="D13" s="132">
        <v>133431</v>
      </c>
      <c r="E13" s="133"/>
      <c r="F13" s="134">
        <v>120379</v>
      </c>
      <c r="G13" s="135"/>
      <c r="H13" s="121"/>
    </row>
    <row r="14" spans="1:8" x14ac:dyDescent="0.15">
      <c r="A14" s="122"/>
      <c r="B14" s="123"/>
      <c r="C14" s="124"/>
      <c r="D14" s="125">
        <v>16307</v>
      </c>
      <c r="E14" s="126"/>
      <c r="F14" s="127">
        <v>53374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16.12</v>
      </c>
      <c r="C19" s="136">
        <f>ROUND(VALUE(SUBSTITUTE(実質収支比率等に係る経年分析!G$48,"▲","-")),2)</f>
        <v>8.8800000000000008</v>
      </c>
      <c r="D19" s="136">
        <f>ROUND(VALUE(SUBSTITUTE(実質収支比率等に係る経年分析!H$48,"▲","-")),2)</f>
        <v>14.27</v>
      </c>
      <c r="E19" s="136">
        <f>ROUND(VALUE(SUBSTITUTE(実質収支比率等に係る経年分析!I$48,"▲","-")),2)</f>
        <v>15.82</v>
      </c>
      <c r="F19" s="136">
        <f>ROUND(VALUE(SUBSTITUTE(実質収支比率等に係る経年分析!J$48,"▲","-")),2)</f>
        <v>11.2</v>
      </c>
    </row>
    <row r="20" spans="1:11" x14ac:dyDescent="0.15">
      <c r="A20" s="136" t="s">
        <v>43</v>
      </c>
      <c r="B20" s="136">
        <f>ROUND(VALUE(SUBSTITUTE(実質収支比率等に係る経年分析!F$47,"▲","-")),2)</f>
        <v>28.81</v>
      </c>
      <c r="C20" s="136">
        <f>ROUND(VALUE(SUBSTITUTE(実質収支比率等に係る経年分析!G$47,"▲","-")),2)</f>
        <v>24.68</v>
      </c>
      <c r="D20" s="136">
        <f>ROUND(VALUE(SUBSTITUTE(実質収支比率等に係る経年分析!H$47,"▲","-")),2)</f>
        <v>25.47</v>
      </c>
      <c r="E20" s="136">
        <f>ROUND(VALUE(SUBSTITUTE(実質収支比率等に係る経年分析!I$47,"▲","-")),2)</f>
        <v>24.42</v>
      </c>
      <c r="F20" s="136">
        <f>ROUND(VALUE(SUBSTITUTE(実質収支比率等に係る経年分析!J$47,"▲","-")),2)</f>
        <v>24.54</v>
      </c>
    </row>
    <row r="21" spans="1:11" x14ac:dyDescent="0.15">
      <c r="A21" s="136" t="s">
        <v>44</v>
      </c>
      <c r="B21" s="136">
        <f>IF(ISNUMBER(VALUE(SUBSTITUTE(実質収支比率等に係る経年分析!F$49,"▲","-"))),ROUND(VALUE(SUBSTITUTE(実質収支比率等に係る経年分析!F$49,"▲","-")),2),NA())</f>
        <v>6.97</v>
      </c>
      <c r="C21" s="136">
        <f>IF(ISNUMBER(VALUE(SUBSTITUTE(実質収支比率等に係る経年分析!G$49,"▲","-"))),ROUND(VALUE(SUBSTITUTE(実質収支比率等に係る経年分析!G$49,"▲","-")),2),NA())</f>
        <v>-4.76</v>
      </c>
      <c r="D21" s="136">
        <f>IF(ISNUMBER(VALUE(SUBSTITUTE(実質収支比率等に係る経年分析!H$49,"▲","-"))),ROUND(VALUE(SUBSTITUTE(実質収支比率等に係る経年分析!H$49,"▲","-")),2),NA())</f>
        <v>10.52</v>
      </c>
      <c r="E21" s="136">
        <f>IF(ISNUMBER(VALUE(SUBSTITUTE(実質収支比率等に係る経年分析!I$49,"▲","-"))),ROUND(VALUE(SUBSTITUTE(実質収支比率等に係る経年分析!I$49,"▲","-")),2),NA())</f>
        <v>9.17</v>
      </c>
      <c r="F21" s="136">
        <f>IF(ISNUMBER(VALUE(SUBSTITUTE(実質収支比率等に係る経年分析!J$49,"▲","-"))),ROUND(VALUE(SUBSTITUTE(実質収支比率等に係る経年分析!J$49,"▲","-")),2),NA())</f>
        <v>3.35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1.39</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国見町後期高齢者医療特別会計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国見町土地開発事業特別会計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0.57999999999999996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0.94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国見町渇水対策施設特別会計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国見町公共下水道事業特別会計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国見町介護保険特別会計(保険事業勘定)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0.75</v>
      </c>
    </row>
    <row r="34" spans="1:16" x14ac:dyDescent="0.15">
      <c r="A34" s="137" t="str">
        <f>IF(連結実質赤字比率に係る赤字・黒字の構成分析!C$36="",NA(),連結実質赤字比率に係る赤字・黒字の構成分析!C$36)</f>
        <v>国見町国民健康保険特別会計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2.2799999999999998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17.510000000000002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11.2</v>
      </c>
    </row>
    <row r="36" spans="1:16" x14ac:dyDescent="0.15">
      <c r="A36" s="137" t="str">
        <f>IF(連結実質赤字比率に係る赤字・黒字の構成分析!C$34="",NA(),連結実質赤字比率に係る赤字・黒字の構成分析!C$34)</f>
        <v>国見町水道事業会計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12.68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13.62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16.23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523</v>
      </c>
      <c r="E42" s="138"/>
      <c r="F42" s="138"/>
      <c r="G42" s="138">
        <f>'実質公債費比率（分子）の構造'!L$52</f>
        <v>536</v>
      </c>
      <c r="H42" s="138"/>
      <c r="I42" s="138"/>
      <c r="J42" s="138">
        <f>'実質公債費比率（分子）の構造'!M$52</f>
        <v>563</v>
      </c>
      <c r="K42" s="138"/>
      <c r="L42" s="138"/>
      <c r="M42" s="138">
        <f>'実質公債費比率（分子）の構造'!N$52</f>
        <v>558</v>
      </c>
      <c r="N42" s="138"/>
      <c r="O42" s="138"/>
      <c r="P42" s="138">
        <f>'実質公債費比率（分子）の構造'!O$52</f>
        <v>557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v>
      </c>
      <c r="C44" s="138"/>
      <c r="D44" s="138"/>
      <c r="E44" s="138">
        <f>'実質公債費比率（分子）の構造'!L$50</f>
        <v>16</v>
      </c>
      <c r="F44" s="138"/>
      <c r="G44" s="138"/>
      <c r="H44" s="138">
        <f>'実質公債費比率（分子）の構造'!M$50</f>
        <v>11</v>
      </c>
      <c r="I44" s="138"/>
      <c r="J44" s="138"/>
      <c r="K44" s="138">
        <f>'実質公債費比率（分子）の構造'!N$50</f>
        <v>3</v>
      </c>
      <c r="L44" s="138"/>
      <c r="M44" s="138"/>
      <c r="N44" s="138">
        <f>'実質公債費比率（分子）の構造'!O$50</f>
        <v>5</v>
      </c>
      <c r="O44" s="138"/>
      <c r="P44" s="138"/>
    </row>
    <row r="45" spans="1:16" x14ac:dyDescent="0.15">
      <c r="A45" s="138" t="s">
        <v>54</v>
      </c>
      <c r="B45" s="138">
        <f>'実質公債費比率（分子）の構造'!K$49</f>
        <v>309</v>
      </c>
      <c r="C45" s="138"/>
      <c r="D45" s="138"/>
      <c r="E45" s="138">
        <f>'実質公債費比率（分子）の構造'!L$49</f>
        <v>308</v>
      </c>
      <c r="F45" s="138"/>
      <c r="G45" s="138"/>
      <c r="H45" s="138">
        <f>'実質公債費比率（分子）の構造'!M$49</f>
        <v>308</v>
      </c>
      <c r="I45" s="138"/>
      <c r="J45" s="138"/>
      <c r="K45" s="138">
        <f>'実質公債費比率（分子）の構造'!N$49</f>
        <v>308</v>
      </c>
      <c r="L45" s="138"/>
      <c r="M45" s="138"/>
      <c r="N45" s="138">
        <f>'実質公債費比率（分子）の構造'!O$49</f>
        <v>334</v>
      </c>
      <c r="O45" s="138"/>
      <c r="P45" s="138"/>
    </row>
    <row r="46" spans="1:16" x14ac:dyDescent="0.15">
      <c r="A46" s="138" t="s">
        <v>55</v>
      </c>
      <c r="B46" s="138">
        <f>'実質公債費比率（分子）の構造'!K$48</f>
        <v>63</v>
      </c>
      <c r="C46" s="138"/>
      <c r="D46" s="138"/>
      <c r="E46" s="138">
        <f>'実質公債費比率（分子）の構造'!L$48</f>
        <v>93</v>
      </c>
      <c r="F46" s="138"/>
      <c r="G46" s="138"/>
      <c r="H46" s="138">
        <f>'実質公債費比率（分子）の構造'!M$48</f>
        <v>53</v>
      </c>
      <c r="I46" s="138"/>
      <c r="J46" s="138"/>
      <c r="K46" s="138">
        <f>'実質公債費比率（分子）の構造'!N$48</f>
        <v>40</v>
      </c>
      <c r="L46" s="138"/>
      <c r="M46" s="138"/>
      <c r="N46" s="138">
        <f>'実質公債費比率（分子）の構造'!O$48</f>
        <v>61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401</v>
      </c>
      <c r="C49" s="138"/>
      <c r="D49" s="138"/>
      <c r="E49" s="138">
        <f>'実質公債費比率（分子）の構造'!L$45</f>
        <v>368</v>
      </c>
      <c r="F49" s="138"/>
      <c r="G49" s="138"/>
      <c r="H49" s="138">
        <f>'実質公債費比率（分子）の構造'!M$45</f>
        <v>368</v>
      </c>
      <c r="I49" s="138"/>
      <c r="J49" s="138"/>
      <c r="K49" s="138">
        <f>'実質公債費比率（分子）の構造'!N$45</f>
        <v>383</v>
      </c>
      <c r="L49" s="138"/>
      <c r="M49" s="138"/>
      <c r="N49" s="138">
        <f>'実質公債費比率（分子）の構造'!O$45</f>
        <v>379</v>
      </c>
      <c r="O49" s="138"/>
      <c r="P49" s="138"/>
    </row>
    <row r="50" spans="1:16" x14ac:dyDescent="0.15">
      <c r="A50" s="138" t="s">
        <v>59</v>
      </c>
      <c r="B50" s="138" t="e">
        <f>NA()</f>
        <v>#N/A</v>
      </c>
      <c r="C50" s="138">
        <f>IF(ISNUMBER('実質公債費比率（分子）の構造'!K$53),'実質公債費比率（分子）の構造'!K$53,NA())</f>
        <v>266</v>
      </c>
      <c r="D50" s="138" t="e">
        <f>NA()</f>
        <v>#N/A</v>
      </c>
      <c r="E50" s="138" t="e">
        <f>NA()</f>
        <v>#N/A</v>
      </c>
      <c r="F50" s="138">
        <f>IF(ISNUMBER('実質公債費比率（分子）の構造'!L$53),'実質公債費比率（分子）の構造'!L$53,NA())</f>
        <v>249</v>
      </c>
      <c r="G50" s="138" t="e">
        <f>NA()</f>
        <v>#N/A</v>
      </c>
      <c r="H50" s="138" t="e">
        <f>NA()</f>
        <v>#N/A</v>
      </c>
      <c r="I50" s="138">
        <f>IF(ISNUMBER('実質公債費比率（分子）の構造'!M$53),'実質公債費比率（分子）の構造'!M$53,NA())</f>
        <v>177</v>
      </c>
      <c r="J50" s="138" t="e">
        <f>NA()</f>
        <v>#N/A</v>
      </c>
      <c r="K50" s="138" t="e">
        <f>NA()</f>
        <v>#N/A</v>
      </c>
      <c r="L50" s="138">
        <f>IF(ISNUMBER('実質公債費比率（分子）の構造'!N$53),'実質公債費比率（分子）の構造'!N$53,NA())</f>
        <v>176</v>
      </c>
      <c r="M50" s="138" t="e">
        <f>NA()</f>
        <v>#N/A</v>
      </c>
      <c r="N50" s="138" t="e">
        <f>NA()</f>
        <v>#N/A</v>
      </c>
      <c r="O50" s="138">
        <f>IF(ISNUMBER('実質公債費比率（分子）の構造'!O$53),'実質公債費比率（分子）の構造'!O$53,NA())</f>
        <v>222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7287</v>
      </c>
      <c r="E56" s="137"/>
      <c r="F56" s="137"/>
      <c r="G56" s="137">
        <f>'将来負担比率（分子）の構造'!J$52</f>
        <v>7611</v>
      </c>
      <c r="H56" s="137"/>
      <c r="I56" s="137"/>
      <c r="J56" s="137">
        <f>'将来負担比率（分子）の構造'!K$52</f>
        <v>7648</v>
      </c>
      <c r="K56" s="137"/>
      <c r="L56" s="137"/>
      <c r="M56" s="137">
        <f>'将来負担比率（分子）の構造'!L$52</f>
        <v>8097</v>
      </c>
      <c r="N56" s="137"/>
      <c r="O56" s="137"/>
      <c r="P56" s="137">
        <f>'将来負担比率（分子）の構造'!M$52</f>
        <v>7914</v>
      </c>
    </row>
    <row r="57" spans="1:16" x14ac:dyDescent="0.15">
      <c r="A57" s="137" t="s">
        <v>35</v>
      </c>
      <c r="B57" s="137"/>
      <c r="C57" s="137"/>
      <c r="D57" s="137">
        <f>'将来負担比率（分子）の構造'!I$51</f>
        <v>201</v>
      </c>
      <c r="E57" s="137"/>
      <c r="F57" s="137"/>
      <c r="G57" s="137">
        <f>'将来負担比率（分子）の構造'!J$51</f>
        <v>187</v>
      </c>
      <c r="H57" s="137"/>
      <c r="I57" s="137"/>
      <c r="J57" s="137">
        <f>'将来負担比率（分子）の構造'!K$51</f>
        <v>172</v>
      </c>
      <c r="K57" s="137"/>
      <c r="L57" s="137"/>
      <c r="M57" s="137">
        <f>'将来負担比率（分子）の構造'!L$51</f>
        <v>157</v>
      </c>
      <c r="N57" s="137"/>
      <c r="O57" s="137"/>
      <c r="P57" s="137">
        <f>'将来負担比率（分子）の構造'!M$51</f>
        <v>164</v>
      </c>
    </row>
    <row r="58" spans="1:16" x14ac:dyDescent="0.15">
      <c r="A58" s="137" t="s">
        <v>34</v>
      </c>
      <c r="B58" s="137"/>
      <c r="C58" s="137"/>
      <c r="D58" s="137">
        <f>'将来負担比率（分子）の構造'!I$50</f>
        <v>1545</v>
      </c>
      <c r="E58" s="137"/>
      <c r="F58" s="137"/>
      <c r="G58" s="137">
        <f>'将来負担比率（分子）の構造'!J$50</f>
        <v>1475</v>
      </c>
      <c r="H58" s="137"/>
      <c r="I58" s="137"/>
      <c r="J58" s="137">
        <f>'将来負担比率（分子）の構造'!K$50</f>
        <v>1558</v>
      </c>
      <c r="K58" s="137"/>
      <c r="L58" s="137"/>
      <c r="M58" s="137">
        <f>'将来負担比率（分子）の構造'!L$50</f>
        <v>1480</v>
      </c>
      <c r="N58" s="137"/>
      <c r="O58" s="137"/>
      <c r="P58" s="137">
        <f>'将来負担比率（分子）の構造'!M$50</f>
        <v>1459</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831</v>
      </c>
      <c r="C62" s="137"/>
      <c r="D62" s="137"/>
      <c r="E62" s="137">
        <f>'将来負担比率（分子）の構造'!J$45</f>
        <v>749</v>
      </c>
      <c r="F62" s="137"/>
      <c r="G62" s="137"/>
      <c r="H62" s="137">
        <f>'将来負担比率（分子）の構造'!K$45</f>
        <v>697</v>
      </c>
      <c r="I62" s="137"/>
      <c r="J62" s="137"/>
      <c r="K62" s="137">
        <f>'将来負担比率（分子）の構造'!L$45</f>
        <v>664</v>
      </c>
      <c r="L62" s="137"/>
      <c r="M62" s="137"/>
      <c r="N62" s="137">
        <f>'将来負担比率（分子）の構造'!M$45</f>
        <v>590</v>
      </c>
      <c r="O62" s="137"/>
      <c r="P62" s="137"/>
    </row>
    <row r="63" spans="1:16" x14ac:dyDescent="0.15">
      <c r="A63" s="137" t="s">
        <v>27</v>
      </c>
      <c r="B63" s="137">
        <f>'将来負担比率（分子）の構造'!I$44</f>
        <v>3799</v>
      </c>
      <c r="C63" s="137"/>
      <c r="D63" s="137"/>
      <c r="E63" s="137">
        <f>'将来負担比率（分子）の構造'!J$44</f>
        <v>3637</v>
      </c>
      <c r="F63" s="137"/>
      <c r="G63" s="137"/>
      <c r="H63" s="137">
        <f>'将来負担比率（分子）の構造'!K$44</f>
        <v>3581</v>
      </c>
      <c r="I63" s="137"/>
      <c r="J63" s="137"/>
      <c r="K63" s="137">
        <f>'将来負担比率（分子）の構造'!L$44</f>
        <v>3432</v>
      </c>
      <c r="L63" s="137"/>
      <c r="M63" s="137"/>
      <c r="N63" s="137">
        <f>'将来負担比率（分子）の構造'!M$44</f>
        <v>3252</v>
      </c>
      <c r="O63" s="137"/>
      <c r="P63" s="137"/>
    </row>
    <row r="64" spans="1:16" x14ac:dyDescent="0.15">
      <c r="A64" s="137" t="s">
        <v>26</v>
      </c>
      <c r="B64" s="137">
        <f>'将来負担比率（分子）の構造'!I$43</f>
        <v>1403</v>
      </c>
      <c r="C64" s="137"/>
      <c r="D64" s="137"/>
      <c r="E64" s="137">
        <f>'将来負担比率（分子）の構造'!J$43</f>
        <v>1584</v>
      </c>
      <c r="F64" s="137"/>
      <c r="G64" s="137"/>
      <c r="H64" s="137">
        <f>'将来負担比率（分子）の構造'!K$43</f>
        <v>1314</v>
      </c>
      <c r="I64" s="137"/>
      <c r="J64" s="137"/>
      <c r="K64" s="137">
        <f>'将来負担比率（分子）の構造'!L$43</f>
        <v>1148</v>
      </c>
      <c r="L64" s="137"/>
      <c r="M64" s="137"/>
      <c r="N64" s="137">
        <f>'将来負担比率（分子）の構造'!M$43</f>
        <v>1071</v>
      </c>
      <c r="O64" s="137"/>
      <c r="P64" s="137"/>
    </row>
    <row r="65" spans="1:16" x14ac:dyDescent="0.15">
      <c r="A65" s="137" t="s">
        <v>25</v>
      </c>
      <c r="B65" s="137">
        <f>'将来負担比率（分子）の構造'!I$42</f>
        <v>35</v>
      </c>
      <c r="C65" s="137"/>
      <c r="D65" s="137"/>
      <c r="E65" s="137">
        <f>'将来負担比率（分子）の構造'!J$42</f>
        <v>29</v>
      </c>
      <c r="F65" s="137"/>
      <c r="G65" s="137"/>
      <c r="H65" s="137">
        <f>'将来負担比率（分子）の構造'!K$42</f>
        <v>19</v>
      </c>
      <c r="I65" s="137"/>
      <c r="J65" s="137"/>
      <c r="K65" s="137">
        <f>'将来負担比率（分子）の構造'!L$42</f>
        <v>22</v>
      </c>
      <c r="L65" s="137"/>
      <c r="M65" s="137"/>
      <c r="N65" s="137">
        <f>'将来負担比率（分子）の構造'!M$42</f>
        <v>20</v>
      </c>
      <c r="O65" s="137"/>
      <c r="P65" s="137"/>
    </row>
    <row r="66" spans="1:16" x14ac:dyDescent="0.15">
      <c r="A66" s="137" t="s">
        <v>24</v>
      </c>
      <c r="B66" s="137">
        <f>'将来負担比率（分子）の構造'!I$41</f>
        <v>5188</v>
      </c>
      <c r="C66" s="137"/>
      <c r="D66" s="137"/>
      <c r="E66" s="137">
        <f>'将来負担比率（分子）の構造'!J$41</f>
        <v>5479</v>
      </c>
      <c r="F66" s="137"/>
      <c r="G66" s="137"/>
      <c r="H66" s="137">
        <f>'将来負担比率（分子）の構造'!K$41</f>
        <v>5874</v>
      </c>
      <c r="I66" s="137"/>
      <c r="J66" s="137"/>
      <c r="K66" s="137">
        <f>'将来負担比率（分子）の構造'!L$41</f>
        <v>6310</v>
      </c>
      <c r="L66" s="137"/>
      <c r="M66" s="137"/>
      <c r="N66" s="137">
        <f>'将来負担比率（分子）の構造'!M$41</f>
        <v>6687</v>
      </c>
      <c r="O66" s="137"/>
      <c r="P66" s="137"/>
    </row>
    <row r="67" spans="1:16" x14ac:dyDescent="0.15">
      <c r="A67" s="137" t="s">
        <v>63</v>
      </c>
      <c r="B67" s="137" t="e">
        <f>NA()</f>
        <v>#N/A</v>
      </c>
      <c r="C67" s="137">
        <f>IF(ISNUMBER('将来負担比率（分子）の構造'!I$53), IF('将来負担比率（分子）の構造'!I$53 &lt; 0, 0, '将来負担比率（分子）の構造'!I$53), NA())</f>
        <v>2224</v>
      </c>
      <c r="D67" s="137" t="e">
        <f>NA()</f>
        <v>#N/A</v>
      </c>
      <c r="E67" s="137" t="e">
        <f>NA()</f>
        <v>#N/A</v>
      </c>
      <c r="F67" s="137">
        <f>IF(ISNUMBER('将来負担比率（分子）の構造'!J$53), IF('将来負担比率（分子）の構造'!J$53 &lt; 0, 0, '将来負担比率（分子）の構造'!J$53), NA())</f>
        <v>2205</v>
      </c>
      <c r="G67" s="137" t="e">
        <f>NA()</f>
        <v>#N/A</v>
      </c>
      <c r="H67" s="137" t="e">
        <f>NA()</f>
        <v>#N/A</v>
      </c>
      <c r="I67" s="137">
        <f>IF(ISNUMBER('将来負担比率（分子）の構造'!K$53), IF('将来負担比率（分子）の構造'!K$53 &lt; 0, 0, '将来負担比率（分子）の構造'!K$53), NA())</f>
        <v>2106</v>
      </c>
      <c r="J67" s="137" t="e">
        <f>NA()</f>
        <v>#N/A</v>
      </c>
      <c r="K67" s="137" t="e">
        <f>NA()</f>
        <v>#N/A</v>
      </c>
      <c r="L67" s="137">
        <f>IF(ISNUMBER('将来負担比率（分子）の構造'!L$53), IF('将来負担比率（分子）の構造'!L$53 &lt; 0, 0, '将来負担比率（分子）の構造'!L$53), NA())</f>
        <v>1843</v>
      </c>
      <c r="M67" s="137" t="e">
        <f>NA()</f>
        <v>#N/A</v>
      </c>
      <c r="N67" s="137" t="e">
        <f>NA()</f>
        <v>#N/A</v>
      </c>
      <c r="O67" s="137">
        <f>IF(ISNUMBER('将来負担比率（分子）の構造'!M$53), IF('将来負担比率（分子）の構造'!M$53 &lt; 0, 0, '将来負担比率（分子）の構造'!M$53), NA())</f>
        <v>2082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943709</v>
      </c>
      <c r="S5" s="615"/>
      <c r="T5" s="615"/>
      <c r="U5" s="615"/>
      <c r="V5" s="615"/>
      <c r="W5" s="615"/>
      <c r="X5" s="615"/>
      <c r="Y5" s="616"/>
      <c r="Z5" s="617">
        <v>10</v>
      </c>
      <c r="AA5" s="617"/>
      <c r="AB5" s="617"/>
      <c r="AC5" s="617"/>
      <c r="AD5" s="618">
        <v>943709</v>
      </c>
      <c r="AE5" s="618"/>
      <c r="AF5" s="618"/>
      <c r="AG5" s="618"/>
      <c r="AH5" s="618"/>
      <c r="AI5" s="618"/>
      <c r="AJ5" s="618"/>
      <c r="AK5" s="618"/>
      <c r="AL5" s="619">
        <v>28.1</v>
      </c>
      <c r="AM5" s="620"/>
      <c r="AN5" s="620"/>
      <c r="AO5" s="621"/>
      <c r="AP5" s="611" t="s">
        <v>209</v>
      </c>
      <c r="AQ5" s="612"/>
      <c r="AR5" s="612"/>
      <c r="AS5" s="612"/>
      <c r="AT5" s="612"/>
      <c r="AU5" s="612"/>
      <c r="AV5" s="612"/>
      <c r="AW5" s="612"/>
      <c r="AX5" s="612"/>
      <c r="AY5" s="612"/>
      <c r="AZ5" s="612"/>
      <c r="BA5" s="612"/>
      <c r="BB5" s="612"/>
      <c r="BC5" s="612"/>
      <c r="BD5" s="612"/>
      <c r="BE5" s="612"/>
      <c r="BF5" s="613"/>
      <c r="BG5" s="625">
        <v>943709</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57153</v>
      </c>
      <c r="S6" s="626"/>
      <c r="T6" s="626"/>
      <c r="U6" s="626"/>
      <c r="V6" s="626"/>
      <c r="W6" s="626"/>
      <c r="X6" s="626"/>
      <c r="Y6" s="627"/>
      <c r="Z6" s="628">
        <v>0.6</v>
      </c>
      <c r="AA6" s="628"/>
      <c r="AB6" s="628"/>
      <c r="AC6" s="628"/>
      <c r="AD6" s="629">
        <v>57153</v>
      </c>
      <c r="AE6" s="629"/>
      <c r="AF6" s="629"/>
      <c r="AG6" s="629"/>
      <c r="AH6" s="629"/>
      <c r="AI6" s="629"/>
      <c r="AJ6" s="629"/>
      <c r="AK6" s="629"/>
      <c r="AL6" s="630">
        <v>1.7</v>
      </c>
      <c r="AM6" s="631"/>
      <c r="AN6" s="631"/>
      <c r="AO6" s="632"/>
      <c r="AP6" s="622" t="s">
        <v>215</v>
      </c>
      <c r="AQ6" s="623"/>
      <c r="AR6" s="623"/>
      <c r="AS6" s="623"/>
      <c r="AT6" s="623"/>
      <c r="AU6" s="623"/>
      <c r="AV6" s="623"/>
      <c r="AW6" s="623"/>
      <c r="AX6" s="623"/>
      <c r="AY6" s="623"/>
      <c r="AZ6" s="623"/>
      <c r="BA6" s="623"/>
      <c r="BB6" s="623"/>
      <c r="BC6" s="623"/>
      <c r="BD6" s="623"/>
      <c r="BE6" s="623"/>
      <c r="BF6" s="624"/>
      <c r="BG6" s="625">
        <v>943709</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77167</v>
      </c>
      <c r="CS6" s="626"/>
      <c r="CT6" s="626"/>
      <c r="CU6" s="626"/>
      <c r="CV6" s="626"/>
      <c r="CW6" s="626"/>
      <c r="CX6" s="626"/>
      <c r="CY6" s="627"/>
      <c r="CZ6" s="628">
        <v>0.9</v>
      </c>
      <c r="DA6" s="628"/>
      <c r="DB6" s="628"/>
      <c r="DC6" s="628"/>
      <c r="DD6" s="634" t="s">
        <v>210</v>
      </c>
      <c r="DE6" s="626"/>
      <c r="DF6" s="626"/>
      <c r="DG6" s="626"/>
      <c r="DH6" s="626"/>
      <c r="DI6" s="626"/>
      <c r="DJ6" s="626"/>
      <c r="DK6" s="626"/>
      <c r="DL6" s="626"/>
      <c r="DM6" s="626"/>
      <c r="DN6" s="626"/>
      <c r="DO6" s="626"/>
      <c r="DP6" s="627"/>
      <c r="DQ6" s="634">
        <v>77167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934</v>
      </c>
      <c r="S7" s="626"/>
      <c r="T7" s="626"/>
      <c r="U7" s="626"/>
      <c r="V7" s="626"/>
      <c r="W7" s="626"/>
      <c r="X7" s="626"/>
      <c r="Y7" s="627"/>
      <c r="Z7" s="628">
        <v>0</v>
      </c>
      <c r="AA7" s="628"/>
      <c r="AB7" s="628"/>
      <c r="AC7" s="628"/>
      <c r="AD7" s="629">
        <v>934</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416380</v>
      </c>
      <c r="BH7" s="626"/>
      <c r="BI7" s="626"/>
      <c r="BJ7" s="626"/>
      <c r="BK7" s="626"/>
      <c r="BL7" s="626"/>
      <c r="BM7" s="626"/>
      <c r="BN7" s="627"/>
      <c r="BO7" s="628">
        <v>44.1</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881377</v>
      </c>
      <c r="CS7" s="626"/>
      <c r="CT7" s="626"/>
      <c r="CU7" s="626"/>
      <c r="CV7" s="626"/>
      <c r="CW7" s="626"/>
      <c r="CX7" s="626"/>
      <c r="CY7" s="627"/>
      <c r="CZ7" s="628">
        <v>9.9</v>
      </c>
      <c r="DA7" s="628"/>
      <c r="DB7" s="628"/>
      <c r="DC7" s="628"/>
      <c r="DD7" s="634">
        <v>35614</v>
      </c>
      <c r="DE7" s="626"/>
      <c r="DF7" s="626"/>
      <c r="DG7" s="626"/>
      <c r="DH7" s="626"/>
      <c r="DI7" s="626"/>
      <c r="DJ7" s="626"/>
      <c r="DK7" s="626"/>
      <c r="DL7" s="626"/>
      <c r="DM7" s="626"/>
      <c r="DN7" s="626"/>
      <c r="DO7" s="626"/>
      <c r="DP7" s="627"/>
      <c r="DQ7" s="634">
        <v>703505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2593</v>
      </c>
      <c r="S8" s="626"/>
      <c r="T8" s="626"/>
      <c r="U8" s="626"/>
      <c r="V8" s="626"/>
      <c r="W8" s="626"/>
      <c r="X8" s="626"/>
      <c r="Y8" s="627"/>
      <c r="Z8" s="628">
        <v>0</v>
      </c>
      <c r="AA8" s="628"/>
      <c r="AB8" s="628"/>
      <c r="AC8" s="628"/>
      <c r="AD8" s="629">
        <v>2593</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16109</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2227671</v>
      </c>
      <c r="CS8" s="626"/>
      <c r="CT8" s="626"/>
      <c r="CU8" s="626"/>
      <c r="CV8" s="626"/>
      <c r="CW8" s="626"/>
      <c r="CX8" s="626"/>
      <c r="CY8" s="627"/>
      <c r="CZ8" s="628">
        <v>25</v>
      </c>
      <c r="DA8" s="628"/>
      <c r="DB8" s="628"/>
      <c r="DC8" s="628"/>
      <c r="DD8" s="634">
        <v>17131</v>
      </c>
      <c r="DE8" s="626"/>
      <c r="DF8" s="626"/>
      <c r="DG8" s="626"/>
      <c r="DH8" s="626"/>
      <c r="DI8" s="626"/>
      <c r="DJ8" s="626"/>
      <c r="DK8" s="626"/>
      <c r="DL8" s="626"/>
      <c r="DM8" s="626"/>
      <c r="DN8" s="626"/>
      <c r="DO8" s="626"/>
      <c r="DP8" s="627"/>
      <c r="DQ8" s="634">
        <v>681312</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1378</v>
      </c>
      <c r="S9" s="626"/>
      <c r="T9" s="626"/>
      <c r="U9" s="626"/>
      <c r="V9" s="626"/>
      <c r="W9" s="626"/>
      <c r="X9" s="626"/>
      <c r="Y9" s="627"/>
      <c r="Z9" s="628">
        <v>0</v>
      </c>
      <c r="AA9" s="628"/>
      <c r="AB9" s="628"/>
      <c r="AC9" s="628"/>
      <c r="AD9" s="629">
        <v>1378</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329586</v>
      </c>
      <c r="BH9" s="626"/>
      <c r="BI9" s="626"/>
      <c r="BJ9" s="626"/>
      <c r="BK9" s="626"/>
      <c r="BL9" s="626"/>
      <c r="BM9" s="626"/>
      <c r="BN9" s="627"/>
      <c r="BO9" s="628">
        <v>34.9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764578</v>
      </c>
      <c r="CS9" s="626"/>
      <c r="CT9" s="626"/>
      <c r="CU9" s="626"/>
      <c r="CV9" s="626"/>
      <c r="CW9" s="626"/>
      <c r="CX9" s="626"/>
      <c r="CY9" s="627"/>
      <c r="CZ9" s="628">
        <v>8.6</v>
      </c>
      <c r="DA9" s="628"/>
      <c r="DB9" s="628"/>
      <c r="DC9" s="628"/>
      <c r="DD9" s="634">
        <v>3909</v>
      </c>
      <c r="DE9" s="626"/>
      <c r="DF9" s="626"/>
      <c r="DG9" s="626"/>
      <c r="DH9" s="626"/>
      <c r="DI9" s="626"/>
      <c r="DJ9" s="626"/>
      <c r="DK9" s="626"/>
      <c r="DL9" s="626"/>
      <c r="DM9" s="626"/>
      <c r="DN9" s="626"/>
      <c r="DO9" s="626"/>
      <c r="DP9" s="627"/>
      <c r="DQ9" s="634">
        <v>694922</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150212</v>
      </c>
      <c r="S10" s="626"/>
      <c r="T10" s="626"/>
      <c r="U10" s="626"/>
      <c r="V10" s="626"/>
      <c r="W10" s="626"/>
      <c r="X10" s="626"/>
      <c r="Y10" s="627"/>
      <c r="Z10" s="628">
        <v>1.6</v>
      </c>
      <c r="AA10" s="628"/>
      <c r="AB10" s="628"/>
      <c r="AC10" s="628"/>
      <c r="AD10" s="629">
        <v>150212</v>
      </c>
      <c r="AE10" s="629"/>
      <c r="AF10" s="629"/>
      <c r="AG10" s="629"/>
      <c r="AH10" s="629"/>
      <c r="AI10" s="629"/>
      <c r="AJ10" s="629"/>
      <c r="AK10" s="629"/>
      <c r="AL10" s="630">
        <v>4.5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16632</v>
      </c>
      <c r="BH10" s="626"/>
      <c r="BI10" s="626"/>
      <c r="BJ10" s="626"/>
      <c r="BK10" s="626"/>
      <c r="BL10" s="626"/>
      <c r="BM10" s="626"/>
      <c r="BN10" s="627"/>
      <c r="BO10" s="628">
        <v>1.8</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20457</v>
      </c>
      <c r="CS10" s="626"/>
      <c r="CT10" s="626"/>
      <c r="CU10" s="626"/>
      <c r="CV10" s="626"/>
      <c r="CW10" s="626"/>
      <c r="CX10" s="626"/>
      <c r="CY10" s="627"/>
      <c r="CZ10" s="628">
        <v>0.2</v>
      </c>
      <c r="DA10" s="628"/>
      <c r="DB10" s="628"/>
      <c r="DC10" s="628"/>
      <c r="DD10" s="634" t="s">
        <v>112</v>
      </c>
      <c r="DE10" s="626"/>
      <c r="DF10" s="626"/>
      <c r="DG10" s="626"/>
      <c r="DH10" s="626"/>
      <c r="DI10" s="626"/>
      <c r="DJ10" s="626"/>
      <c r="DK10" s="626"/>
      <c r="DL10" s="626"/>
      <c r="DM10" s="626"/>
      <c r="DN10" s="626"/>
      <c r="DO10" s="626"/>
      <c r="DP10" s="627"/>
      <c r="DQ10" s="634">
        <v>22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971</v>
      </c>
      <c r="S11" s="626"/>
      <c r="T11" s="626"/>
      <c r="U11" s="626"/>
      <c r="V11" s="626"/>
      <c r="W11" s="626"/>
      <c r="X11" s="626"/>
      <c r="Y11" s="627"/>
      <c r="Z11" s="628">
        <v>0</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54053</v>
      </c>
      <c r="BH11" s="626"/>
      <c r="BI11" s="626"/>
      <c r="BJ11" s="626"/>
      <c r="BK11" s="626"/>
      <c r="BL11" s="626"/>
      <c r="BM11" s="626"/>
      <c r="BN11" s="627"/>
      <c r="BO11" s="628">
        <v>5.7</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624138</v>
      </c>
      <c r="CS11" s="626"/>
      <c r="CT11" s="626"/>
      <c r="CU11" s="626"/>
      <c r="CV11" s="626"/>
      <c r="CW11" s="626"/>
      <c r="CX11" s="626"/>
      <c r="CY11" s="627"/>
      <c r="CZ11" s="628">
        <v>7</v>
      </c>
      <c r="DA11" s="628"/>
      <c r="DB11" s="628"/>
      <c r="DC11" s="628"/>
      <c r="DD11" s="634">
        <v>374087</v>
      </c>
      <c r="DE11" s="626"/>
      <c r="DF11" s="626"/>
      <c r="DG11" s="626"/>
      <c r="DH11" s="626"/>
      <c r="DI11" s="626"/>
      <c r="DJ11" s="626"/>
      <c r="DK11" s="626"/>
      <c r="DL11" s="626"/>
      <c r="DM11" s="626"/>
      <c r="DN11" s="626"/>
      <c r="DO11" s="626"/>
      <c r="DP11" s="627"/>
      <c r="DQ11" s="634">
        <v>161736</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425607</v>
      </c>
      <c r="BH12" s="626"/>
      <c r="BI12" s="626"/>
      <c r="BJ12" s="626"/>
      <c r="BK12" s="626"/>
      <c r="BL12" s="626"/>
      <c r="BM12" s="626"/>
      <c r="BN12" s="627"/>
      <c r="BO12" s="628">
        <v>45.1</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123269</v>
      </c>
      <c r="CS12" s="626"/>
      <c r="CT12" s="626"/>
      <c r="CU12" s="626"/>
      <c r="CV12" s="626"/>
      <c r="CW12" s="626"/>
      <c r="CX12" s="626"/>
      <c r="CY12" s="627"/>
      <c r="CZ12" s="628">
        <v>1.4</v>
      </c>
      <c r="DA12" s="628"/>
      <c r="DB12" s="628"/>
      <c r="DC12" s="628"/>
      <c r="DD12" s="634" t="s">
        <v>112</v>
      </c>
      <c r="DE12" s="626"/>
      <c r="DF12" s="626"/>
      <c r="DG12" s="626"/>
      <c r="DH12" s="626"/>
      <c r="DI12" s="626"/>
      <c r="DJ12" s="626"/>
      <c r="DK12" s="626"/>
      <c r="DL12" s="626"/>
      <c r="DM12" s="626"/>
      <c r="DN12" s="626"/>
      <c r="DO12" s="626"/>
      <c r="DP12" s="627"/>
      <c r="DQ12" s="634">
        <v>86206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9672</v>
      </c>
      <c r="S13" s="626"/>
      <c r="T13" s="626"/>
      <c r="U13" s="626"/>
      <c r="V13" s="626"/>
      <c r="W13" s="626"/>
      <c r="X13" s="626"/>
      <c r="Y13" s="627"/>
      <c r="Z13" s="628">
        <v>0.1</v>
      </c>
      <c r="AA13" s="628"/>
      <c r="AB13" s="628"/>
      <c r="AC13" s="628"/>
      <c r="AD13" s="629">
        <v>9672</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425607</v>
      </c>
      <c r="BH13" s="626"/>
      <c r="BI13" s="626"/>
      <c r="BJ13" s="626"/>
      <c r="BK13" s="626"/>
      <c r="BL13" s="626"/>
      <c r="BM13" s="626"/>
      <c r="BN13" s="627"/>
      <c r="BO13" s="628">
        <v>45.1</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1265698</v>
      </c>
      <c r="CS13" s="626"/>
      <c r="CT13" s="626"/>
      <c r="CU13" s="626"/>
      <c r="CV13" s="626"/>
      <c r="CW13" s="626"/>
      <c r="CX13" s="626"/>
      <c r="CY13" s="627"/>
      <c r="CZ13" s="628">
        <v>14.2</v>
      </c>
      <c r="DA13" s="628"/>
      <c r="DB13" s="628"/>
      <c r="DC13" s="628"/>
      <c r="DD13" s="634">
        <v>1097799</v>
      </c>
      <c r="DE13" s="626"/>
      <c r="DF13" s="626"/>
      <c r="DG13" s="626"/>
      <c r="DH13" s="626"/>
      <c r="DI13" s="626"/>
      <c r="DJ13" s="626"/>
      <c r="DK13" s="626"/>
      <c r="DL13" s="626"/>
      <c r="DM13" s="626"/>
      <c r="DN13" s="626"/>
      <c r="DO13" s="626"/>
      <c r="DP13" s="627"/>
      <c r="DQ13" s="634">
        <v>197629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33776</v>
      </c>
      <c r="BH14" s="626"/>
      <c r="BI14" s="626"/>
      <c r="BJ14" s="626"/>
      <c r="BK14" s="626"/>
      <c r="BL14" s="626"/>
      <c r="BM14" s="626"/>
      <c r="BN14" s="627"/>
      <c r="BO14" s="628">
        <v>3.6</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215990</v>
      </c>
      <c r="CS14" s="626"/>
      <c r="CT14" s="626"/>
      <c r="CU14" s="626"/>
      <c r="CV14" s="626"/>
      <c r="CW14" s="626"/>
      <c r="CX14" s="626"/>
      <c r="CY14" s="627"/>
      <c r="CZ14" s="628">
        <v>2.4</v>
      </c>
      <c r="DA14" s="628"/>
      <c r="DB14" s="628"/>
      <c r="DC14" s="628"/>
      <c r="DD14" s="634">
        <v>28229</v>
      </c>
      <c r="DE14" s="626"/>
      <c r="DF14" s="626"/>
      <c r="DG14" s="626"/>
      <c r="DH14" s="626"/>
      <c r="DI14" s="626"/>
      <c r="DJ14" s="626"/>
      <c r="DK14" s="626"/>
      <c r="DL14" s="626"/>
      <c r="DM14" s="626"/>
      <c r="DN14" s="626"/>
      <c r="DO14" s="626"/>
      <c r="DP14" s="627"/>
      <c r="DQ14" s="634">
        <v>190036</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3837</v>
      </c>
      <c r="S15" s="626"/>
      <c r="T15" s="626"/>
      <c r="U15" s="626"/>
      <c r="V15" s="626"/>
      <c r="W15" s="626"/>
      <c r="X15" s="626"/>
      <c r="Y15" s="627"/>
      <c r="Z15" s="628">
        <v>0</v>
      </c>
      <c r="AA15" s="628"/>
      <c r="AB15" s="628"/>
      <c r="AC15" s="628"/>
      <c r="AD15" s="629">
        <v>3837</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67946</v>
      </c>
      <c r="BH15" s="626"/>
      <c r="BI15" s="626"/>
      <c r="BJ15" s="626"/>
      <c r="BK15" s="626"/>
      <c r="BL15" s="626"/>
      <c r="BM15" s="626"/>
      <c r="BN15" s="627"/>
      <c r="BO15" s="628">
        <v>7.2</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686433</v>
      </c>
      <c r="CS15" s="626"/>
      <c r="CT15" s="626"/>
      <c r="CU15" s="626"/>
      <c r="CV15" s="626"/>
      <c r="CW15" s="626"/>
      <c r="CX15" s="626"/>
      <c r="CY15" s="627"/>
      <c r="CZ15" s="628">
        <v>7.7</v>
      </c>
      <c r="DA15" s="628"/>
      <c r="DB15" s="628"/>
      <c r="DC15" s="628"/>
      <c r="DD15" s="634">
        <v>180077</v>
      </c>
      <c r="DE15" s="626"/>
      <c r="DF15" s="626"/>
      <c r="DG15" s="626"/>
      <c r="DH15" s="626"/>
      <c r="DI15" s="626"/>
      <c r="DJ15" s="626"/>
      <c r="DK15" s="626"/>
      <c r="DL15" s="626"/>
      <c r="DM15" s="626"/>
      <c r="DN15" s="626"/>
      <c r="DO15" s="626"/>
      <c r="DP15" s="627"/>
      <c r="DQ15" s="634">
        <v>435123</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2425393</v>
      </c>
      <c r="S16" s="626"/>
      <c r="T16" s="626"/>
      <c r="U16" s="626"/>
      <c r="V16" s="626"/>
      <c r="W16" s="626"/>
      <c r="X16" s="626"/>
      <c r="Y16" s="627"/>
      <c r="Z16" s="628">
        <v>25.6</v>
      </c>
      <c r="AA16" s="628"/>
      <c r="AB16" s="628"/>
      <c r="AC16" s="628"/>
      <c r="AD16" s="629">
        <v>2158806</v>
      </c>
      <c r="AE16" s="629"/>
      <c r="AF16" s="629"/>
      <c r="AG16" s="629"/>
      <c r="AH16" s="629"/>
      <c r="AI16" s="629"/>
      <c r="AJ16" s="629"/>
      <c r="AK16" s="629"/>
      <c r="AL16" s="630">
        <v>64.2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1355217</v>
      </c>
      <c r="CS16" s="626"/>
      <c r="CT16" s="626"/>
      <c r="CU16" s="626"/>
      <c r="CV16" s="626"/>
      <c r="CW16" s="626"/>
      <c r="CX16" s="626"/>
      <c r="CY16" s="627"/>
      <c r="CZ16" s="628">
        <v>15.2</v>
      </c>
      <c r="DA16" s="628"/>
      <c r="DB16" s="628"/>
      <c r="DC16" s="628"/>
      <c r="DD16" s="634" t="s">
        <v>112</v>
      </c>
      <c r="DE16" s="626"/>
      <c r="DF16" s="626"/>
      <c r="DG16" s="626"/>
      <c r="DH16" s="626"/>
      <c r="DI16" s="626"/>
      <c r="DJ16" s="626"/>
      <c r="DK16" s="626"/>
      <c r="DL16" s="626"/>
      <c r="DM16" s="626"/>
      <c r="DN16" s="626"/>
      <c r="DO16" s="626"/>
      <c r="DP16" s="627"/>
      <c r="DQ16" s="634">
        <v>22586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2158806</v>
      </c>
      <c r="S17" s="626"/>
      <c r="T17" s="626"/>
      <c r="U17" s="626"/>
      <c r="V17" s="626"/>
      <c r="W17" s="626"/>
      <c r="X17" s="626"/>
      <c r="Y17" s="627"/>
      <c r="Z17" s="628">
        <v>22.8</v>
      </c>
      <c r="AA17" s="628"/>
      <c r="AB17" s="628"/>
      <c r="AC17" s="628"/>
      <c r="AD17" s="629">
        <v>2158806</v>
      </c>
      <c r="AE17" s="629"/>
      <c r="AF17" s="629"/>
      <c r="AG17" s="629"/>
      <c r="AH17" s="629"/>
      <c r="AI17" s="629"/>
      <c r="AJ17" s="629"/>
      <c r="AK17" s="629"/>
      <c r="AL17" s="630">
        <v>64.2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660945</v>
      </c>
      <c r="CS17" s="626"/>
      <c r="CT17" s="626"/>
      <c r="CU17" s="626"/>
      <c r="CV17" s="626"/>
      <c r="CW17" s="626"/>
      <c r="CX17" s="626"/>
      <c r="CY17" s="627"/>
      <c r="CZ17" s="628">
        <v>7.4</v>
      </c>
      <c r="DA17" s="628"/>
      <c r="DB17" s="628"/>
      <c r="DC17" s="628"/>
      <c r="DD17" s="634" t="s">
        <v>112</v>
      </c>
      <c r="DE17" s="626"/>
      <c r="DF17" s="626"/>
      <c r="DG17" s="626"/>
      <c r="DH17" s="626"/>
      <c r="DI17" s="626"/>
      <c r="DJ17" s="626"/>
      <c r="DK17" s="626"/>
      <c r="DL17" s="626"/>
      <c r="DM17" s="626"/>
      <c r="DN17" s="626"/>
      <c r="DO17" s="626"/>
      <c r="DP17" s="627"/>
      <c r="DQ17" s="634">
        <v>637962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152620</v>
      </c>
      <c r="S18" s="626"/>
      <c r="T18" s="626"/>
      <c r="U18" s="626"/>
      <c r="V18" s="626"/>
      <c r="W18" s="626"/>
      <c r="X18" s="626"/>
      <c r="Y18" s="627"/>
      <c r="Z18" s="628">
        <v>1.6</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113967</v>
      </c>
      <c r="S19" s="626"/>
      <c r="T19" s="626"/>
      <c r="U19" s="626"/>
      <c r="V19" s="626"/>
      <c r="W19" s="626"/>
      <c r="X19" s="626"/>
      <c r="Y19" s="627"/>
      <c r="Z19" s="628">
        <v>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3595852</v>
      </c>
      <c r="S20" s="626"/>
      <c r="T20" s="626"/>
      <c r="U20" s="626"/>
      <c r="V20" s="626"/>
      <c r="W20" s="626"/>
      <c r="X20" s="626"/>
      <c r="Y20" s="627"/>
      <c r="Z20" s="628">
        <v>38</v>
      </c>
      <c r="AA20" s="628"/>
      <c r="AB20" s="628"/>
      <c r="AC20" s="628"/>
      <c r="AD20" s="629">
        <v>3328294</v>
      </c>
      <c r="AE20" s="629"/>
      <c r="AF20" s="629"/>
      <c r="AG20" s="629"/>
      <c r="AH20" s="629"/>
      <c r="AI20" s="629"/>
      <c r="AJ20" s="629"/>
      <c r="AK20" s="629"/>
      <c r="AL20" s="630">
        <v>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8902940</v>
      </c>
      <c r="CS20" s="626"/>
      <c r="CT20" s="626"/>
      <c r="CU20" s="626"/>
      <c r="CV20" s="626"/>
      <c r="CW20" s="626"/>
      <c r="CX20" s="626"/>
      <c r="CY20" s="627"/>
      <c r="CZ20" s="628">
        <v>100</v>
      </c>
      <c r="DA20" s="628"/>
      <c r="DB20" s="628"/>
      <c r="DC20" s="628"/>
      <c r="DD20" s="634">
        <v>1736846</v>
      </c>
      <c r="DE20" s="626"/>
      <c r="DF20" s="626"/>
      <c r="DG20" s="626"/>
      <c r="DH20" s="626"/>
      <c r="DI20" s="626"/>
      <c r="DJ20" s="626"/>
      <c r="DK20" s="626"/>
      <c r="DL20" s="626"/>
      <c r="DM20" s="626"/>
      <c r="DN20" s="626"/>
      <c r="DO20" s="626"/>
      <c r="DP20" s="627"/>
      <c r="DQ20" s="634">
        <v>3888206</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1244</v>
      </c>
      <c r="S21" s="626"/>
      <c r="T21" s="626"/>
      <c r="U21" s="626"/>
      <c r="V21" s="626"/>
      <c r="W21" s="626"/>
      <c r="X21" s="626"/>
      <c r="Y21" s="627"/>
      <c r="Z21" s="628">
        <v>0</v>
      </c>
      <c r="AA21" s="628"/>
      <c r="AB21" s="628"/>
      <c r="AC21" s="628"/>
      <c r="AD21" s="629">
        <v>1244</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33873</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98725</v>
      </c>
      <c r="S23" s="626"/>
      <c r="T23" s="626"/>
      <c r="U23" s="626"/>
      <c r="V23" s="626"/>
      <c r="W23" s="626"/>
      <c r="X23" s="626"/>
      <c r="Y23" s="627"/>
      <c r="Z23" s="628">
        <v>1</v>
      </c>
      <c r="AA23" s="628"/>
      <c r="AB23" s="628"/>
      <c r="AC23" s="628"/>
      <c r="AD23" s="629">
        <v>30130</v>
      </c>
      <c r="AE23" s="629"/>
      <c r="AF23" s="629"/>
      <c r="AG23" s="629"/>
      <c r="AH23" s="629"/>
      <c r="AI23" s="629"/>
      <c r="AJ23" s="629"/>
      <c r="AK23" s="629"/>
      <c r="AL23" s="630">
        <v>0.9</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5445</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2143074</v>
      </c>
      <c r="CS24" s="615"/>
      <c r="CT24" s="615"/>
      <c r="CU24" s="615"/>
      <c r="CV24" s="615"/>
      <c r="CW24" s="615"/>
      <c r="CX24" s="615"/>
      <c r="CY24" s="616"/>
      <c r="CZ24" s="654">
        <v>24.1</v>
      </c>
      <c r="DA24" s="655"/>
      <c r="DB24" s="655"/>
      <c r="DC24" s="656"/>
      <c r="DD24" s="653">
        <v>1741320</v>
      </c>
      <c r="DE24" s="615"/>
      <c r="DF24" s="615"/>
      <c r="DG24" s="615"/>
      <c r="DH24" s="615"/>
      <c r="DI24" s="615"/>
      <c r="DJ24" s="615"/>
      <c r="DK24" s="616"/>
      <c r="DL24" s="653">
        <v>1362148</v>
      </c>
      <c r="DM24" s="615"/>
      <c r="DN24" s="615"/>
      <c r="DO24" s="615"/>
      <c r="DP24" s="615"/>
      <c r="DQ24" s="615"/>
      <c r="DR24" s="615"/>
      <c r="DS24" s="615"/>
      <c r="DT24" s="615"/>
      <c r="DU24" s="615"/>
      <c r="DV24" s="616"/>
      <c r="DW24" s="619">
        <v>38.799999999999997</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929543</v>
      </c>
      <c r="S25" s="626"/>
      <c r="T25" s="626"/>
      <c r="U25" s="626"/>
      <c r="V25" s="626"/>
      <c r="W25" s="626"/>
      <c r="X25" s="626"/>
      <c r="Y25" s="627"/>
      <c r="Z25" s="628">
        <v>9.8000000000000007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1084230</v>
      </c>
      <c r="CS25" s="657"/>
      <c r="CT25" s="657"/>
      <c r="CU25" s="657"/>
      <c r="CV25" s="657"/>
      <c r="CW25" s="657"/>
      <c r="CX25" s="657"/>
      <c r="CY25" s="658"/>
      <c r="CZ25" s="659">
        <v>12.2</v>
      </c>
      <c r="DA25" s="660"/>
      <c r="DB25" s="660"/>
      <c r="DC25" s="661"/>
      <c r="DD25" s="634">
        <v>998527</v>
      </c>
      <c r="DE25" s="657"/>
      <c r="DF25" s="657"/>
      <c r="DG25" s="657"/>
      <c r="DH25" s="657"/>
      <c r="DI25" s="657"/>
      <c r="DJ25" s="657"/>
      <c r="DK25" s="658"/>
      <c r="DL25" s="634">
        <v>897329</v>
      </c>
      <c r="DM25" s="657"/>
      <c r="DN25" s="657"/>
      <c r="DO25" s="657"/>
      <c r="DP25" s="657"/>
      <c r="DQ25" s="657"/>
      <c r="DR25" s="657"/>
      <c r="DS25" s="657"/>
      <c r="DT25" s="657"/>
      <c r="DU25" s="657"/>
      <c r="DV25" s="658"/>
      <c r="DW25" s="630">
        <v>25.5</v>
      </c>
      <c r="DX25" s="651"/>
      <c r="DY25" s="651"/>
      <c r="DZ25" s="651"/>
      <c r="EA25" s="651"/>
      <c r="EB25" s="651"/>
      <c r="EC25" s="652"/>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600003</v>
      </c>
      <c r="CS26" s="626"/>
      <c r="CT26" s="626"/>
      <c r="CU26" s="626"/>
      <c r="CV26" s="626"/>
      <c r="CW26" s="626"/>
      <c r="CX26" s="626"/>
      <c r="CY26" s="627"/>
      <c r="CZ26" s="659">
        <v>6.7</v>
      </c>
      <c r="DA26" s="660"/>
      <c r="DB26" s="660"/>
      <c r="DC26" s="661"/>
      <c r="DD26" s="634">
        <v>576078</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1"/>
      <c r="DY26" s="651"/>
      <c r="DZ26" s="651"/>
      <c r="EA26" s="651"/>
      <c r="EB26" s="651"/>
      <c r="EC26" s="652"/>
    </row>
    <row r="27" spans="2:133" ht="11.25" customHeight="1" x14ac:dyDescent="0.15">
      <c r="B27" s="622" t="s">
        <v>280</v>
      </c>
      <c r="C27" s="623"/>
      <c r="D27" s="623"/>
      <c r="E27" s="623"/>
      <c r="F27" s="623"/>
      <c r="G27" s="623"/>
      <c r="H27" s="623"/>
      <c r="I27" s="623"/>
      <c r="J27" s="623"/>
      <c r="K27" s="623"/>
      <c r="L27" s="623"/>
      <c r="M27" s="623"/>
      <c r="N27" s="623"/>
      <c r="O27" s="623"/>
      <c r="P27" s="623"/>
      <c r="Q27" s="624"/>
      <c r="R27" s="625">
        <v>2841566</v>
      </c>
      <c r="S27" s="626"/>
      <c r="T27" s="626"/>
      <c r="U27" s="626"/>
      <c r="V27" s="626"/>
      <c r="W27" s="626"/>
      <c r="X27" s="626"/>
      <c r="Y27" s="627"/>
      <c r="Z27" s="628">
        <v>30</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943709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397899</v>
      </c>
      <c r="CS27" s="657"/>
      <c r="CT27" s="657"/>
      <c r="CU27" s="657"/>
      <c r="CV27" s="657"/>
      <c r="CW27" s="657"/>
      <c r="CX27" s="657"/>
      <c r="CY27" s="658"/>
      <c r="CZ27" s="659">
        <v>4.5</v>
      </c>
      <c r="DA27" s="660"/>
      <c r="DB27" s="660"/>
      <c r="DC27" s="661"/>
      <c r="DD27" s="634">
        <v>104831</v>
      </c>
      <c r="DE27" s="657"/>
      <c r="DF27" s="657"/>
      <c r="DG27" s="657"/>
      <c r="DH27" s="657"/>
      <c r="DI27" s="657"/>
      <c r="DJ27" s="657"/>
      <c r="DK27" s="658"/>
      <c r="DL27" s="634">
        <v>104831</v>
      </c>
      <c r="DM27" s="657"/>
      <c r="DN27" s="657"/>
      <c r="DO27" s="657"/>
      <c r="DP27" s="657"/>
      <c r="DQ27" s="657"/>
      <c r="DR27" s="657"/>
      <c r="DS27" s="657"/>
      <c r="DT27" s="657"/>
      <c r="DU27" s="657"/>
      <c r="DV27" s="658"/>
      <c r="DW27" s="630">
        <v>3</v>
      </c>
      <c r="DX27" s="651"/>
      <c r="DY27" s="651"/>
      <c r="DZ27" s="651"/>
      <c r="EA27" s="651"/>
      <c r="EB27" s="651"/>
      <c r="EC27" s="652"/>
    </row>
    <row r="28" spans="2:133" ht="11.25" customHeight="1" x14ac:dyDescent="0.15">
      <c r="B28" s="622" t="s">
        <v>283</v>
      </c>
      <c r="C28" s="623"/>
      <c r="D28" s="623"/>
      <c r="E28" s="623"/>
      <c r="F28" s="623"/>
      <c r="G28" s="623"/>
      <c r="H28" s="623"/>
      <c r="I28" s="623"/>
      <c r="J28" s="623"/>
      <c r="K28" s="623"/>
      <c r="L28" s="623"/>
      <c r="M28" s="623"/>
      <c r="N28" s="623"/>
      <c r="O28" s="623"/>
      <c r="P28" s="623"/>
      <c r="Q28" s="624"/>
      <c r="R28" s="625">
        <v>5702</v>
      </c>
      <c r="S28" s="626"/>
      <c r="T28" s="626"/>
      <c r="U28" s="626"/>
      <c r="V28" s="626"/>
      <c r="W28" s="626"/>
      <c r="X28" s="626"/>
      <c r="Y28" s="627"/>
      <c r="Z28" s="628">
        <v>0.1</v>
      </c>
      <c r="AA28" s="628"/>
      <c r="AB28" s="628"/>
      <c r="AC28" s="628"/>
      <c r="AD28" s="629">
        <v>541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660945</v>
      </c>
      <c r="CS28" s="626"/>
      <c r="CT28" s="626"/>
      <c r="CU28" s="626"/>
      <c r="CV28" s="626"/>
      <c r="CW28" s="626"/>
      <c r="CX28" s="626"/>
      <c r="CY28" s="627"/>
      <c r="CZ28" s="659">
        <v>7.4</v>
      </c>
      <c r="DA28" s="660"/>
      <c r="DB28" s="660"/>
      <c r="DC28" s="661"/>
      <c r="DD28" s="634">
        <v>637962</v>
      </c>
      <c r="DE28" s="626"/>
      <c r="DF28" s="626"/>
      <c r="DG28" s="626"/>
      <c r="DH28" s="626"/>
      <c r="DI28" s="626"/>
      <c r="DJ28" s="626"/>
      <c r="DK28" s="627"/>
      <c r="DL28" s="634">
        <v>359988</v>
      </c>
      <c r="DM28" s="626"/>
      <c r="DN28" s="626"/>
      <c r="DO28" s="626"/>
      <c r="DP28" s="626"/>
      <c r="DQ28" s="626"/>
      <c r="DR28" s="626"/>
      <c r="DS28" s="626"/>
      <c r="DT28" s="626"/>
      <c r="DU28" s="626"/>
      <c r="DV28" s="627"/>
      <c r="DW28" s="630">
        <v>10.199999999999999</v>
      </c>
      <c r="DX28" s="651"/>
      <c r="DY28" s="651"/>
      <c r="DZ28" s="651"/>
      <c r="EA28" s="651"/>
      <c r="EB28" s="651"/>
      <c r="EC28" s="652"/>
    </row>
    <row r="29" spans="2:133" ht="11.25" customHeight="1" x14ac:dyDescent="0.15">
      <c r="B29" s="622" t="s">
        <v>285</v>
      </c>
      <c r="C29" s="623"/>
      <c r="D29" s="623"/>
      <c r="E29" s="623"/>
      <c r="F29" s="623"/>
      <c r="G29" s="623"/>
      <c r="H29" s="623"/>
      <c r="I29" s="623"/>
      <c r="J29" s="623"/>
      <c r="K29" s="623"/>
      <c r="L29" s="623"/>
      <c r="M29" s="623"/>
      <c r="N29" s="623"/>
      <c r="O29" s="623"/>
      <c r="P29" s="623"/>
      <c r="Q29" s="624"/>
      <c r="R29" s="625">
        <v>47610</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660945</v>
      </c>
      <c r="CS29" s="657"/>
      <c r="CT29" s="657"/>
      <c r="CU29" s="657"/>
      <c r="CV29" s="657"/>
      <c r="CW29" s="657"/>
      <c r="CX29" s="657"/>
      <c r="CY29" s="658"/>
      <c r="CZ29" s="659">
        <v>7.4</v>
      </c>
      <c r="DA29" s="660"/>
      <c r="DB29" s="660"/>
      <c r="DC29" s="661"/>
      <c r="DD29" s="634">
        <v>637962</v>
      </c>
      <c r="DE29" s="657"/>
      <c r="DF29" s="657"/>
      <c r="DG29" s="657"/>
      <c r="DH29" s="657"/>
      <c r="DI29" s="657"/>
      <c r="DJ29" s="657"/>
      <c r="DK29" s="658"/>
      <c r="DL29" s="634">
        <v>359988</v>
      </c>
      <c r="DM29" s="657"/>
      <c r="DN29" s="657"/>
      <c r="DO29" s="657"/>
      <c r="DP29" s="657"/>
      <c r="DQ29" s="657"/>
      <c r="DR29" s="657"/>
      <c r="DS29" s="657"/>
      <c r="DT29" s="657"/>
      <c r="DU29" s="657"/>
      <c r="DV29" s="658"/>
      <c r="DW29" s="630">
        <v>10.199999999999999</v>
      </c>
      <c r="DX29" s="651"/>
      <c r="DY29" s="651"/>
      <c r="DZ29" s="651"/>
      <c r="EA29" s="651"/>
      <c r="EB29" s="651"/>
      <c r="EC29" s="652"/>
    </row>
    <row r="30" spans="2:133" ht="11.25" customHeight="1" x14ac:dyDescent="0.15">
      <c r="B30" s="622" t="s">
        <v>289</v>
      </c>
      <c r="C30" s="623"/>
      <c r="D30" s="623"/>
      <c r="E30" s="623"/>
      <c r="F30" s="623"/>
      <c r="G30" s="623"/>
      <c r="H30" s="623"/>
      <c r="I30" s="623"/>
      <c r="J30" s="623"/>
      <c r="K30" s="623"/>
      <c r="L30" s="623"/>
      <c r="M30" s="623"/>
      <c r="N30" s="623"/>
      <c r="O30" s="623"/>
      <c r="P30" s="623"/>
      <c r="Q30" s="624"/>
      <c r="R30" s="625">
        <v>88495</v>
      </c>
      <c r="S30" s="626"/>
      <c r="T30" s="626"/>
      <c r="U30" s="626"/>
      <c r="V30" s="626"/>
      <c r="W30" s="626"/>
      <c r="X30" s="626"/>
      <c r="Y30" s="627"/>
      <c r="Z30" s="628">
        <v>0.9</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99.5</v>
      </c>
      <c r="BH30" s="684"/>
      <c r="BI30" s="684"/>
      <c r="BJ30" s="684"/>
      <c r="BK30" s="684"/>
      <c r="BL30" s="684"/>
      <c r="BM30" s="620">
        <v>98.5</v>
      </c>
      <c r="BN30" s="684"/>
      <c r="BO30" s="684"/>
      <c r="BP30" s="684"/>
      <c r="BQ30" s="685"/>
      <c r="BR30" s="683">
        <v>99.5</v>
      </c>
      <c r="BS30" s="684"/>
      <c r="BT30" s="684"/>
      <c r="BU30" s="684"/>
      <c r="BV30" s="684"/>
      <c r="BW30" s="684"/>
      <c r="BX30" s="620">
        <v>98.5</v>
      </c>
      <c r="BY30" s="684"/>
      <c r="BZ30" s="684"/>
      <c r="CA30" s="684"/>
      <c r="CB30" s="685"/>
      <c r="CD30" s="688"/>
      <c r="CE30" s="689"/>
      <c r="CF30" s="639" t="s">
        <v>292</v>
      </c>
      <c r="CG30" s="640"/>
      <c r="CH30" s="640"/>
      <c r="CI30" s="640"/>
      <c r="CJ30" s="640"/>
      <c r="CK30" s="640"/>
      <c r="CL30" s="640"/>
      <c r="CM30" s="640"/>
      <c r="CN30" s="640"/>
      <c r="CO30" s="640"/>
      <c r="CP30" s="640"/>
      <c r="CQ30" s="641"/>
      <c r="CR30" s="625">
        <v>604789</v>
      </c>
      <c r="CS30" s="626"/>
      <c r="CT30" s="626"/>
      <c r="CU30" s="626"/>
      <c r="CV30" s="626"/>
      <c r="CW30" s="626"/>
      <c r="CX30" s="626"/>
      <c r="CY30" s="627"/>
      <c r="CZ30" s="659">
        <v>6.8</v>
      </c>
      <c r="DA30" s="660"/>
      <c r="DB30" s="660"/>
      <c r="DC30" s="661"/>
      <c r="DD30" s="634">
        <v>584855</v>
      </c>
      <c r="DE30" s="626"/>
      <c r="DF30" s="626"/>
      <c r="DG30" s="626"/>
      <c r="DH30" s="626"/>
      <c r="DI30" s="626"/>
      <c r="DJ30" s="626"/>
      <c r="DK30" s="627"/>
      <c r="DL30" s="634">
        <v>306881</v>
      </c>
      <c r="DM30" s="626"/>
      <c r="DN30" s="626"/>
      <c r="DO30" s="626"/>
      <c r="DP30" s="626"/>
      <c r="DQ30" s="626"/>
      <c r="DR30" s="626"/>
      <c r="DS30" s="626"/>
      <c r="DT30" s="626"/>
      <c r="DU30" s="626"/>
      <c r="DV30" s="627"/>
      <c r="DW30" s="630">
        <v>8.6999999999999993</v>
      </c>
      <c r="DX30" s="651"/>
      <c r="DY30" s="651"/>
      <c r="DZ30" s="651"/>
      <c r="EA30" s="651"/>
      <c r="EB30" s="651"/>
      <c r="EC30" s="652"/>
    </row>
    <row r="31" spans="2:133" ht="11.25" customHeight="1" x14ac:dyDescent="0.15">
      <c r="B31" s="622" t="s">
        <v>293</v>
      </c>
      <c r="C31" s="623"/>
      <c r="D31" s="623"/>
      <c r="E31" s="623"/>
      <c r="F31" s="623"/>
      <c r="G31" s="623"/>
      <c r="H31" s="623"/>
      <c r="I31" s="623"/>
      <c r="J31" s="623"/>
      <c r="K31" s="623"/>
      <c r="L31" s="623"/>
      <c r="M31" s="623"/>
      <c r="N31" s="623"/>
      <c r="O31" s="623"/>
      <c r="P31" s="623"/>
      <c r="Q31" s="624"/>
      <c r="R31" s="625">
        <v>714899</v>
      </c>
      <c r="S31" s="626"/>
      <c r="T31" s="626"/>
      <c r="U31" s="626"/>
      <c r="V31" s="626"/>
      <c r="W31" s="626"/>
      <c r="X31" s="626"/>
      <c r="Y31" s="627"/>
      <c r="Z31" s="628">
        <v>7.6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99.5</v>
      </c>
      <c r="BH31" s="657"/>
      <c r="BI31" s="657"/>
      <c r="BJ31" s="657"/>
      <c r="BK31" s="657"/>
      <c r="BL31" s="657"/>
      <c r="BM31" s="631">
        <v>98.7</v>
      </c>
      <c r="BN31" s="681"/>
      <c r="BO31" s="681"/>
      <c r="BP31" s="681"/>
      <c r="BQ31" s="682"/>
      <c r="BR31" s="680">
        <v>99.5</v>
      </c>
      <c r="BS31" s="657"/>
      <c r="BT31" s="657"/>
      <c r="BU31" s="657"/>
      <c r="BV31" s="657"/>
      <c r="BW31" s="657"/>
      <c r="BX31" s="631">
        <v>98.6</v>
      </c>
      <c r="BY31" s="681"/>
      <c r="BZ31" s="681"/>
      <c r="CA31" s="681"/>
      <c r="CB31" s="682"/>
      <c r="CD31" s="688"/>
      <c r="CE31" s="689"/>
      <c r="CF31" s="639" t="s">
        <v>296</v>
      </c>
      <c r="CG31" s="640"/>
      <c r="CH31" s="640"/>
      <c r="CI31" s="640"/>
      <c r="CJ31" s="640"/>
      <c r="CK31" s="640"/>
      <c r="CL31" s="640"/>
      <c r="CM31" s="640"/>
      <c r="CN31" s="640"/>
      <c r="CO31" s="640"/>
      <c r="CP31" s="640"/>
      <c r="CQ31" s="641"/>
      <c r="CR31" s="625">
        <v>56156</v>
      </c>
      <c r="CS31" s="657"/>
      <c r="CT31" s="657"/>
      <c r="CU31" s="657"/>
      <c r="CV31" s="657"/>
      <c r="CW31" s="657"/>
      <c r="CX31" s="657"/>
      <c r="CY31" s="658"/>
      <c r="CZ31" s="659">
        <v>0.6</v>
      </c>
      <c r="DA31" s="660"/>
      <c r="DB31" s="660"/>
      <c r="DC31" s="661"/>
      <c r="DD31" s="634">
        <v>53107</v>
      </c>
      <c r="DE31" s="657"/>
      <c r="DF31" s="657"/>
      <c r="DG31" s="657"/>
      <c r="DH31" s="657"/>
      <c r="DI31" s="657"/>
      <c r="DJ31" s="657"/>
      <c r="DK31" s="658"/>
      <c r="DL31" s="634">
        <v>53107</v>
      </c>
      <c r="DM31" s="657"/>
      <c r="DN31" s="657"/>
      <c r="DO31" s="657"/>
      <c r="DP31" s="657"/>
      <c r="DQ31" s="657"/>
      <c r="DR31" s="657"/>
      <c r="DS31" s="657"/>
      <c r="DT31" s="657"/>
      <c r="DU31" s="657"/>
      <c r="DV31" s="658"/>
      <c r="DW31" s="630">
        <v>1.5</v>
      </c>
      <c r="DX31" s="651"/>
      <c r="DY31" s="651"/>
      <c r="DZ31" s="651"/>
      <c r="EA31" s="651"/>
      <c r="EB31" s="651"/>
      <c r="EC31" s="652"/>
    </row>
    <row r="32" spans="2:133" ht="11.25" customHeight="1" x14ac:dyDescent="0.15">
      <c r="B32" s="622" t="s">
        <v>297</v>
      </c>
      <c r="C32" s="623"/>
      <c r="D32" s="623"/>
      <c r="E32" s="623"/>
      <c r="F32" s="623"/>
      <c r="G32" s="623"/>
      <c r="H32" s="623"/>
      <c r="I32" s="623"/>
      <c r="J32" s="623"/>
      <c r="K32" s="623"/>
      <c r="L32" s="623"/>
      <c r="M32" s="623"/>
      <c r="N32" s="623"/>
      <c r="O32" s="623"/>
      <c r="P32" s="623"/>
      <c r="Q32" s="624"/>
      <c r="R32" s="625">
        <v>119735</v>
      </c>
      <c r="S32" s="626"/>
      <c r="T32" s="626"/>
      <c r="U32" s="626"/>
      <c r="V32" s="626"/>
      <c r="W32" s="626"/>
      <c r="X32" s="626"/>
      <c r="Y32" s="627"/>
      <c r="Z32" s="628">
        <v>1.3</v>
      </c>
      <c r="AA32" s="628"/>
      <c r="AB32" s="628"/>
      <c r="AC32" s="628"/>
      <c r="AD32" s="629">
        <v>756</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99.5</v>
      </c>
      <c r="BH32" s="693"/>
      <c r="BI32" s="693"/>
      <c r="BJ32" s="693"/>
      <c r="BK32" s="693"/>
      <c r="BL32" s="693"/>
      <c r="BM32" s="694">
        <v>98.3</v>
      </c>
      <c r="BN32" s="693"/>
      <c r="BO32" s="693"/>
      <c r="BP32" s="693"/>
      <c r="BQ32" s="695"/>
      <c r="BR32" s="692">
        <v>99.5</v>
      </c>
      <c r="BS32" s="693"/>
      <c r="BT32" s="693"/>
      <c r="BU32" s="693"/>
      <c r="BV32" s="693"/>
      <c r="BW32" s="693"/>
      <c r="BX32" s="694">
        <v>98.3</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1"/>
      <c r="DY32" s="651"/>
      <c r="DZ32" s="651"/>
      <c r="EA32" s="651"/>
      <c r="EB32" s="651"/>
      <c r="EC32" s="652"/>
    </row>
    <row r="33" spans="2:133" ht="11.25" customHeight="1" x14ac:dyDescent="0.15">
      <c r="B33" s="622" t="s">
        <v>300</v>
      </c>
      <c r="C33" s="623"/>
      <c r="D33" s="623"/>
      <c r="E33" s="623"/>
      <c r="F33" s="623"/>
      <c r="G33" s="623"/>
      <c r="H33" s="623"/>
      <c r="I33" s="623"/>
      <c r="J33" s="623"/>
      <c r="K33" s="623"/>
      <c r="L33" s="623"/>
      <c r="M33" s="623"/>
      <c r="N33" s="623"/>
      <c r="O33" s="623"/>
      <c r="P33" s="623"/>
      <c r="Q33" s="624"/>
      <c r="R33" s="625">
        <v>976908</v>
      </c>
      <c r="S33" s="626"/>
      <c r="T33" s="626"/>
      <c r="U33" s="626"/>
      <c r="V33" s="626"/>
      <c r="W33" s="626"/>
      <c r="X33" s="626"/>
      <c r="Y33" s="627"/>
      <c r="Z33" s="628">
        <v>10.3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3667803</v>
      </c>
      <c r="CS33" s="657"/>
      <c r="CT33" s="657"/>
      <c r="CU33" s="657"/>
      <c r="CV33" s="657"/>
      <c r="CW33" s="657"/>
      <c r="CX33" s="657"/>
      <c r="CY33" s="658"/>
      <c r="CZ33" s="659">
        <v>41.2</v>
      </c>
      <c r="DA33" s="660"/>
      <c r="DB33" s="660"/>
      <c r="DC33" s="661"/>
      <c r="DD33" s="634">
        <v>1971041</v>
      </c>
      <c r="DE33" s="657"/>
      <c r="DF33" s="657"/>
      <c r="DG33" s="657"/>
      <c r="DH33" s="657"/>
      <c r="DI33" s="657"/>
      <c r="DJ33" s="657"/>
      <c r="DK33" s="658"/>
      <c r="DL33" s="634">
        <v>1551238</v>
      </c>
      <c r="DM33" s="657"/>
      <c r="DN33" s="657"/>
      <c r="DO33" s="657"/>
      <c r="DP33" s="657"/>
      <c r="DQ33" s="657"/>
      <c r="DR33" s="657"/>
      <c r="DS33" s="657"/>
      <c r="DT33" s="657"/>
      <c r="DU33" s="657"/>
      <c r="DV33" s="658"/>
      <c r="DW33" s="630">
        <v>44.2</v>
      </c>
      <c r="DX33" s="651"/>
      <c r="DY33" s="651"/>
      <c r="DZ33" s="651"/>
      <c r="EA33" s="651"/>
      <c r="EB33" s="651"/>
      <c r="EC33" s="652"/>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2056218</v>
      </c>
      <c r="CS34" s="626"/>
      <c r="CT34" s="626"/>
      <c r="CU34" s="626"/>
      <c r="CV34" s="626"/>
      <c r="CW34" s="626"/>
      <c r="CX34" s="626"/>
      <c r="CY34" s="627"/>
      <c r="CZ34" s="659">
        <v>23.1</v>
      </c>
      <c r="DA34" s="660"/>
      <c r="DB34" s="660"/>
      <c r="DC34" s="661"/>
      <c r="DD34" s="634">
        <v>642337</v>
      </c>
      <c r="DE34" s="626"/>
      <c r="DF34" s="626"/>
      <c r="DG34" s="626"/>
      <c r="DH34" s="626"/>
      <c r="DI34" s="626"/>
      <c r="DJ34" s="626"/>
      <c r="DK34" s="627"/>
      <c r="DL34" s="634">
        <v>469091</v>
      </c>
      <c r="DM34" s="626"/>
      <c r="DN34" s="626"/>
      <c r="DO34" s="626"/>
      <c r="DP34" s="626"/>
      <c r="DQ34" s="626"/>
      <c r="DR34" s="626"/>
      <c r="DS34" s="626"/>
      <c r="DT34" s="626"/>
      <c r="DU34" s="626"/>
      <c r="DV34" s="627"/>
      <c r="DW34" s="630">
        <v>13.4</v>
      </c>
      <c r="DX34" s="651"/>
      <c r="DY34" s="651"/>
      <c r="DZ34" s="651"/>
      <c r="EA34" s="651"/>
      <c r="EB34" s="651"/>
      <c r="EC34" s="652"/>
    </row>
    <row r="35" spans="2:133" ht="11.25" customHeight="1" x14ac:dyDescent="0.15">
      <c r="B35" s="622" t="s">
        <v>306</v>
      </c>
      <c r="C35" s="623"/>
      <c r="D35" s="623"/>
      <c r="E35" s="623"/>
      <c r="F35" s="623"/>
      <c r="G35" s="623"/>
      <c r="H35" s="623"/>
      <c r="I35" s="623"/>
      <c r="J35" s="623"/>
      <c r="K35" s="623"/>
      <c r="L35" s="623"/>
      <c r="M35" s="623"/>
      <c r="N35" s="623"/>
      <c r="O35" s="623"/>
      <c r="P35" s="623"/>
      <c r="Q35" s="624"/>
      <c r="R35" s="625">
        <v>152108</v>
      </c>
      <c r="S35" s="626"/>
      <c r="T35" s="626"/>
      <c r="U35" s="626"/>
      <c r="V35" s="626"/>
      <c r="W35" s="626"/>
      <c r="X35" s="626"/>
      <c r="Y35" s="627"/>
      <c r="Z35" s="628">
        <v>1.6</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1051215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t="s">
        <v>210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54125</v>
      </c>
      <c r="CS35" s="657"/>
      <c r="CT35" s="657"/>
      <c r="CU35" s="657"/>
      <c r="CV35" s="657"/>
      <c r="CW35" s="657"/>
      <c r="CX35" s="657"/>
      <c r="CY35" s="658"/>
      <c r="CZ35" s="659">
        <v>0.6</v>
      </c>
      <c r="DA35" s="660"/>
      <c r="DB35" s="660"/>
      <c r="DC35" s="661"/>
      <c r="DD35" s="634">
        <v>37980</v>
      </c>
      <c r="DE35" s="657"/>
      <c r="DF35" s="657"/>
      <c r="DG35" s="657"/>
      <c r="DH35" s="657"/>
      <c r="DI35" s="657"/>
      <c r="DJ35" s="657"/>
      <c r="DK35" s="658"/>
      <c r="DL35" s="634">
        <v>37980</v>
      </c>
      <c r="DM35" s="657"/>
      <c r="DN35" s="657"/>
      <c r="DO35" s="657"/>
      <c r="DP35" s="657"/>
      <c r="DQ35" s="657"/>
      <c r="DR35" s="657"/>
      <c r="DS35" s="657"/>
      <c r="DT35" s="657"/>
      <c r="DU35" s="657"/>
      <c r="DV35" s="658"/>
      <c r="DW35" s="630">
        <v>1.1000000000000001</v>
      </c>
      <c r="DX35" s="651"/>
      <c r="DY35" s="651"/>
      <c r="DZ35" s="651"/>
      <c r="EA35" s="651"/>
      <c r="EB35" s="651"/>
      <c r="EC35" s="652"/>
    </row>
    <row r="36" spans="2:133" ht="11.25" customHeight="1" x14ac:dyDescent="0.15">
      <c r="B36" s="668" t="s">
        <v>310</v>
      </c>
      <c r="C36" s="669"/>
      <c r="D36" s="669"/>
      <c r="E36" s="669"/>
      <c r="F36" s="669"/>
      <c r="G36" s="669"/>
      <c r="H36" s="669"/>
      <c r="I36" s="669"/>
      <c r="J36" s="669"/>
      <c r="K36" s="669"/>
      <c r="L36" s="669"/>
      <c r="M36" s="669"/>
      <c r="N36" s="669"/>
      <c r="O36" s="669"/>
      <c r="P36" s="669"/>
      <c r="Q36" s="670"/>
      <c r="R36" s="697">
        <v>9459597</v>
      </c>
      <c r="S36" s="698"/>
      <c r="T36" s="698"/>
      <c r="U36" s="698"/>
      <c r="V36" s="698"/>
      <c r="W36" s="698"/>
      <c r="X36" s="698"/>
      <c r="Y36" s="699"/>
      <c r="Z36" s="700">
        <v>100</v>
      </c>
      <c r="AA36" s="700"/>
      <c r="AB36" s="700"/>
      <c r="AC36" s="700"/>
      <c r="AD36" s="701">
        <v>3360965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518351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-127825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895589</v>
      </c>
      <c r="CS36" s="626"/>
      <c r="CT36" s="626"/>
      <c r="CU36" s="626"/>
      <c r="CV36" s="626"/>
      <c r="CW36" s="626"/>
      <c r="CX36" s="626"/>
      <c r="CY36" s="627"/>
      <c r="CZ36" s="659">
        <v>10.1</v>
      </c>
      <c r="DA36" s="660"/>
      <c r="DB36" s="660"/>
      <c r="DC36" s="661"/>
      <c r="DD36" s="634">
        <v>780735</v>
      </c>
      <c r="DE36" s="626"/>
      <c r="DF36" s="626"/>
      <c r="DG36" s="626"/>
      <c r="DH36" s="626"/>
      <c r="DI36" s="626"/>
      <c r="DJ36" s="626"/>
      <c r="DK36" s="627"/>
      <c r="DL36" s="634">
        <v>668656</v>
      </c>
      <c r="DM36" s="626"/>
      <c r="DN36" s="626"/>
      <c r="DO36" s="626"/>
      <c r="DP36" s="626"/>
      <c r="DQ36" s="626"/>
      <c r="DR36" s="626"/>
      <c r="DS36" s="626"/>
      <c r="DT36" s="626"/>
      <c r="DU36" s="626"/>
      <c r="DV36" s="627"/>
      <c r="DW36" s="630">
        <v>19</v>
      </c>
      <c r="DX36" s="651"/>
      <c r="DY36" s="651"/>
      <c r="DZ36" s="651"/>
      <c r="EA36" s="651"/>
      <c r="EB36" s="651"/>
      <c r="EC36" s="652"/>
    </row>
    <row r="37" spans="2:133" ht="11.25" customHeight="1" x14ac:dyDescent="0.15">
      <c r="AQ37" s="704" t="s">
        <v>314</v>
      </c>
      <c r="AR37" s="705"/>
      <c r="AS37" s="705"/>
      <c r="AT37" s="705"/>
      <c r="AU37" s="705"/>
      <c r="AV37" s="705"/>
      <c r="AW37" s="705"/>
      <c r="AX37" s="705"/>
      <c r="AY37" s="706"/>
      <c r="AZ37" s="625">
        <v>60883</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1525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201562</v>
      </c>
      <c r="CS37" s="657"/>
      <c r="CT37" s="657"/>
      <c r="CU37" s="657"/>
      <c r="CV37" s="657"/>
      <c r="CW37" s="657"/>
      <c r="CX37" s="657"/>
      <c r="CY37" s="658"/>
      <c r="CZ37" s="659">
        <v>2.2999999999999998</v>
      </c>
      <c r="DA37" s="660"/>
      <c r="DB37" s="660"/>
      <c r="DC37" s="661"/>
      <c r="DD37" s="634">
        <v>201558</v>
      </c>
      <c r="DE37" s="657"/>
      <c r="DF37" s="657"/>
      <c r="DG37" s="657"/>
      <c r="DH37" s="657"/>
      <c r="DI37" s="657"/>
      <c r="DJ37" s="657"/>
      <c r="DK37" s="658"/>
      <c r="DL37" s="634">
        <v>201558</v>
      </c>
      <c r="DM37" s="657"/>
      <c r="DN37" s="657"/>
      <c r="DO37" s="657"/>
      <c r="DP37" s="657"/>
      <c r="DQ37" s="657"/>
      <c r="DR37" s="657"/>
      <c r="DS37" s="657"/>
      <c r="DT37" s="657"/>
      <c r="DU37" s="657"/>
      <c r="DV37" s="658"/>
      <c r="DW37" s="630">
        <v>5.7</v>
      </c>
      <c r="DX37" s="651"/>
      <c r="DY37" s="651"/>
      <c r="DZ37" s="651"/>
      <c r="EA37" s="651"/>
      <c r="EB37" s="651"/>
      <c r="EC37" s="652"/>
    </row>
    <row r="38" spans="2:133" ht="11.25" customHeight="1" x14ac:dyDescent="0.15">
      <c r="AQ38" s="704" t="s">
        <v>317</v>
      </c>
      <c r="AR38" s="705"/>
      <c r="AS38" s="705"/>
      <c r="AT38" s="705"/>
      <c r="AU38" s="705"/>
      <c r="AV38" s="705"/>
      <c r="AW38" s="705"/>
      <c r="AX38" s="705"/>
      <c r="AY38" s="706"/>
      <c r="AZ38" s="625">
        <v>48000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2666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484864</v>
      </c>
      <c r="CS38" s="626"/>
      <c r="CT38" s="626"/>
      <c r="CU38" s="626"/>
      <c r="CV38" s="626"/>
      <c r="CW38" s="626"/>
      <c r="CX38" s="626"/>
      <c r="CY38" s="627"/>
      <c r="CZ38" s="659">
        <v>5.4</v>
      </c>
      <c r="DA38" s="660"/>
      <c r="DB38" s="660"/>
      <c r="DC38" s="661"/>
      <c r="DD38" s="634">
        <v>412555</v>
      </c>
      <c r="DE38" s="626"/>
      <c r="DF38" s="626"/>
      <c r="DG38" s="626"/>
      <c r="DH38" s="626"/>
      <c r="DI38" s="626"/>
      <c r="DJ38" s="626"/>
      <c r="DK38" s="627"/>
      <c r="DL38" s="634">
        <v>375511</v>
      </c>
      <c r="DM38" s="626"/>
      <c r="DN38" s="626"/>
      <c r="DO38" s="626"/>
      <c r="DP38" s="626"/>
      <c r="DQ38" s="626"/>
      <c r="DR38" s="626"/>
      <c r="DS38" s="626"/>
      <c r="DT38" s="626"/>
      <c r="DU38" s="626"/>
      <c r="DV38" s="627"/>
      <c r="DW38" s="630">
        <v>10.7</v>
      </c>
      <c r="DX38" s="651"/>
      <c r="DY38" s="651"/>
      <c r="DZ38" s="651"/>
      <c r="EA38" s="651"/>
      <c r="EB38" s="651"/>
      <c r="EC38" s="652"/>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34072</v>
      </c>
      <c r="CS39" s="657"/>
      <c r="CT39" s="657"/>
      <c r="CU39" s="657"/>
      <c r="CV39" s="657"/>
      <c r="CW39" s="657"/>
      <c r="CX39" s="657"/>
      <c r="CY39" s="658"/>
      <c r="CZ39" s="659">
        <v>0.4</v>
      </c>
      <c r="DA39" s="660"/>
      <c r="DB39" s="660"/>
      <c r="DC39" s="661"/>
      <c r="DD39" s="634">
        <v>15059</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112785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142935</v>
      </c>
      <c r="CS40" s="626"/>
      <c r="CT40" s="626"/>
      <c r="CU40" s="626"/>
      <c r="CV40" s="626"/>
      <c r="CW40" s="626"/>
      <c r="CX40" s="626"/>
      <c r="CY40" s="627"/>
      <c r="CZ40" s="659">
        <v>1.6</v>
      </c>
      <c r="DA40" s="660"/>
      <c r="DB40" s="660"/>
      <c r="DC40" s="661"/>
      <c r="DD40" s="634">
        <v>82375</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311196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269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3092063</v>
      </c>
      <c r="CS42" s="626"/>
      <c r="CT42" s="626"/>
      <c r="CU42" s="626"/>
      <c r="CV42" s="626"/>
      <c r="CW42" s="626"/>
      <c r="CX42" s="626"/>
      <c r="CY42" s="627"/>
      <c r="CZ42" s="659">
        <v>34.700000000000003</v>
      </c>
      <c r="DA42" s="708"/>
      <c r="DB42" s="708"/>
      <c r="DC42" s="709"/>
      <c r="DD42" s="634">
        <v>175845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75099</v>
      </c>
      <c r="CS43" s="657"/>
      <c r="CT43" s="657"/>
      <c r="CU43" s="657"/>
      <c r="CV43" s="657"/>
      <c r="CW43" s="657"/>
      <c r="CX43" s="657"/>
      <c r="CY43" s="658"/>
      <c r="CZ43" s="659">
        <v>0.8</v>
      </c>
      <c r="DA43" s="660"/>
      <c r="DB43" s="660"/>
      <c r="DC43" s="661"/>
      <c r="DD43" s="634">
        <v>75099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1736846</v>
      </c>
      <c r="CS44" s="626"/>
      <c r="CT44" s="626"/>
      <c r="CU44" s="626"/>
      <c r="CV44" s="626"/>
      <c r="CW44" s="626"/>
      <c r="CX44" s="626"/>
      <c r="CY44" s="627"/>
      <c r="CZ44" s="659">
        <v>19.5</v>
      </c>
      <c r="DA44" s="708"/>
      <c r="DB44" s="708"/>
      <c r="DC44" s="709"/>
      <c r="DD44" s="634">
        <v>153259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1522365</v>
      </c>
      <c r="CS45" s="657"/>
      <c r="CT45" s="657"/>
      <c r="CU45" s="657"/>
      <c r="CV45" s="657"/>
      <c r="CW45" s="657"/>
      <c r="CX45" s="657"/>
      <c r="CY45" s="658"/>
      <c r="CZ45" s="659">
        <v>17.100000000000001</v>
      </c>
      <c r="DA45" s="660"/>
      <c r="DB45" s="660"/>
      <c r="DC45" s="661"/>
      <c r="DD45" s="634">
        <v>87836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191018</v>
      </c>
      <c r="CS46" s="626"/>
      <c r="CT46" s="626"/>
      <c r="CU46" s="626"/>
      <c r="CV46" s="626"/>
      <c r="CW46" s="626"/>
      <c r="CX46" s="626"/>
      <c r="CY46" s="627"/>
      <c r="CZ46" s="659">
        <v>2.1</v>
      </c>
      <c r="DA46" s="708"/>
      <c r="DB46" s="708"/>
      <c r="DC46" s="709"/>
      <c r="DD46" s="634">
        <v>55260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1355217</v>
      </c>
      <c r="CS47" s="657"/>
      <c r="CT47" s="657"/>
      <c r="CU47" s="657"/>
      <c r="CV47" s="657"/>
      <c r="CW47" s="657"/>
      <c r="CX47" s="657"/>
      <c r="CY47" s="658"/>
      <c r="CZ47" s="659">
        <v>15.2</v>
      </c>
      <c r="DA47" s="660"/>
      <c r="DB47" s="660"/>
      <c r="DC47" s="661"/>
      <c r="DD47" s="634">
        <v>22586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8902940</v>
      </c>
      <c r="CS49" s="693"/>
      <c r="CT49" s="693"/>
      <c r="CU49" s="693"/>
      <c r="CV49" s="693"/>
      <c r="CW49" s="693"/>
      <c r="CX49" s="693"/>
      <c r="CY49" s="720"/>
      <c r="CZ49" s="721">
        <v>100</v>
      </c>
      <c r="DA49" s="722"/>
      <c r="DB49" s="722"/>
      <c r="DC49" s="723"/>
      <c r="DD49" s="724">
        <v>3888206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9460</v>
      </c>
      <c r="R7" s="755"/>
      <c r="S7" s="755"/>
      <c r="T7" s="755"/>
      <c r="U7" s="755"/>
      <c r="V7" s="755">
        <v>8903</v>
      </c>
      <c r="W7" s="755"/>
      <c r="X7" s="755"/>
      <c r="Y7" s="755"/>
      <c r="Z7" s="755"/>
      <c r="AA7" s="755">
        <v>557</v>
      </c>
      <c r="AB7" s="755"/>
      <c r="AC7" s="755"/>
      <c r="AD7" s="755"/>
      <c r="AE7" s="756"/>
      <c r="AF7" s="757">
        <v>390</v>
      </c>
      <c r="AG7" s="758"/>
      <c r="AH7" s="758"/>
      <c r="AI7" s="758"/>
      <c r="AJ7" s="759"/>
      <c r="AK7" s="794">
        <v>88</v>
      </c>
      <c r="AL7" s="795"/>
      <c r="AM7" s="795"/>
      <c r="AN7" s="795"/>
      <c r="AO7" s="795"/>
      <c r="AP7" s="795">
        <v>6687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10</v>
      </c>
      <c r="R8" s="779"/>
      <c r="S8" s="779"/>
      <c r="T8" s="779"/>
      <c r="U8" s="779"/>
      <c r="V8" s="779">
        <v>9</v>
      </c>
      <c r="W8" s="779"/>
      <c r="X8" s="779"/>
      <c r="Y8" s="779"/>
      <c r="Z8" s="779"/>
      <c r="AA8" s="779">
        <v>1</v>
      </c>
      <c r="AB8" s="779"/>
      <c r="AC8" s="779"/>
      <c r="AD8" s="779"/>
      <c r="AE8" s="780"/>
      <c r="AF8" s="781">
        <v>1</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391</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1394</v>
      </c>
      <c r="R28" s="843"/>
      <c r="S28" s="843"/>
      <c r="T28" s="843"/>
      <c r="U28" s="843"/>
      <c r="V28" s="843">
        <v>1310</v>
      </c>
      <c r="W28" s="843"/>
      <c r="X28" s="843"/>
      <c r="Y28" s="843"/>
      <c r="Z28" s="843"/>
      <c r="AA28" s="843">
        <v>84</v>
      </c>
      <c r="AB28" s="843"/>
      <c r="AC28" s="843"/>
      <c r="AD28" s="843"/>
      <c r="AE28" s="844"/>
      <c r="AF28" s="845">
        <v>84</v>
      </c>
      <c r="AG28" s="843"/>
      <c r="AH28" s="843"/>
      <c r="AI28" s="843"/>
      <c r="AJ28" s="846"/>
      <c r="AK28" s="847">
        <v>113</v>
      </c>
      <c r="AL28" s="838"/>
      <c r="AM28" s="838"/>
      <c r="AN28" s="838"/>
      <c r="AO28" s="838"/>
      <c r="AP28" s="838">
        <v>0</v>
      </c>
      <c r="AQ28" s="838"/>
      <c r="AR28" s="838"/>
      <c r="AS28" s="838"/>
      <c r="AT28" s="838"/>
      <c r="AU28" s="838">
        <v>113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1070</v>
      </c>
      <c r="R29" s="779"/>
      <c r="S29" s="779"/>
      <c r="T29" s="779"/>
      <c r="U29" s="779"/>
      <c r="V29" s="779">
        <v>1044</v>
      </c>
      <c r="W29" s="779"/>
      <c r="X29" s="779"/>
      <c r="Y29" s="779"/>
      <c r="Z29" s="779"/>
      <c r="AA29" s="779">
        <v>26</v>
      </c>
      <c r="AB29" s="779"/>
      <c r="AC29" s="779"/>
      <c r="AD29" s="779"/>
      <c r="AE29" s="780"/>
      <c r="AF29" s="781">
        <v>26</v>
      </c>
      <c r="AG29" s="782"/>
      <c r="AH29" s="782"/>
      <c r="AI29" s="782"/>
      <c r="AJ29" s="783"/>
      <c r="AK29" s="850">
        <v>166</v>
      </c>
      <c r="AL29" s="851"/>
      <c r="AM29" s="851"/>
      <c r="AN29" s="851"/>
      <c r="AO29" s="851"/>
      <c r="AP29" s="851">
        <v>0</v>
      </c>
      <c r="AQ29" s="851"/>
      <c r="AR29" s="851"/>
      <c r="AS29" s="851"/>
      <c r="AT29" s="851"/>
      <c r="AU29" s="851">
        <v>166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113</v>
      </c>
      <c r="R30" s="779"/>
      <c r="S30" s="779"/>
      <c r="T30" s="779"/>
      <c r="U30" s="779"/>
      <c r="V30" s="779">
        <v>112</v>
      </c>
      <c r="W30" s="779"/>
      <c r="X30" s="779"/>
      <c r="Y30" s="779"/>
      <c r="Z30" s="779"/>
      <c r="AA30" s="779">
        <v>1</v>
      </c>
      <c r="AB30" s="779"/>
      <c r="AC30" s="779"/>
      <c r="AD30" s="779"/>
      <c r="AE30" s="780"/>
      <c r="AF30" s="781">
        <v>1</v>
      </c>
      <c r="AG30" s="782"/>
      <c r="AH30" s="782"/>
      <c r="AI30" s="782"/>
      <c r="AJ30" s="783"/>
      <c r="AK30" s="850">
        <v>39</v>
      </c>
      <c r="AL30" s="851"/>
      <c r="AM30" s="851"/>
      <c r="AN30" s="851"/>
      <c r="AO30" s="851"/>
      <c r="AP30" s="851">
        <v>0</v>
      </c>
      <c r="AQ30" s="851"/>
      <c r="AR30" s="851"/>
      <c r="AS30" s="851"/>
      <c r="AT30" s="851"/>
      <c r="AU30" s="851">
        <v>39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0</v>
      </c>
      <c r="R31" s="779"/>
      <c r="S31" s="779"/>
      <c r="T31" s="779"/>
      <c r="U31" s="779"/>
      <c r="V31" s="779">
        <v>0</v>
      </c>
      <c r="W31" s="779"/>
      <c r="X31" s="779"/>
      <c r="Y31" s="779"/>
      <c r="Z31" s="779"/>
      <c r="AA31" s="779">
        <v>0</v>
      </c>
      <c r="AB31" s="779"/>
      <c r="AC31" s="779"/>
      <c r="AD31" s="779"/>
      <c r="AE31" s="780"/>
      <c r="AF31" s="781" t="s">
        <v>112</v>
      </c>
      <c r="AG31" s="782"/>
      <c r="AH31" s="782"/>
      <c r="AI31" s="782"/>
      <c r="AJ31" s="783"/>
      <c r="AK31" s="850">
        <v>0</v>
      </c>
      <c r="AL31" s="851"/>
      <c r="AM31" s="851"/>
      <c r="AN31" s="851"/>
      <c r="AO31" s="851"/>
      <c r="AP31" s="851">
        <v>0</v>
      </c>
      <c r="AQ31" s="851"/>
      <c r="AR31" s="851"/>
      <c r="AS31" s="851"/>
      <c r="AT31" s="851"/>
      <c r="AU31" s="851">
        <v>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625</v>
      </c>
      <c r="R32" s="779"/>
      <c r="S32" s="779"/>
      <c r="T32" s="779"/>
      <c r="U32" s="779"/>
      <c r="V32" s="779">
        <v>60</v>
      </c>
      <c r="W32" s="779"/>
      <c r="X32" s="779"/>
      <c r="Y32" s="779"/>
      <c r="Z32" s="779"/>
      <c r="AA32" s="779">
        <v>565</v>
      </c>
      <c r="AB32" s="779"/>
      <c r="AC32" s="779"/>
      <c r="AD32" s="779"/>
      <c r="AE32" s="780"/>
      <c r="AF32" s="781">
        <v>565</v>
      </c>
      <c r="AG32" s="782"/>
      <c r="AH32" s="782"/>
      <c r="AI32" s="782"/>
      <c r="AJ32" s="783"/>
      <c r="AK32" s="850">
        <v>48</v>
      </c>
      <c r="AL32" s="851"/>
      <c r="AM32" s="851"/>
      <c r="AN32" s="851"/>
      <c r="AO32" s="851"/>
      <c r="AP32" s="851">
        <v>371</v>
      </c>
      <c r="AQ32" s="851"/>
      <c r="AR32" s="851"/>
      <c r="AS32" s="851"/>
      <c r="AT32" s="851"/>
      <c r="AU32" s="851">
        <v>48</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233</v>
      </c>
      <c r="R33" s="779"/>
      <c r="S33" s="779"/>
      <c r="T33" s="779"/>
      <c r="U33" s="779"/>
      <c r="V33" s="779">
        <v>232</v>
      </c>
      <c r="W33" s="779"/>
      <c r="X33" s="779"/>
      <c r="Y33" s="779"/>
      <c r="Z33" s="779"/>
      <c r="AA33" s="779">
        <v>2</v>
      </c>
      <c r="AB33" s="779"/>
      <c r="AC33" s="779"/>
      <c r="AD33" s="779"/>
      <c r="AE33" s="780"/>
      <c r="AF33" s="781">
        <v>2</v>
      </c>
      <c r="AG33" s="782"/>
      <c r="AH33" s="782"/>
      <c r="AI33" s="782"/>
      <c r="AJ33" s="783"/>
      <c r="AK33" s="850">
        <v>61</v>
      </c>
      <c r="AL33" s="851"/>
      <c r="AM33" s="851"/>
      <c r="AN33" s="851"/>
      <c r="AO33" s="851"/>
      <c r="AP33" s="851">
        <v>1658</v>
      </c>
      <c r="AQ33" s="851"/>
      <c r="AR33" s="851"/>
      <c r="AS33" s="851"/>
      <c r="AT33" s="851"/>
      <c r="AU33" s="851">
        <v>61</v>
      </c>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14</v>
      </c>
      <c r="R34" s="779"/>
      <c r="S34" s="779"/>
      <c r="T34" s="779"/>
      <c r="U34" s="779"/>
      <c r="V34" s="779">
        <v>13</v>
      </c>
      <c r="W34" s="779"/>
      <c r="X34" s="779"/>
      <c r="Y34" s="779"/>
      <c r="Z34" s="779"/>
      <c r="AA34" s="779">
        <v>1</v>
      </c>
      <c r="AB34" s="779"/>
      <c r="AC34" s="779"/>
      <c r="AD34" s="779"/>
      <c r="AE34" s="780"/>
      <c r="AF34" s="781">
        <v>1</v>
      </c>
      <c r="AG34" s="782"/>
      <c r="AH34" s="782"/>
      <c r="AI34" s="782"/>
      <c r="AJ34" s="783"/>
      <c r="AK34" s="850">
        <v>0</v>
      </c>
      <c r="AL34" s="851"/>
      <c r="AM34" s="851"/>
      <c r="AN34" s="851"/>
      <c r="AO34" s="851"/>
      <c r="AP34" s="851">
        <v>0</v>
      </c>
      <c r="AQ34" s="851"/>
      <c r="AR34" s="851"/>
      <c r="AS34" s="851"/>
      <c r="AT34" s="851"/>
      <c r="AU34" s="851">
        <v>0</v>
      </c>
      <c r="AV34" s="851"/>
      <c r="AW34" s="851"/>
      <c r="AX34" s="851"/>
      <c r="AY34" s="851"/>
      <c r="AZ34" s="852"/>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678</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5831</v>
      </c>
      <c r="R68" s="886"/>
      <c r="S68" s="886"/>
      <c r="T68" s="886"/>
      <c r="U68" s="886"/>
      <c r="V68" s="886">
        <v>5857</v>
      </c>
      <c r="W68" s="886"/>
      <c r="X68" s="886"/>
      <c r="Y68" s="886"/>
      <c r="Z68" s="886"/>
      <c r="AA68" s="886">
        <v>-26</v>
      </c>
      <c r="AB68" s="886"/>
      <c r="AC68" s="886"/>
      <c r="AD68" s="886"/>
      <c r="AE68" s="886"/>
      <c r="AF68" s="886">
        <v>0</v>
      </c>
      <c r="AG68" s="886"/>
      <c r="AH68" s="886"/>
      <c r="AI68" s="886"/>
      <c r="AJ68" s="886"/>
      <c r="AK68" s="886">
        <v>0</v>
      </c>
      <c r="AL68" s="886"/>
      <c r="AM68" s="886"/>
      <c r="AN68" s="886"/>
      <c r="AO68" s="886"/>
      <c r="AP68" s="886">
        <v>5515</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771</v>
      </c>
      <c r="R69" s="851"/>
      <c r="S69" s="851"/>
      <c r="T69" s="851"/>
      <c r="U69" s="851"/>
      <c r="V69" s="851">
        <v>722</v>
      </c>
      <c r="W69" s="851"/>
      <c r="X69" s="851"/>
      <c r="Y69" s="851"/>
      <c r="Z69" s="851"/>
      <c r="AA69" s="851">
        <v>49</v>
      </c>
      <c r="AB69" s="851"/>
      <c r="AC69" s="851"/>
      <c r="AD69" s="851"/>
      <c r="AE69" s="851"/>
      <c r="AF69" s="851">
        <v>49</v>
      </c>
      <c r="AG69" s="851"/>
      <c r="AH69" s="851"/>
      <c r="AI69" s="851"/>
      <c r="AJ69" s="851"/>
      <c r="AK69" s="851">
        <v>0</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246870</v>
      </c>
      <c r="R70" s="851"/>
      <c r="S70" s="851"/>
      <c r="T70" s="851"/>
      <c r="U70" s="851"/>
      <c r="V70" s="851">
        <v>235027</v>
      </c>
      <c r="W70" s="851"/>
      <c r="X70" s="851"/>
      <c r="Y70" s="851"/>
      <c r="Z70" s="851"/>
      <c r="AA70" s="851">
        <v>11843</v>
      </c>
      <c r="AB70" s="851"/>
      <c r="AC70" s="851"/>
      <c r="AD70" s="851"/>
      <c r="AE70" s="851"/>
      <c r="AF70" s="851">
        <v>11843</v>
      </c>
      <c r="AG70" s="851"/>
      <c r="AH70" s="851"/>
      <c r="AI70" s="851"/>
      <c r="AJ70" s="851"/>
      <c r="AK70" s="851">
        <v>516</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10590</v>
      </c>
      <c r="R71" s="851"/>
      <c r="S71" s="851"/>
      <c r="T71" s="851"/>
      <c r="U71" s="851"/>
      <c r="V71" s="851">
        <v>9677</v>
      </c>
      <c r="W71" s="851"/>
      <c r="X71" s="851"/>
      <c r="Y71" s="851"/>
      <c r="Z71" s="851"/>
      <c r="AA71" s="851">
        <v>913</v>
      </c>
      <c r="AB71" s="851"/>
      <c r="AC71" s="851"/>
      <c r="AD71" s="851"/>
      <c r="AE71" s="851"/>
      <c r="AF71" s="851">
        <v>0</v>
      </c>
      <c r="AG71" s="851"/>
      <c r="AH71" s="851"/>
      <c r="AI71" s="851"/>
      <c r="AJ71" s="851"/>
      <c r="AK71" s="851">
        <v>15</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1588</v>
      </c>
      <c r="R72" s="851"/>
      <c r="S72" s="851"/>
      <c r="T72" s="851"/>
      <c r="U72" s="851"/>
      <c r="V72" s="851">
        <v>1587</v>
      </c>
      <c r="W72" s="851"/>
      <c r="X72" s="851"/>
      <c r="Y72" s="851"/>
      <c r="Z72" s="851"/>
      <c r="AA72" s="851">
        <v>1</v>
      </c>
      <c r="AB72" s="851"/>
      <c r="AC72" s="851"/>
      <c r="AD72" s="851"/>
      <c r="AE72" s="851"/>
      <c r="AF72" s="851">
        <v>0</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2</v>
      </c>
      <c r="R73" s="851"/>
      <c r="S73" s="851"/>
      <c r="T73" s="851"/>
      <c r="U73" s="851"/>
      <c r="V73" s="851">
        <v>1</v>
      </c>
      <c r="W73" s="851"/>
      <c r="X73" s="851"/>
      <c r="Y73" s="851"/>
      <c r="Z73" s="851"/>
      <c r="AA73" s="851">
        <v>1</v>
      </c>
      <c r="AB73" s="851"/>
      <c r="AC73" s="851"/>
      <c r="AD73" s="851"/>
      <c r="AE73" s="851"/>
      <c r="AF73" s="851">
        <v>0</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54</v>
      </c>
      <c r="R74" s="851"/>
      <c r="S74" s="851"/>
      <c r="T74" s="851"/>
      <c r="U74" s="851"/>
      <c r="V74" s="851">
        <v>48</v>
      </c>
      <c r="W74" s="851"/>
      <c r="X74" s="851"/>
      <c r="Y74" s="851"/>
      <c r="Z74" s="851"/>
      <c r="AA74" s="851">
        <v>6</v>
      </c>
      <c r="AB74" s="851"/>
      <c r="AC74" s="851"/>
      <c r="AD74" s="851"/>
      <c r="AE74" s="851"/>
      <c r="AF74" s="851">
        <v>0</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42</v>
      </c>
      <c r="R75" s="900"/>
      <c r="S75" s="900"/>
      <c r="T75" s="900"/>
      <c r="U75" s="850"/>
      <c r="V75" s="901">
        <v>37</v>
      </c>
      <c r="W75" s="900"/>
      <c r="X75" s="900"/>
      <c r="Y75" s="900"/>
      <c r="Z75" s="850"/>
      <c r="AA75" s="901">
        <v>5</v>
      </c>
      <c r="AB75" s="900"/>
      <c r="AC75" s="900"/>
      <c r="AD75" s="900"/>
      <c r="AE75" s="850"/>
      <c r="AF75" s="901">
        <v>0</v>
      </c>
      <c r="AG75" s="900"/>
      <c r="AH75" s="900"/>
      <c r="AI75" s="900"/>
      <c r="AJ75" s="850"/>
      <c r="AK75" s="901">
        <v>18</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v>56</v>
      </c>
      <c r="R76" s="900"/>
      <c r="S76" s="900"/>
      <c r="T76" s="900"/>
      <c r="U76" s="850"/>
      <c r="V76" s="901">
        <v>55</v>
      </c>
      <c r="W76" s="900"/>
      <c r="X76" s="900"/>
      <c r="Y76" s="900"/>
      <c r="Z76" s="850"/>
      <c r="AA76" s="901">
        <v>1</v>
      </c>
      <c r="AB76" s="900"/>
      <c r="AC76" s="900"/>
      <c r="AD76" s="900"/>
      <c r="AE76" s="850"/>
      <c r="AF76" s="901">
        <v>1</v>
      </c>
      <c r="AG76" s="900"/>
      <c r="AH76" s="900"/>
      <c r="AI76" s="900"/>
      <c r="AJ76" s="850"/>
      <c r="AK76" s="901">
        <v>1</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549</v>
      </c>
      <c r="C77" s="894"/>
      <c r="D77" s="894"/>
      <c r="E77" s="894"/>
      <c r="F77" s="894"/>
      <c r="G77" s="894"/>
      <c r="H77" s="894"/>
      <c r="I77" s="894"/>
      <c r="J77" s="894"/>
      <c r="K77" s="894"/>
      <c r="L77" s="894"/>
      <c r="M77" s="894"/>
      <c r="N77" s="894"/>
      <c r="O77" s="894"/>
      <c r="P77" s="895"/>
      <c r="Q77" s="899">
        <v>355</v>
      </c>
      <c r="R77" s="900"/>
      <c r="S77" s="900"/>
      <c r="T77" s="900"/>
      <c r="U77" s="850"/>
      <c r="V77" s="901">
        <v>354</v>
      </c>
      <c r="W77" s="900"/>
      <c r="X77" s="900"/>
      <c r="Y77" s="900"/>
      <c r="Z77" s="850"/>
      <c r="AA77" s="901">
        <v>1</v>
      </c>
      <c r="AB77" s="900"/>
      <c r="AC77" s="900"/>
      <c r="AD77" s="900"/>
      <c r="AE77" s="850"/>
      <c r="AF77" s="901">
        <v>1</v>
      </c>
      <c r="AG77" s="900"/>
      <c r="AH77" s="900"/>
      <c r="AI77" s="900"/>
      <c r="AJ77" s="850"/>
      <c r="AK77" s="901">
        <v>48</v>
      </c>
      <c r="AL77" s="900"/>
      <c r="AM77" s="900"/>
      <c r="AN77" s="900"/>
      <c r="AO77" s="850"/>
      <c r="AP77" s="901">
        <v>819</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550</v>
      </c>
      <c r="C78" s="894"/>
      <c r="D78" s="894"/>
      <c r="E78" s="894"/>
      <c r="F78" s="894"/>
      <c r="G78" s="894"/>
      <c r="H78" s="894"/>
      <c r="I78" s="894"/>
      <c r="J78" s="894"/>
      <c r="K78" s="894"/>
      <c r="L78" s="894"/>
      <c r="M78" s="894"/>
      <c r="N78" s="894"/>
      <c r="O78" s="894"/>
      <c r="P78" s="895"/>
      <c r="Q78" s="896">
        <v>4199</v>
      </c>
      <c r="R78" s="851"/>
      <c r="S78" s="851"/>
      <c r="T78" s="851"/>
      <c r="U78" s="851"/>
      <c r="V78" s="851">
        <v>4190</v>
      </c>
      <c r="W78" s="851"/>
      <c r="X78" s="851"/>
      <c r="Y78" s="851"/>
      <c r="Z78" s="851"/>
      <c r="AA78" s="851">
        <v>9</v>
      </c>
      <c r="AB78" s="851"/>
      <c r="AC78" s="851"/>
      <c r="AD78" s="851"/>
      <c r="AE78" s="851"/>
      <c r="AF78" s="851">
        <v>9</v>
      </c>
      <c r="AG78" s="851"/>
      <c r="AH78" s="851"/>
      <c r="AI78" s="851"/>
      <c r="AJ78" s="851"/>
      <c r="AK78" s="851">
        <v>88</v>
      </c>
      <c r="AL78" s="851"/>
      <c r="AM78" s="851"/>
      <c r="AN78" s="851"/>
      <c r="AO78" s="851"/>
      <c r="AP78" s="851">
        <v>364</v>
      </c>
      <c r="AQ78" s="851"/>
      <c r="AR78" s="851"/>
      <c r="AS78" s="851"/>
      <c r="AT78" s="851"/>
      <c r="AU78" s="851">
        <v>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551</v>
      </c>
      <c r="C79" s="894"/>
      <c r="D79" s="894"/>
      <c r="E79" s="894"/>
      <c r="F79" s="894"/>
      <c r="G79" s="894"/>
      <c r="H79" s="894"/>
      <c r="I79" s="894"/>
      <c r="J79" s="894"/>
      <c r="K79" s="894"/>
      <c r="L79" s="894"/>
      <c r="M79" s="894"/>
      <c r="N79" s="894"/>
      <c r="O79" s="894"/>
      <c r="P79" s="895"/>
      <c r="Q79" s="896">
        <v>4317</v>
      </c>
      <c r="R79" s="851"/>
      <c r="S79" s="851"/>
      <c r="T79" s="851"/>
      <c r="U79" s="851"/>
      <c r="V79" s="851">
        <v>4401</v>
      </c>
      <c r="W79" s="851"/>
      <c r="X79" s="851"/>
      <c r="Y79" s="851"/>
      <c r="Z79" s="851"/>
      <c r="AA79" s="851">
        <v>-84</v>
      </c>
      <c r="AB79" s="851"/>
      <c r="AC79" s="851"/>
      <c r="AD79" s="851"/>
      <c r="AE79" s="851"/>
      <c r="AF79" s="851">
        <v>7538</v>
      </c>
      <c r="AG79" s="851"/>
      <c r="AH79" s="851"/>
      <c r="AI79" s="851"/>
      <c r="AJ79" s="851"/>
      <c r="AK79" s="851">
        <v>0</v>
      </c>
      <c r="AL79" s="851"/>
      <c r="AM79" s="851"/>
      <c r="AN79" s="851"/>
      <c r="AO79" s="851"/>
      <c r="AP79" s="851">
        <v>350</v>
      </c>
      <c r="AQ79" s="851"/>
      <c r="AR79" s="851"/>
      <c r="AS79" s="851"/>
      <c r="AT79" s="851"/>
      <c r="AU79" s="851">
        <v>0</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552</v>
      </c>
      <c r="C80" s="894"/>
      <c r="D80" s="894"/>
      <c r="E80" s="894"/>
      <c r="F80" s="894"/>
      <c r="G80" s="894"/>
      <c r="H80" s="894"/>
      <c r="I80" s="894"/>
      <c r="J80" s="894"/>
      <c r="K80" s="894"/>
      <c r="L80" s="894"/>
      <c r="M80" s="894"/>
      <c r="N80" s="894"/>
      <c r="O80" s="894"/>
      <c r="P80" s="895"/>
      <c r="Q80" s="899">
        <v>1680</v>
      </c>
      <c r="R80" s="900"/>
      <c r="S80" s="900"/>
      <c r="T80" s="900"/>
      <c r="U80" s="850"/>
      <c r="V80" s="901">
        <v>1650</v>
      </c>
      <c r="W80" s="900"/>
      <c r="X80" s="900"/>
      <c r="Y80" s="900"/>
      <c r="Z80" s="850"/>
      <c r="AA80" s="901">
        <v>30</v>
      </c>
      <c r="AB80" s="900"/>
      <c r="AC80" s="900"/>
      <c r="AD80" s="900"/>
      <c r="AE80" s="850"/>
      <c r="AF80" s="901">
        <v>30</v>
      </c>
      <c r="AG80" s="900"/>
      <c r="AH80" s="900"/>
      <c r="AI80" s="900"/>
      <c r="AJ80" s="850"/>
      <c r="AK80" s="901">
        <v>0</v>
      </c>
      <c r="AL80" s="900"/>
      <c r="AM80" s="900"/>
      <c r="AN80" s="900"/>
      <c r="AO80" s="850"/>
      <c r="AP80" s="901">
        <v>2046</v>
      </c>
      <c r="AQ80" s="900"/>
      <c r="AR80" s="900"/>
      <c r="AS80" s="900"/>
      <c r="AT80" s="850"/>
      <c r="AU80" s="851">
        <v>0</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287</v>
      </c>
      <c r="AG109" s="915"/>
      <c r="AH109" s="915"/>
      <c r="AI109" s="915"/>
      <c r="AJ109" s="916"/>
      <c r="AK109" s="914" t="s">
        <v>286</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287</v>
      </c>
      <c r="BW109" s="915"/>
      <c r="BX109" s="915"/>
      <c r="BY109" s="915"/>
      <c r="BZ109" s="916"/>
      <c r="CA109" s="914" t="s">
        <v>286</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287</v>
      </c>
      <c r="DM109" s="915"/>
      <c r="DN109" s="915"/>
      <c r="DO109" s="915"/>
      <c r="DP109" s="916"/>
      <c r="DQ109" s="914" t="s">
        <v>286</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368309</v>
      </c>
      <c r="AB110" s="922"/>
      <c r="AC110" s="922"/>
      <c r="AD110" s="922"/>
      <c r="AE110" s="923"/>
      <c r="AF110" s="924">
        <v>382888</v>
      </c>
      <c r="AG110" s="922"/>
      <c r="AH110" s="922"/>
      <c r="AI110" s="922"/>
      <c r="AJ110" s="923"/>
      <c r="AK110" s="924">
        <v>378510</v>
      </c>
      <c r="AL110" s="922"/>
      <c r="AM110" s="922"/>
      <c r="AN110" s="922"/>
      <c r="AO110" s="923"/>
      <c r="AP110" s="925">
        <v>12.9</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5874003</v>
      </c>
      <c r="BR110" s="957"/>
      <c r="BS110" s="957"/>
      <c r="BT110" s="957"/>
      <c r="BU110" s="957"/>
      <c r="BV110" s="957">
        <v>6310499</v>
      </c>
      <c r="BW110" s="957"/>
      <c r="BX110" s="957"/>
      <c r="BY110" s="957"/>
      <c r="BZ110" s="957"/>
      <c r="CA110" s="957">
        <v>6687078</v>
      </c>
      <c r="CB110" s="957"/>
      <c r="CC110" s="957"/>
      <c r="CD110" s="957"/>
      <c r="CE110" s="957"/>
      <c r="CF110" s="971">
        <v>227.2</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18533</v>
      </c>
      <c r="BR111" s="950"/>
      <c r="BS111" s="950"/>
      <c r="BT111" s="950"/>
      <c r="BU111" s="950"/>
      <c r="BV111" s="950">
        <v>22043</v>
      </c>
      <c r="BW111" s="950"/>
      <c r="BX111" s="950"/>
      <c r="BY111" s="950"/>
      <c r="BZ111" s="950"/>
      <c r="CA111" s="950">
        <v>19621</v>
      </c>
      <c r="CB111" s="950"/>
      <c r="CC111" s="950"/>
      <c r="CD111" s="950"/>
      <c r="CE111" s="950"/>
      <c r="CF111" s="944">
        <v>0.7</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1313718</v>
      </c>
      <c r="BR112" s="950"/>
      <c r="BS112" s="950"/>
      <c r="BT112" s="950"/>
      <c r="BU112" s="950"/>
      <c r="BV112" s="950">
        <v>1147836</v>
      </c>
      <c r="BW112" s="950"/>
      <c r="BX112" s="950"/>
      <c r="BY112" s="950"/>
      <c r="BZ112" s="950"/>
      <c r="CA112" s="950">
        <v>1070867</v>
      </c>
      <c r="CB112" s="950"/>
      <c r="CC112" s="950"/>
      <c r="CD112" s="950"/>
      <c r="CE112" s="950"/>
      <c r="CF112" s="944">
        <v>36.4</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52636</v>
      </c>
      <c r="AB113" s="964"/>
      <c r="AC113" s="964"/>
      <c r="AD113" s="964"/>
      <c r="AE113" s="965"/>
      <c r="AF113" s="966">
        <v>40462</v>
      </c>
      <c r="AG113" s="964"/>
      <c r="AH113" s="964"/>
      <c r="AI113" s="964"/>
      <c r="AJ113" s="965"/>
      <c r="AK113" s="966">
        <v>60883</v>
      </c>
      <c r="AL113" s="964"/>
      <c r="AM113" s="964"/>
      <c r="AN113" s="964"/>
      <c r="AO113" s="965"/>
      <c r="AP113" s="967">
        <v>2.1</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3580730</v>
      </c>
      <c r="BR113" s="950"/>
      <c r="BS113" s="950"/>
      <c r="BT113" s="950"/>
      <c r="BU113" s="950"/>
      <c r="BV113" s="950">
        <v>3431816</v>
      </c>
      <c r="BW113" s="950"/>
      <c r="BX113" s="950"/>
      <c r="BY113" s="950"/>
      <c r="BZ113" s="950"/>
      <c r="CA113" s="950">
        <v>3252443</v>
      </c>
      <c r="CB113" s="950"/>
      <c r="CC113" s="950"/>
      <c r="CD113" s="950"/>
      <c r="CE113" s="950"/>
      <c r="CF113" s="944">
        <v>110.5</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307521</v>
      </c>
      <c r="AB114" s="989"/>
      <c r="AC114" s="989"/>
      <c r="AD114" s="989"/>
      <c r="AE114" s="990"/>
      <c r="AF114" s="991">
        <v>308255</v>
      </c>
      <c r="AG114" s="989"/>
      <c r="AH114" s="989"/>
      <c r="AI114" s="989"/>
      <c r="AJ114" s="990"/>
      <c r="AK114" s="991">
        <v>334323</v>
      </c>
      <c r="AL114" s="989"/>
      <c r="AM114" s="989"/>
      <c r="AN114" s="989"/>
      <c r="AO114" s="990"/>
      <c r="AP114" s="992">
        <v>11.4</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696858</v>
      </c>
      <c r="BR114" s="950"/>
      <c r="BS114" s="950"/>
      <c r="BT114" s="950"/>
      <c r="BU114" s="950"/>
      <c r="BV114" s="950">
        <v>664422</v>
      </c>
      <c r="BW114" s="950"/>
      <c r="BX114" s="950"/>
      <c r="BY114" s="950"/>
      <c r="BZ114" s="950"/>
      <c r="CA114" s="950">
        <v>589653</v>
      </c>
      <c r="CB114" s="950"/>
      <c r="CC114" s="950"/>
      <c r="CD114" s="950"/>
      <c r="CE114" s="950"/>
      <c r="CF114" s="944">
        <v>20</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10813</v>
      </c>
      <c r="AB115" s="964"/>
      <c r="AC115" s="964"/>
      <c r="AD115" s="964"/>
      <c r="AE115" s="965"/>
      <c r="AF115" s="966">
        <v>3121</v>
      </c>
      <c r="AG115" s="964"/>
      <c r="AH115" s="964"/>
      <c r="AI115" s="964"/>
      <c r="AJ115" s="965"/>
      <c r="AK115" s="966">
        <v>4804</v>
      </c>
      <c r="AL115" s="964"/>
      <c r="AM115" s="964"/>
      <c r="AN115" s="964"/>
      <c r="AO115" s="965"/>
      <c r="AP115" s="967">
        <v>0.2</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8699</v>
      </c>
      <c r="DH116" s="989"/>
      <c r="DI116" s="989"/>
      <c r="DJ116" s="989"/>
      <c r="DK116" s="990"/>
      <c r="DL116" s="991">
        <v>6491</v>
      </c>
      <c r="DM116" s="989"/>
      <c r="DN116" s="989"/>
      <c r="DO116" s="989"/>
      <c r="DP116" s="990"/>
      <c r="DQ116" s="991">
        <v>4305</v>
      </c>
      <c r="DR116" s="989"/>
      <c r="DS116" s="989"/>
      <c r="DT116" s="989"/>
      <c r="DU116" s="990"/>
      <c r="DV116" s="992">
        <v>0.1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739279</v>
      </c>
      <c r="AB117" s="1007"/>
      <c r="AC117" s="1007"/>
      <c r="AD117" s="1007"/>
      <c r="AE117" s="1008"/>
      <c r="AF117" s="1009">
        <v>734726</v>
      </c>
      <c r="AG117" s="1007"/>
      <c r="AH117" s="1007"/>
      <c r="AI117" s="1007"/>
      <c r="AJ117" s="1008"/>
      <c r="AK117" s="1009">
        <v>778520</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287</v>
      </c>
      <c r="AG118" s="915"/>
      <c r="AH118" s="915"/>
      <c r="AI118" s="915"/>
      <c r="AJ118" s="916"/>
      <c r="AK118" s="914" t="s">
        <v>286</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434</v>
      </c>
      <c r="BP119" s="1036"/>
      <c r="BQ119" s="1027">
        <v>11483842</v>
      </c>
      <c r="BR119" s="1028"/>
      <c r="BS119" s="1028"/>
      <c r="BT119" s="1028"/>
      <c r="BU119" s="1028"/>
      <c r="BV119" s="1028">
        <v>11576616</v>
      </c>
      <c r="BW119" s="1028"/>
      <c r="BX119" s="1028"/>
      <c r="BY119" s="1028"/>
      <c r="BZ119" s="1028"/>
      <c r="CA119" s="1028">
        <v>11619662</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9834</v>
      </c>
      <c r="DH119" s="1014"/>
      <c r="DI119" s="1014"/>
      <c r="DJ119" s="1014"/>
      <c r="DK119" s="1015"/>
      <c r="DL119" s="1013">
        <v>15552</v>
      </c>
      <c r="DM119" s="1014"/>
      <c r="DN119" s="1014"/>
      <c r="DO119" s="1014"/>
      <c r="DP119" s="1015"/>
      <c r="DQ119" s="1013">
        <v>15316</v>
      </c>
      <c r="DR119" s="1014"/>
      <c r="DS119" s="1014"/>
      <c r="DT119" s="1014"/>
      <c r="DU119" s="1015"/>
      <c r="DV119" s="1016">
        <v>0.5</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1558264</v>
      </c>
      <c r="BR120" s="957"/>
      <c r="BS120" s="957"/>
      <c r="BT120" s="957"/>
      <c r="BU120" s="957"/>
      <c r="BV120" s="957">
        <v>1479865</v>
      </c>
      <c r="BW120" s="957"/>
      <c r="BX120" s="957"/>
      <c r="BY120" s="957"/>
      <c r="BZ120" s="957"/>
      <c r="CA120" s="957">
        <v>1458504</v>
      </c>
      <c r="CB120" s="957"/>
      <c r="CC120" s="957"/>
      <c r="CD120" s="957"/>
      <c r="CE120" s="957"/>
      <c r="CF120" s="971">
        <v>49.6</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1313718</v>
      </c>
      <c r="DH120" s="957"/>
      <c r="DI120" s="957"/>
      <c r="DJ120" s="957"/>
      <c r="DK120" s="957"/>
      <c r="DL120" s="957">
        <v>1147836</v>
      </c>
      <c r="DM120" s="957"/>
      <c r="DN120" s="957"/>
      <c r="DO120" s="957"/>
      <c r="DP120" s="957"/>
      <c r="DQ120" s="957">
        <v>1070867</v>
      </c>
      <c r="DR120" s="957"/>
      <c r="DS120" s="957"/>
      <c r="DT120" s="957"/>
      <c r="DU120" s="957"/>
      <c r="DV120" s="958">
        <v>36.4</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172022</v>
      </c>
      <c r="BR121" s="950"/>
      <c r="BS121" s="950"/>
      <c r="BT121" s="950"/>
      <c r="BU121" s="950"/>
      <c r="BV121" s="950">
        <v>156997</v>
      </c>
      <c r="BW121" s="950"/>
      <c r="BX121" s="950"/>
      <c r="BY121" s="950"/>
      <c r="BZ121" s="950"/>
      <c r="CA121" s="950">
        <v>164323</v>
      </c>
      <c r="CB121" s="950"/>
      <c r="CC121" s="950"/>
      <c r="CD121" s="950"/>
      <c r="CE121" s="950"/>
      <c r="CF121" s="944">
        <v>5.6</v>
      </c>
      <c r="CG121" s="945"/>
      <c r="CH121" s="945"/>
      <c r="CI121" s="945"/>
      <c r="CJ121" s="945"/>
      <c r="CK121" s="1040"/>
      <c r="CL121" s="1041"/>
      <c r="CM121" s="1041"/>
      <c r="CN121" s="1041"/>
      <c r="CO121" s="1042"/>
      <c r="CP121" s="1050" t="s">
        <v>441</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7647983</v>
      </c>
      <c r="BR122" s="1028"/>
      <c r="BS122" s="1028"/>
      <c r="BT122" s="1028"/>
      <c r="BU122" s="1028"/>
      <c r="BV122" s="1028">
        <v>8097224</v>
      </c>
      <c r="BW122" s="1028"/>
      <c r="BX122" s="1028"/>
      <c r="BY122" s="1028"/>
      <c r="BZ122" s="1028"/>
      <c r="CA122" s="1028">
        <v>7914443</v>
      </c>
      <c r="CB122" s="1028"/>
      <c r="CC122" s="1028"/>
      <c r="CD122" s="1028"/>
      <c r="CE122" s="1028"/>
      <c r="CF122" s="1048">
        <v>268.89999999999998</v>
      </c>
      <c r="CG122" s="1049"/>
      <c r="CH122" s="1049"/>
      <c r="CI122" s="1049"/>
      <c r="CJ122" s="1049"/>
      <c r="CK122" s="1040"/>
      <c r="CL122" s="1041"/>
      <c r="CM122" s="1041"/>
      <c r="CN122" s="1041"/>
      <c r="CO122" s="1042"/>
      <c r="CP122" s="1050" t="s">
        <v>443</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6866</v>
      </c>
      <c r="AB123" s="989"/>
      <c r="AC123" s="989"/>
      <c r="AD123" s="989"/>
      <c r="AE123" s="990"/>
      <c r="AF123" s="991">
        <v>2207</v>
      </c>
      <c r="AG123" s="989"/>
      <c r="AH123" s="989"/>
      <c r="AI123" s="989"/>
      <c r="AJ123" s="990"/>
      <c r="AK123" s="991">
        <v>2186</v>
      </c>
      <c r="AL123" s="989"/>
      <c r="AM123" s="989"/>
      <c r="AN123" s="989"/>
      <c r="AO123" s="990"/>
      <c r="AP123" s="992">
        <v>0.1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9378269</v>
      </c>
      <c r="BR123" s="1096"/>
      <c r="BS123" s="1096"/>
      <c r="BT123" s="1096"/>
      <c r="BU123" s="1096"/>
      <c r="BV123" s="1096">
        <v>9734086</v>
      </c>
      <c r="BW123" s="1096"/>
      <c r="BX123" s="1096"/>
      <c r="BY123" s="1096"/>
      <c r="BZ123" s="1096"/>
      <c r="CA123" s="1096">
        <v>9537270</v>
      </c>
      <c r="CB123" s="1096"/>
      <c r="CC123" s="1096"/>
      <c r="CD123" s="1096"/>
      <c r="CE123" s="1096"/>
      <c r="CF123" s="1029"/>
      <c r="CG123" s="1030"/>
      <c r="CH123" s="1030"/>
      <c r="CI123" s="1030"/>
      <c r="CJ123" s="1031"/>
      <c r="CK123" s="1040"/>
      <c r="CL123" s="1041"/>
      <c r="CM123" s="1041"/>
      <c r="CN123" s="1041"/>
      <c r="CO123" s="1042"/>
      <c r="CP123" s="1050" t="s">
        <v>445</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75.099999999999994</v>
      </c>
      <c r="BR124" s="1058"/>
      <c r="BS124" s="1058"/>
      <c r="BT124" s="1058"/>
      <c r="BU124" s="1058"/>
      <c r="BV124" s="1058">
        <v>62.3</v>
      </c>
      <c r="BW124" s="1058"/>
      <c r="BX124" s="1058"/>
      <c r="BY124" s="1058"/>
      <c r="BZ124" s="1058"/>
      <c r="CA124" s="1058">
        <v>70.7</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3820</v>
      </c>
      <c r="AB126" s="989"/>
      <c r="AC126" s="989"/>
      <c r="AD126" s="989"/>
      <c r="AE126" s="990"/>
      <c r="AF126" s="991">
        <v>826</v>
      </c>
      <c r="AG126" s="989"/>
      <c r="AH126" s="989"/>
      <c r="AI126" s="989"/>
      <c r="AJ126" s="990"/>
      <c r="AK126" s="991">
        <v>2575</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127</v>
      </c>
      <c r="AB127" s="989"/>
      <c r="AC127" s="989"/>
      <c r="AD127" s="989"/>
      <c r="AE127" s="990"/>
      <c r="AF127" s="991">
        <v>88</v>
      </c>
      <c r="AG127" s="989"/>
      <c r="AH127" s="989"/>
      <c r="AI127" s="989"/>
      <c r="AJ127" s="990"/>
      <c r="AK127" s="991">
        <v>43</v>
      </c>
      <c r="AL127" s="989"/>
      <c r="AM127" s="989"/>
      <c r="AN127" s="989"/>
      <c r="AO127" s="990"/>
      <c r="AP127" s="992">
        <v>0</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18522</v>
      </c>
      <c r="AB128" s="1078"/>
      <c r="AC128" s="1078"/>
      <c r="AD128" s="1078"/>
      <c r="AE128" s="1079"/>
      <c r="AF128" s="1080">
        <v>18552</v>
      </c>
      <c r="AG128" s="1078"/>
      <c r="AH128" s="1078"/>
      <c r="AI128" s="1078"/>
      <c r="AJ128" s="1079"/>
      <c r="AK128" s="1080">
        <v>18522</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460</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3343039</v>
      </c>
      <c r="AB129" s="989"/>
      <c r="AC129" s="989"/>
      <c r="AD129" s="989"/>
      <c r="AE129" s="990"/>
      <c r="AF129" s="991">
        <v>3493449</v>
      </c>
      <c r="AG129" s="989"/>
      <c r="AH129" s="989"/>
      <c r="AI129" s="989"/>
      <c r="AJ129" s="990"/>
      <c r="AK129" s="991">
        <v>3481136</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542893</v>
      </c>
      <c r="AB130" s="989"/>
      <c r="AC130" s="989"/>
      <c r="AD130" s="989"/>
      <c r="AE130" s="990"/>
      <c r="AF130" s="991">
        <v>538944</v>
      </c>
      <c r="AG130" s="989"/>
      <c r="AH130" s="989"/>
      <c r="AI130" s="989"/>
      <c r="AJ130" s="990"/>
      <c r="AK130" s="991">
        <v>538403</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6.6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2800146</v>
      </c>
      <c r="AB131" s="1014"/>
      <c r="AC131" s="1014"/>
      <c r="AD131" s="1014"/>
      <c r="AE131" s="1015"/>
      <c r="AF131" s="1013">
        <v>2954505</v>
      </c>
      <c r="AG131" s="1014"/>
      <c r="AH131" s="1014"/>
      <c r="AI131" s="1014"/>
      <c r="AJ131" s="1015"/>
      <c r="AK131" s="1013">
        <v>2942733</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70.7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6.3519545050000001</v>
      </c>
      <c r="AB132" s="1130"/>
      <c r="AC132" s="1130"/>
      <c r="AD132" s="1130"/>
      <c r="AE132" s="1131"/>
      <c r="AF132" s="1132">
        <v>5.9986359809999996</v>
      </c>
      <c r="AG132" s="1130"/>
      <c r="AH132" s="1130"/>
      <c r="AI132" s="1130"/>
      <c r="AJ132" s="1131"/>
      <c r="AK132" s="1132">
        <v>7.5302448440000003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8.1</v>
      </c>
      <c r="AB133" s="1113"/>
      <c r="AC133" s="1113"/>
      <c r="AD133" s="1113"/>
      <c r="AE133" s="1114"/>
      <c r="AF133" s="1112">
        <v>7</v>
      </c>
      <c r="AG133" s="1113"/>
      <c r="AH133" s="1113"/>
      <c r="AI133" s="1113"/>
      <c r="AJ133" s="1114"/>
      <c r="AK133" s="1112">
        <v>6.6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1084230</v>
      </c>
      <c r="L9" s="266">
        <v>114081</v>
      </c>
      <c r="M9" s="267">
        <v>107954</v>
      </c>
      <c r="N9" s="268">
        <v>5.7</v>
      </c>
    </row>
    <row r="10" spans="1:16" x14ac:dyDescent="0.15">
      <c r="A10" s="250"/>
      <c r="B10" s="246"/>
      <c r="C10" s="246"/>
      <c r="D10" s="246"/>
      <c r="E10" s="246"/>
      <c r="F10" s="246"/>
      <c r="G10" s="1152" t="s">
        <v>480</v>
      </c>
      <c r="H10" s="1153"/>
      <c r="I10" s="1153"/>
      <c r="J10" s="1154"/>
      <c r="K10" s="269">
        <v>33231</v>
      </c>
      <c r="L10" s="270">
        <v>3497</v>
      </c>
      <c r="M10" s="271">
        <v>12579</v>
      </c>
      <c r="N10" s="272">
        <v>-72.2</v>
      </c>
    </row>
    <row r="11" spans="1:16" ht="13.5" customHeight="1" x14ac:dyDescent="0.15">
      <c r="A11" s="250"/>
      <c r="B11" s="246"/>
      <c r="C11" s="246"/>
      <c r="D11" s="246"/>
      <c r="E11" s="246"/>
      <c r="F11" s="246"/>
      <c r="G11" s="1152" t="s">
        <v>481</v>
      </c>
      <c r="H11" s="1153"/>
      <c r="I11" s="1153"/>
      <c r="J11" s="1154"/>
      <c r="K11" s="269">
        <v>121101</v>
      </c>
      <c r="L11" s="270">
        <v>12742</v>
      </c>
      <c r="M11" s="271">
        <v>13215</v>
      </c>
      <c r="N11" s="272">
        <v>-3.6</v>
      </c>
    </row>
    <row r="12" spans="1:16" ht="13.5" customHeight="1" x14ac:dyDescent="0.15">
      <c r="A12" s="250"/>
      <c r="B12" s="246"/>
      <c r="C12" s="246"/>
      <c r="D12" s="246"/>
      <c r="E12" s="246"/>
      <c r="F12" s="246"/>
      <c r="G12" s="1152" t="s">
        <v>482</v>
      </c>
      <c r="H12" s="1153"/>
      <c r="I12" s="1153"/>
      <c r="J12" s="1154"/>
      <c r="K12" s="269" t="s">
        <v>483</v>
      </c>
      <c r="L12" s="270" t="s">
        <v>483</v>
      </c>
      <c r="M12" s="271">
        <v>1280</v>
      </c>
      <c r="N12" s="272" t="s">
        <v>483</v>
      </c>
    </row>
    <row r="13" spans="1:16" ht="13.5" customHeight="1" x14ac:dyDescent="0.15">
      <c r="A13" s="250"/>
      <c r="B13" s="246"/>
      <c r="C13" s="246"/>
      <c r="D13" s="246"/>
      <c r="E13" s="246"/>
      <c r="F13" s="246"/>
      <c r="G13" s="1152" t="s">
        <v>484</v>
      </c>
      <c r="H13" s="1153"/>
      <c r="I13" s="1153"/>
      <c r="J13" s="1154"/>
      <c r="K13" s="269" t="s">
        <v>483</v>
      </c>
      <c r="L13" s="270" t="s">
        <v>483</v>
      </c>
      <c r="M13" s="271" t="s">
        <v>483</v>
      </c>
      <c r="N13" s="272" t="s">
        <v>483</v>
      </c>
    </row>
    <row r="14" spans="1:16" ht="13.5" customHeight="1" x14ac:dyDescent="0.15">
      <c r="A14" s="250"/>
      <c r="B14" s="246"/>
      <c r="C14" s="246"/>
      <c r="D14" s="246"/>
      <c r="E14" s="246"/>
      <c r="F14" s="246"/>
      <c r="G14" s="1152" t="s">
        <v>485</v>
      </c>
      <c r="H14" s="1153"/>
      <c r="I14" s="1153"/>
      <c r="J14" s="1154"/>
      <c r="K14" s="269">
        <v>25822</v>
      </c>
      <c r="L14" s="270">
        <v>2717</v>
      </c>
      <c r="M14" s="271">
        <v>5658</v>
      </c>
      <c r="N14" s="272">
        <v>-52</v>
      </c>
    </row>
    <row r="15" spans="1:16" ht="13.5" customHeight="1" x14ac:dyDescent="0.15">
      <c r="A15" s="250"/>
      <c r="B15" s="246"/>
      <c r="C15" s="246"/>
      <c r="D15" s="246"/>
      <c r="E15" s="246"/>
      <c r="F15" s="246"/>
      <c r="G15" s="1152" t="s">
        <v>486</v>
      </c>
      <c r="H15" s="1153"/>
      <c r="I15" s="1153"/>
      <c r="J15" s="1154"/>
      <c r="K15" s="269">
        <v>75099</v>
      </c>
      <c r="L15" s="270">
        <v>7902</v>
      </c>
      <c r="M15" s="271">
        <v>2915</v>
      </c>
      <c r="N15" s="272">
        <v>171.1</v>
      </c>
    </row>
    <row r="16" spans="1:16" x14ac:dyDescent="0.15">
      <c r="A16" s="250"/>
      <c r="B16" s="246"/>
      <c r="C16" s="246"/>
      <c r="D16" s="246"/>
      <c r="E16" s="246"/>
      <c r="F16" s="246"/>
      <c r="G16" s="1155" t="s">
        <v>487</v>
      </c>
      <c r="H16" s="1156"/>
      <c r="I16" s="1156"/>
      <c r="J16" s="1157"/>
      <c r="K16" s="270">
        <v>-90789</v>
      </c>
      <c r="L16" s="270">
        <v>-9553</v>
      </c>
      <c r="M16" s="271">
        <v>-10925</v>
      </c>
      <c r="N16" s="272">
        <v>-12.6</v>
      </c>
    </row>
    <row r="17" spans="1:16" x14ac:dyDescent="0.15">
      <c r="A17" s="250"/>
      <c r="B17" s="246"/>
      <c r="C17" s="246"/>
      <c r="D17" s="246"/>
      <c r="E17" s="246"/>
      <c r="F17" s="246"/>
      <c r="G17" s="1155" t="s">
        <v>170</v>
      </c>
      <c r="H17" s="1156"/>
      <c r="I17" s="1156"/>
      <c r="J17" s="1157"/>
      <c r="K17" s="270">
        <v>1248694</v>
      </c>
      <c r="L17" s="270">
        <v>131386</v>
      </c>
      <c r="M17" s="271">
        <v>132676</v>
      </c>
      <c r="N17" s="272">
        <v>-1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10.84</v>
      </c>
      <c r="L21" s="283">
        <v>12.61</v>
      </c>
      <c r="M21" s="284">
        <v>-1.77</v>
      </c>
      <c r="N21" s="251"/>
      <c r="O21" s="285"/>
      <c r="P21" s="281"/>
    </row>
    <row r="22" spans="1:16" s="286" customFormat="1" x14ac:dyDescent="0.15">
      <c r="A22" s="281"/>
      <c r="B22" s="251"/>
      <c r="C22" s="251"/>
      <c r="D22" s="251"/>
      <c r="E22" s="251"/>
      <c r="F22" s="251"/>
      <c r="G22" s="1147" t="s">
        <v>493</v>
      </c>
      <c r="H22" s="1148"/>
      <c r="I22" s="1148"/>
      <c r="J22" s="1149"/>
      <c r="K22" s="287">
        <v>99.6</v>
      </c>
      <c r="L22" s="288">
        <v>96.2</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378510</v>
      </c>
      <c r="L32" s="296">
        <v>39826</v>
      </c>
      <c r="M32" s="297">
        <v>67314</v>
      </c>
      <c r="N32" s="298">
        <v>-40.799999999999997</v>
      </c>
    </row>
    <row r="33" spans="1:16" ht="13.5" customHeight="1" x14ac:dyDescent="0.15">
      <c r="A33" s="250"/>
      <c r="B33" s="246"/>
      <c r="C33" s="246"/>
      <c r="D33" s="246"/>
      <c r="E33" s="246"/>
      <c r="F33" s="246"/>
      <c r="G33" s="1163" t="s">
        <v>498</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499</v>
      </c>
      <c r="H34" s="1164"/>
      <c r="I34" s="1164"/>
      <c r="J34" s="1165"/>
      <c r="K34" s="296" t="s">
        <v>483</v>
      </c>
      <c r="L34" s="296" t="s">
        <v>483</v>
      </c>
      <c r="M34" s="297" t="s">
        <v>483</v>
      </c>
      <c r="N34" s="298" t="s">
        <v>483</v>
      </c>
    </row>
    <row r="35" spans="1:16" ht="27" customHeight="1" x14ac:dyDescent="0.15">
      <c r="A35" s="250"/>
      <c r="B35" s="246"/>
      <c r="C35" s="246"/>
      <c r="D35" s="246"/>
      <c r="E35" s="246"/>
      <c r="F35" s="246"/>
      <c r="G35" s="1163" t="s">
        <v>500</v>
      </c>
      <c r="H35" s="1164"/>
      <c r="I35" s="1164"/>
      <c r="J35" s="1165"/>
      <c r="K35" s="296">
        <v>60883</v>
      </c>
      <c r="L35" s="296">
        <v>6406</v>
      </c>
      <c r="M35" s="297">
        <v>23478</v>
      </c>
      <c r="N35" s="298">
        <v>-72.7</v>
      </c>
    </row>
    <row r="36" spans="1:16" ht="27" customHeight="1" x14ac:dyDescent="0.15">
      <c r="A36" s="250"/>
      <c r="B36" s="246"/>
      <c r="C36" s="246"/>
      <c r="D36" s="246"/>
      <c r="E36" s="246"/>
      <c r="F36" s="246"/>
      <c r="G36" s="1163" t="s">
        <v>501</v>
      </c>
      <c r="H36" s="1164"/>
      <c r="I36" s="1164"/>
      <c r="J36" s="1165"/>
      <c r="K36" s="296">
        <v>334323</v>
      </c>
      <c r="L36" s="296">
        <v>35177</v>
      </c>
      <c r="M36" s="297">
        <v>4589</v>
      </c>
      <c r="N36" s="298">
        <v>666.6</v>
      </c>
    </row>
    <row r="37" spans="1:16" ht="13.5" customHeight="1" x14ac:dyDescent="0.15">
      <c r="A37" s="250"/>
      <c r="B37" s="246"/>
      <c r="C37" s="246"/>
      <c r="D37" s="246"/>
      <c r="E37" s="246"/>
      <c r="F37" s="246"/>
      <c r="G37" s="1163" t="s">
        <v>502</v>
      </c>
      <c r="H37" s="1164"/>
      <c r="I37" s="1164"/>
      <c r="J37" s="1165"/>
      <c r="K37" s="296">
        <v>4804</v>
      </c>
      <c r="L37" s="296">
        <v>505</v>
      </c>
      <c r="M37" s="297">
        <v>859</v>
      </c>
      <c r="N37" s="298">
        <v>-41.2</v>
      </c>
    </row>
    <row r="38" spans="1:16" ht="27" customHeight="1" x14ac:dyDescent="0.15">
      <c r="A38" s="250"/>
      <c r="B38" s="246"/>
      <c r="C38" s="246"/>
      <c r="D38" s="246"/>
      <c r="E38" s="246"/>
      <c r="F38" s="246"/>
      <c r="G38" s="1166" t="s">
        <v>503</v>
      </c>
      <c r="H38" s="1167"/>
      <c r="I38" s="1167"/>
      <c r="J38" s="1168"/>
      <c r="K38" s="299" t="s">
        <v>483</v>
      </c>
      <c r="L38" s="299" t="s">
        <v>483</v>
      </c>
      <c r="M38" s="300">
        <v>2</v>
      </c>
      <c r="N38" s="301" t="s">
        <v>483</v>
      </c>
      <c r="O38" s="295"/>
    </row>
    <row r="39" spans="1:16" x14ac:dyDescent="0.15">
      <c r="A39" s="250"/>
      <c r="B39" s="246"/>
      <c r="C39" s="246"/>
      <c r="D39" s="246"/>
      <c r="E39" s="246"/>
      <c r="F39" s="246"/>
      <c r="G39" s="1166" t="s">
        <v>504</v>
      </c>
      <c r="H39" s="1167"/>
      <c r="I39" s="1167"/>
      <c r="J39" s="1168"/>
      <c r="K39" s="302">
        <v>-18522</v>
      </c>
      <c r="L39" s="302">
        <v>-1949</v>
      </c>
      <c r="M39" s="303">
        <v>-2412</v>
      </c>
      <c r="N39" s="304">
        <v>-19.2</v>
      </c>
      <c r="O39" s="295"/>
    </row>
    <row r="40" spans="1:16" ht="27" customHeight="1" x14ac:dyDescent="0.15">
      <c r="A40" s="250"/>
      <c r="B40" s="246"/>
      <c r="C40" s="246"/>
      <c r="D40" s="246"/>
      <c r="E40" s="246"/>
      <c r="F40" s="246"/>
      <c r="G40" s="1163" t="s">
        <v>505</v>
      </c>
      <c r="H40" s="1164"/>
      <c r="I40" s="1164"/>
      <c r="J40" s="1165"/>
      <c r="K40" s="302">
        <v>-538403</v>
      </c>
      <c r="L40" s="302">
        <v>-56650</v>
      </c>
      <c r="M40" s="303">
        <v>-68535</v>
      </c>
      <c r="N40" s="304">
        <v>-17.3</v>
      </c>
      <c r="O40" s="295"/>
    </row>
    <row r="41" spans="1:16" x14ac:dyDescent="0.15">
      <c r="A41" s="250"/>
      <c r="B41" s="246"/>
      <c r="C41" s="246"/>
      <c r="D41" s="246"/>
      <c r="E41" s="246"/>
      <c r="F41" s="246"/>
      <c r="G41" s="1169" t="s">
        <v>281</v>
      </c>
      <c r="H41" s="1170"/>
      <c r="I41" s="1170"/>
      <c r="J41" s="1171"/>
      <c r="K41" s="296">
        <v>221595</v>
      </c>
      <c r="L41" s="302">
        <v>23316</v>
      </c>
      <c r="M41" s="303">
        <v>25295</v>
      </c>
      <c r="N41" s="304">
        <v>-7.8</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628152</v>
      </c>
      <c r="J51" s="322">
        <v>62790</v>
      </c>
      <c r="K51" s="323">
        <v>-9.3000000000000007</v>
      </c>
      <c r="L51" s="324">
        <v>70317</v>
      </c>
      <c r="M51" s="325">
        <v>-3.3</v>
      </c>
      <c r="N51" s="326">
        <v>-6</v>
      </c>
    </row>
    <row r="52" spans="1:14" x14ac:dyDescent="0.15">
      <c r="A52" s="250"/>
      <c r="B52" s="246"/>
      <c r="C52" s="246"/>
      <c r="D52" s="246"/>
      <c r="E52" s="246"/>
      <c r="F52" s="246"/>
      <c r="G52" s="327"/>
      <c r="H52" s="328" t="s">
        <v>516</v>
      </c>
      <c r="I52" s="329">
        <v>265024</v>
      </c>
      <c r="J52" s="330">
        <v>26492</v>
      </c>
      <c r="K52" s="331">
        <v>-24.1</v>
      </c>
      <c r="L52" s="332">
        <v>35725</v>
      </c>
      <c r="M52" s="333">
        <v>-1.6</v>
      </c>
      <c r="N52" s="334">
        <v>-22.5</v>
      </c>
    </row>
    <row r="53" spans="1:14" x14ac:dyDescent="0.15">
      <c r="A53" s="250"/>
      <c r="B53" s="246"/>
      <c r="C53" s="246"/>
      <c r="D53" s="246"/>
      <c r="E53" s="246"/>
      <c r="F53" s="246"/>
      <c r="G53" s="312" t="s">
        <v>517</v>
      </c>
      <c r="H53" s="313"/>
      <c r="I53" s="321">
        <v>899338</v>
      </c>
      <c r="J53" s="322">
        <v>90449</v>
      </c>
      <c r="K53" s="323">
        <v>44.1</v>
      </c>
      <c r="L53" s="324">
        <v>105751</v>
      </c>
      <c r="M53" s="325">
        <v>50.4</v>
      </c>
      <c r="N53" s="326">
        <v>-6.3</v>
      </c>
    </row>
    <row r="54" spans="1:14" x14ac:dyDescent="0.15">
      <c r="A54" s="250"/>
      <c r="B54" s="246"/>
      <c r="C54" s="246"/>
      <c r="D54" s="246"/>
      <c r="E54" s="246"/>
      <c r="F54" s="246"/>
      <c r="G54" s="327"/>
      <c r="H54" s="328" t="s">
        <v>516</v>
      </c>
      <c r="I54" s="329">
        <v>167708</v>
      </c>
      <c r="J54" s="330">
        <v>16867</v>
      </c>
      <c r="K54" s="331">
        <v>-36.299999999999997</v>
      </c>
      <c r="L54" s="332">
        <v>49969</v>
      </c>
      <c r="M54" s="333">
        <v>39.9</v>
      </c>
      <c r="N54" s="334">
        <v>-76.2</v>
      </c>
    </row>
    <row r="55" spans="1:14" x14ac:dyDescent="0.15">
      <c r="A55" s="250"/>
      <c r="B55" s="246"/>
      <c r="C55" s="246"/>
      <c r="D55" s="246"/>
      <c r="E55" s="246"/>
      <c r="F55" s="246"/>
      <c r="G55" s="312" t="s">
        <v>518</v>
      </c>
      <c r="H55" s="313"/>
      <c r="I55" s="321">
        <v>1602382</v>
      </c>
      <c r="J55" s="322">
        <v>163508</v>
      </c>
      <c r="K55" s="323">
        <v>80.8</v>
      </c>
      <c r="L55" s="324">
        <v>158564</v>
      </c>
      <c r="M55" s="325">
        <v>49.9</v>
      </c>
      <c r="N55" s="326">
        <v>30.9</v>
      </c>
    </row>
    <row r="56" spans="1:14" x14ac:dyDescent="0.15">
      <c r="A56" s="250"/>
      <c r="B56" s="246"/>
      <c r="C56" s="246"/>
      <c r="D56" s="246"/>
      <c r="E56" s="246"/>
      <c r="F56" s="246"/>
      <c r="G56" s="327"/>
      <c r="H56" s="328" t="s">
        <v>516</v>
      </c>
      <c r="I56" s="329">
        <v>110641</v>
      </c>
      <c r="J56" s="330">
        <v>11290</v>
      </c>
      <c r="K56" s="331">
        <v>-33.1</v>
      </c>
      <c r="L56" s="332">
        <v>48412</v>
      </c>
      <c r="M56" s="333">
        <v>-3.1</v>
      </c>
      <c r="N56" s="334">
        <v>-30</v>
      </c>
    </row>
    <row r="57" spans="1:14" x14ac:dyDescent="0.15">
      <c r="A57" s="250"/>
      <c r="B57" s="246"/>
      <c r="C57" s="246"/>
      <c r="D57" s="246"/>
      <c r="E57" s="246"/>
      <c r="F57" s="246"/>
      <c r="G57" s="312" t="s">
        <v>519</v>
      </c>
      <c r="H57" s="313"/>
      <c r="I57" s="321">
        <v>1610184</v>
      </c>
      <c r="J57" s="322">
        <v>167658</v>
      </c>
      <c r="K57" s="323">
        <v>2.5</v>
      </c>
      <c r="L57" s="324">
        <v>128611</v>
      </c>
      <c r="M57" s="325">
        <v>-18.899999999999999</v>
      </c>
      <c r="N57" s="326">
        <v>21.4</v>
      </c>
    </row>
    <row r="58" spans="1:14" x14ac:dyDescent="0.15">
      <c r="A58" s="250"/>
      <c r="B58" s="246"/>
      <c r="C58" s="246"/>
      <c r="D58" s="246"/>
      <c r="E58" s="246"/>
      <c r="F58" s="246"/>
      <c r="G58" s="327"/>
      <c r="H58" s="328" t="s">
        <v>516</v>
      </c>
      <c r="I58" s="329">
        <v>65189</v>
      </c>
      <c r="J58" s="330">
        <v>6788</v>
      </c>
      <c r="K58" s="331">
        <v>-39.9</v>
      </c>
      <c r="L58" s="332">
        <v>61552</v>
      </c>
      <c r="M58" s="333">
        <v>27.1</v>
      </c>
      <c r="N58" s="334">
        <v>-67</v>
      </c>
    </row>
    <row r="59" spans="1:14" x14ac:dyDescent="0.15">
      <c r="A59" s="250"/>
      <c r="B59" s="246"/>
      <c r="C59" s="246"/>
      <c r="D59" s="246"/>
      <c r="E59" s="246"/>
      <c r="F59" s="246"/>
      <c r="G59" s="312" t="s">
        <v>520</v>
      </c>
      <c r="H59" s="313"/>
      <c r="I59" s="321">
        <v>1736846</v>
      </c>
      <c r="J59" s="322">
        <v>182749</v>
      </c>
      <c r="K59" s="323">
        <v>9</v>
      </c>
      <c r="L59" s="324">
        <v>138651</v>
      </c>
      <c r="M59" s="325">
        <v>7.8</v>
      </c>
      <c r="N59" s="326">
        <v>1.2</v>
      </c>
    </row>
    <row r="60" spans="1:14" x14ac:dyDescent="0.15">
      <c r="A60" s="250"/>
      <c r="B60" s="246"/>
      <c r="C60" s="246"/>
      <c r="D60" s="246"/>
      <c r="E60" s="246"/>
      <c r="F60" s="246"/>
      <c r="G60" s="327"/>
      <c r="H60" s="328" t="s">
        <v>516</v>
      </c>
      <c r="I60" s="335">
        <v>191018</v>
      </c>
      <c r="J60" s="330">
        <v>20099</v>
      </c>
      <c r="K60" s="331">
        <v>196.1</v>
      </c>
      <c r="L60" s="332">
        <v>71211</v>
      </c>
      <c r="M60" s="333">
        <v>15.7</v>
      </c>
      <c r="N60" s="334">
        <v>180.4</v>
      </c>
    </row>
    <row r="61" spans="1:14" x14ac:dyDescent="0.15">
      <c r="A61" s="250"/>
      <c r="B61" s="246"/>
      <c r="C61" s="246"/>
      <c r="D61" s="246"/>
      <c r="E61" s="246"/>
      <c r="F61" s="246"/>
      <c r="G61" s="312" t="s">
        <v>521</v>
      </c>
      <c r="H61" s="336"/>
      <c r="I61" s="337">
        <v>1295380</v>
      </c>
      <c r="J61" s="338">
        <v>133431</v>
      </c>
      <c r="K61" s="339">
        <v>25.4</v>
      </c>
      <c r="L61" s="340">
        <v>120379</v>
      </c>
      <c r="M61" s="341">
        <v>17.2</v>
      </c>
      <c r="N61" s="326">
        <v>8.1999999999999993</v>
      </c>
    </row>
    <row r="62" spans="1:14" x14ac:dyDescent="0.15">
      <c r="A62" s="250"/>
      <c r="B62" s="246"/>
      <c r="C62" s="246"/>
      <c r="D62" s="246"/>
      <c r="E62" s="246"/>
      <c r="F62" s="246"/>
      <c r="G62" s="327"/>
      <c r="H62" s="328" t="s">
        <v>516</v>
      </c>
      <c r="I62" s="329">
        <v>159916</v>
      </c>
      <c r="J62" s="330">
        <v>16307</v>
      </c>
      <c r="K62" s="331">
        <v>12.5</v>
      </c>
      <c r="L62" s="332">
        <v>53374</v>
      </c>
      <c r="M62" s="333">
        <v>15.6</v>
      </c>
      <c r="N62" s="334">
        <v>-3.1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28.81</v>
      </c>
      <c r="G47" s="12">
        <v>24.68</v>
      </c>
      <c r="H47" s="12">
        <v>25.47</v>
      </c>
      <c r="I47" s="12">
        <v>24.42</v>
      </c>
      <c r="J47" s="13">
        <v>24.54</v>
      </c>
    </row>
    <row r="48" spans="2:10" ht="57.75" customHeight="1" x14ac:dyDescent="0.15">
      <c r="B48" s="14"/>
      <c r="C48" s="1174" t="s">
        <v>4</v>
      </c>
      <c r="D48" s="1174"/>
      <c r="E48" s="1175"/>
      <c r="F48" s="15">
        <v>16.12</v>
      </c>
      <c r="G48" s="16">
        <v>8.8800000000000008</v>
      </c>
      <c r="H48" s="16">
        <v>14.27</v>
      </c>
      <c r="I48" s="16">
        <v>15.82</v>
      </c>
      <c r="J48" s="17">
        <v>11.2</v>
      </c>
    </row>
    <row r="49" spans="2:10" ht="57.75" customHeight="1" thickBot="1" x14ac:dyDescent="0.2">
      <c r="B49" s="18"/>
      <c r="C49" s="1176" t="s">
        <v>5</v>
      </c>
      <c r="D49" s="1176"/>
      <c r="E49" s="1177"/>
      <c r="F49" s="19">
        <v>6.97</v>
      </c>
      <c r="G49" s="20" t="s">
        <v>528</v>
      </c>
      <c r="H49" s="20">
        <v>10.52</v>
      </c>
      <c r="I49" s="20">
        <v>9.17</v>
      </c>
      <c r="J49" s="21">
        <v>3.35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cp:lastPrinted>2018-11-26T05:17:17Z</cp:lastPrinted>
  <dcterms:modified xsi:type="dcterms:W3CDTF">2018-11-29T00:16:37Z</dcterms:modified>
</cp:coreProperties>
</file>