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6川俣町●\"/>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 sheetId="27" r:id="rId14"/>
    <sheet name="施設類型別ストック情報分析表②" sheetId="28"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C34" i="9"/>
  <c r="U34" i="9" l="1"/>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<sst xmlns="http://schemas.openxmlformats.org/spreadsheetml/2006/main" count="1051" uniqueCount="569">
  <si>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</si>
  <si>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</si>
  <si>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</si>
  <si>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</si>
  <si>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</si>
  <si>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</si>
  <si>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</si>
  <si>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</si>
  <si>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</si>
  <si>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</si>
  <si>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</si>
  <si>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</si>
  <si>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</si>
  <si>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</si>
  <si>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</si>
  <si>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</si>
  <si>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</si>
  <si>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</si>
  <si>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</si>
  <si>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</si>
  <si>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</si>
  <si>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</si>
  <si>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</si>
  <si>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</si>
  <si>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</si>
  <si>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</si>
  <si>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</si>
  <si>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</si>
  <si>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</si>
  <si>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</si>
  <si>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</si>
  <si>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</si>
  <si>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</si>
  <si>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</si>
  <si>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</si>
  <si>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</si>
  <si>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</si>
  <si>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</si>
  <si>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</si>
  <si>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</si>
  <si>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</si>
  <si>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</si>
  <si>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</si>
  <si>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</si>
  <si>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</si>
  <si>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</si>
  <si>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</si>
  <si>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</si>
  <si>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</si>
  <si>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</si>
  <si>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</si>
  <si>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</si>
  <si>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</si>
  <si>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</si>
  <si>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</si>
  <si>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</si>
  <si>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</si>
  <si>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</si>
  <si>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</si>
  <si>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</si>
  <si>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</si>
  <si>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</si>
  <si>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</si>
  <si>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</si>
  <si>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</si>
  <si>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</si>
  <si>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</si>
  <si>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</si>
  <si>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</si>
  <si>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</si>
  <si>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</si>
  <si>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</si>
  <si>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</si>
  <si>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</si>
  <si>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</si>
  <si>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</si>
  <si>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</si>
  <si>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</si>
  <si>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</si>
  <si>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</si>
  <si>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</si>
  <si>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</si>
  <si>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</si>
  <si>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</si>
  <si>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</si>
  <si>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</si>
  <si>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</si>
  <si>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</si>
  <si>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</si>
  <si>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</si>
  <si>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</si>
  <si>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</si>
  <si>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</si>
  <si>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</si>
  <si>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</si>
  <si>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</si>
  <si>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</si>
  <si>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</si>
  <si>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</si>
  <si>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</si>
  <si>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</si>
  <si>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</si>
  <si>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</si>
  <si>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</si>
  <si>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</si>
  <si>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</si>
  <si>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</si>
  <si>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</si>
  <si>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</si>
  <si>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</si>
  <si>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</si>
  <si>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</si>
  <si>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</si>
  <si>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</si>
  <si>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</si>
  <si>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</si>
  <si>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</si>
  <si>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</si>
  <si>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</si>
  <si>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</si>
  <si>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</si>
  <si>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</si>
  <si>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</si>
  <si>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</si>
  <si>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</si>
  <si>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</si>
  <si>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</si>
  <si>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</si>
  <si>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</si>
  <si>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</si>
  <si>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</si>
  <si>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</si>
  <si>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</si>
  <si>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</si>
  <si>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</si>
  <si>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</si>
  <si>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</si>
  <si>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</si>
  <si>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</si>
  <si>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</si>
  <si>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</si>
  <si>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</si>
  <si>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</si>
  <si>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</si>
  <si>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</si>
  <si>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</si>
  <si>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</si>
  <si>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</si>
  <si>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</si>
  <si>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</si>
  <si>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</si>
  <si>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</si>
  <si>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</si>
  <si>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</si>
  <si>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</si>
  <si>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</si>
  <si>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</si>
  <si>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</si>
  <si>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</si>
  <si>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</si>
  <si>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</si>
  <si>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</si>
  <si>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</si>
  <si>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</si>
  <si>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</si>
  <si>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</si>
  <si>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</si>
  <si>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</si>
  <si>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</si>
  <si>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</si>
  <si>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</si>
  <si>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</si>
  <si>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</si>
  <si>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</si>
  <si>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</si>
  <si>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</si>
  <si>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</si>
  <si>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</si>
  <si>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</si>
  <si>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</si>
  <si>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</si>
  <si>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</si>
  <si>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</si>
  <si>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</si>
  <si>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</si>
  <si>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</si>
  <si>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</si>
  <si>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</si>
  <si>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</si>
  <si>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</si>
  <si>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</si>
  <si>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</si>
  <si>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</si>
  <si>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</si>
  <si>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</si>
  <si>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</si>
  <si>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</si>
  <si>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</si>
  <si>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福島県川俣町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</si>
  <si>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</si>
  <si>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</si>
  <si>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</si>
  <si>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</si>
  <si>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</si>
  <si>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</si>
  <si>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</si>
  <si>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</si>
  <si>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</si>
  <si>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</si>
  <si>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</si>
  <si>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</si>
  <si>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</si>
  <si>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</si>
  <si>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</si>
  <si>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</si>
  <si>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</si>
  <si>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</si>
  <si>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</si>
  <si>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</si>
  <si>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</si>
  <si>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</si>
  <si>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</si>
  <si>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</si>
  <si>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</si>
  <si>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</si>
  <si>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</si>
  <si>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</si>
  <si>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</si>
  <si>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</si>
  <si>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</si>
  <si>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</si>
  <si>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</si>
  <si>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</si>
  <si>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</si>
  <si>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</si>
  <si>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</si>
  <si>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</si>
  <si>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</si>
  <si>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</si>
  <si>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</si>
  <si>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</si>
  <si>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</si>
  <si>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</si>
  <si>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</si>
  <si>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</si>
  <si>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</si>
  <si>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</si>
  <si>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</si>
  <si>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</si>
  <si>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</si>
  <si>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</si>
  <si>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</si>
  <si>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</si>
  <si>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</si>
  <si>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</si>
  <si>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</si>
  <si>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</si>
  <si>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</si>
  <si>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</si>
  <si>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</si>
  <si>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</si>
  <si>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</si>
  <si>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</si>
  <si>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</si>
  <si>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</si>
  <si>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</si>
  <si>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</si>
  <si>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</si>
  <si>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</si>
  <si>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</si>
  <si>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</si>
  <si>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</si>
  <si>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</si>
  <si>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</si>
  <si>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</si>
  <si>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</si>
  <si>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</si>
  <si>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</si>
  <si>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</si>
  <si>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</si>
  <si>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</si>
  <si>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</si>
  <si>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</si>
  <si>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</si>
  <si>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</si>
  <si>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</si>
  <si>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</si>
  <si>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</si>
  <si>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</si>
  <si>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</si>
  <si>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</si>
  <si>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</si>
  <si>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</si>
  <si>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</si>
  <si>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</si>
  <si>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</si>
  <si>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</si>
  <si>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</si>
  <si>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</si>
  <si>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</si>
  <si>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</si>
  <si>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</si>
  <si>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</si>
  <si>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</si>
  <si>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</si>
  <si>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</si>
  <si>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</si>
  <si>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</si>
  <si>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</si>
  <si>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</si>
  <si>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</si>
  <si>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</si>
  <si>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</si>
  <si>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</si>
  <si>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</si>
  <si>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</si>
  <si>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</si>
  <si>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</si>
  <si>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</si>
  <si>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</si>
  <si>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</si>
  <si>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</si>
  <si>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</si>
  <si>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</si>
  <si>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</si>
  <si>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</si>
  <si>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</si>
  <si>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</si>
  <si>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</si>
  <si>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</si>
  <si>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</si>
  <si>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</si>
  <si>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</si>
  <si>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</si>
  <si>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</si>
  <si>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</si>
  <si>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</si>
  <si>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</si>
  <si>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</si>
  <si>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</si>
  <si>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</si>
  <si>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</si>
  <si>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</si>
  <si>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</si>
  <si>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</si>
  <si>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</si>
  <si>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</si>
  <si>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</si>
  <si>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福島県川俣町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</si>
  <si>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</si>
  <si>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</si>
  <si>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</si>
  <si>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</si>
  <si>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</si>
  <si>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</si>
  <si>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</si>
  <si>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</si>
  <si>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</si>
  <si>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</si>
  <si>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</si>
  <si>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</si>
  <si>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</si>
  <si>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</si>
  <si>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</si>
  <si>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</si>
  <si>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</si>
  <si>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</si>
  <si>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</si>
  <si>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</si>
  <si>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</si>
  <si>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</si>
  <si>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</si>
  <si>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</si>
  <si>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</si>
  <si>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</si>
  <si>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</si>
  <si>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</si>
  <si>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</si>
  <si>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</si>
  <si>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</si>
  <si>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</si>
  <si>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</si>
  <si>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川俣町国民健康保険（事業勘定）特別会計</t>
    <phoneticPr fontId="5"/>
  </si>
  <si>
    <t>川俣町国民健康保険（施設勘定）特別会計</t>
    <phoneticPr fontId="5"/>
  </si>
  <si>
    <t>川俣町介護保険特別会計</t>
    <phoneticPr fontId="5"/>
  </si>
  <si>
    <t>川俣町後期高齢者医療特別会計</t>
    <phoneticPr fontId="5"/>
  </si>
  <si>
    <t>川俣町水道事業会計</t>
    <phoneticPr fontId="5"/>
  </si>
  <si>
    <t>法適用企業</t>
    <phoneticPr fontId="5"/>
  </si>
  <si>
    <t>川俣町簡易水道事業特別会計</t>
    <phoneticPr fontId="5"/>
  </si>
  <si>
    <t>法非適用企業</t>
    <phoneticPr fontId="5"/>
  </si>
  <si>
    <t>川俣町工業団地造成事業特別会計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</si>
  <si>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</si>
  <si>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</si>
  <si>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</si>
  <si>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</si>
  <si>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</si>
  <si>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</si>
  <si>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</si>
  <si>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</si>
  <si>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</si>
  <si>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</si>
  <si>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</si>
  <si>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</si>
  <si>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</si>
  <si>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</si>
  <si>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</si>
  <si>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</si>
  <si>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</si>
  <si>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</si>
  <si>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</si>
  <si>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</si>
  <si>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</si>
  <si>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</si>
  <si>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</si>
  <si>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</si>
  <si>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</si>
  <si>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</si>
  <si>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</si>
  <si>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</si>
  <si>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</si>
  <si>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</si>
  <si>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</si>
  <si>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</si>
  <si>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</si>
  <si>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</si>
  <si>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</si>
  <si>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</si>
  <si>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</si>
  <si>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</si>
  <si>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</si>
  <si>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</si>
  <si>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</si>
  <si>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</si>
  <si>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</si>
  <si>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</si>
  <si>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</si>
  <si>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</si>
  <si>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</si>
  <si>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</si>
  <si>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</si>
  <si>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</si>
  <si>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</si>
  <si>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</si>
  <si>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</si>
  <si>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</si>
  <si>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</si>
  <si>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</si>
  <si>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</si>
  <si>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</si>
  <si>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</si>
  <si>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</si>
  <si>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</si>
  <si>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</si>
  <si>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</si>
  <si>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</si>
  <si>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</si>
  <si>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</si>
  <si>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</si>
  <si>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</si>
  <si>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</si>
  <si>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</si>
  <si>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</si>
  <si>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</si>
  <si>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</si>
  <si>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</si>
  <si>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</si>
  <si>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</si>
  <si>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</si>
  <si>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</si>
  <si>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</si>
  <si>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</si>
  <si>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</si>
  <si>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</si>
  <si>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</si>
  <si>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</si>
  <si>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</si>
  <si>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</si>
  <si>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</si>
  <si>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</si>
  <si>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</si>
  <si>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</si>
  <si>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</si>
  <si>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</si>
  <si>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</si>
  <si>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</si>
  <si>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</si>
  <si>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</si>
  <si>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</si>
  <si>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</si>
  <si>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</si>
  <si>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</si>
  <si>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</si>
  <si>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</si>
  <si>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</si>
  <si>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</si>
  <si>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</si>
  <si>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</si>
  <si>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</si>
  <si>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</si>
  <si>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</si>
  <si>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</si>
  <si>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</si>
  <si>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</si>
  <si>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</si>
  <si>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</si>
  <si>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</si>
  <si>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</si>
  <si>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</si>
  <si>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</si>
  <si>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</si>
  <si>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</si>
  <si>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</si>
  <si>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</si>
  <si>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</si>
  <si>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</si>
  <si>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</si>
  <si>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</si>
  <si>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</si>
  <si>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</si>
  <si>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</si>
  <si>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</si>
  <si>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</si>
  <si>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</si>
  <si>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</si>
  <si>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</si>
  <si>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</si>
  <si>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19.45</t>
  </si>
  <si>
    <t>▲ 3.82</t>
  </si>
  <si>
    <t>▲ 4.39</t>
  </si>
  <si>
    <t>▲ 4.40</t>
  </si>
  <si>
    <t>川俣町工業団地造成事業特別会計</t>
  </si>
  <si>
    <t>一般会計</t>
  </si>
  <si>
    <t>川俣町水道事業会計</t>
  </si>
  <si>
    <t>川俣町国民健康保険（事業勘定）特別会計</t>
  </si>
  <si>
    <t>川俣町介護保険特別会計</t>
  </si>
  <si>
    <t>川俣町簡易水道事業特別会計</t>
  </si>
  <si>
    <t>川俣町後期高齢者医療特別会計</t>
  </si>
  <si>
    <t>川俣町国民健康保険（施設勘定）特別会計</t>
  </si>
  <si>
    <t>その他会計（赤字）</t>
  </si>
  <si>
    <t>その他会計（黒字）</t>
  </si>
  <si>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5"/>
  </si>
  <si>
    <t>伊達地方衛生処理組合　一般会計</t>
    <rPh sb="0" eb="2">
      <t>ダテ</t>
    </rPh>
    <rPh sb="2" eb="4">
      <t>チホウ</t>
    </rPh>
    <rPh sb="4" eb="6">
      <t>エイセイ</t>
    </rPh>
    <rPh sb="6" eb="8">
      <t>ショリ</t>
    </rPh>
    <rPh sb="8" eb="10">
      <t>クミアイ</t>
    </rPh>
    <rPh sb="11" eb="13">
      <t>イッパン</t>
    </rPh>
    <rPh sb="13" eb="15">
      <t>カイケイ</t>
    </rPh>
    <phoneticPr fontId="5"/>
  </si>
  <si>
    <t>伊達地方衛生処理組合　し尿処理事業特別会計</t>
    <rPh sb="0" eb="2">
      <t>ダテ</t>
    </rPh>
    <rPh sb="2" eb="4">
      <t>チホウ</t>
    </rPh>
    <rPh sb="4" eb="6">
      <t>エイセイ</t>
    </rPh>
    <rPh sb="6" eb="8">
      <t>ショリ</t>
    </rPh>
    <rPh sb="8" eb="10">
      <t>クミアイ</t>
    </rPh>
    <rPh sb="12" eb="13">
      <t>ニョウ</t>
    </rPh>
    <rPh sb="13" eb="15">
      <t>ショリ</t>
    </rPh>
    <rPh sb="15" eb="17">
      <t>ジギョウ</t>
    </rPh>
    <rPh sb="17" eb="19">
      <t>トクベツ</t>
    </rPh>
    <rPh sb="19" eb="21">
      <t>カイケイ</t>
    </rPh>
    <phoneticPr fontId="5"/>
  </si>
  <si>
    <t>伊達地方衛生処理組合　ごみ処理事業特別会計</t>
    <rPh sb="0" eb="2">
      <t>ダテ</t>
    </rPh>
    <rPh sb="2" eb="4">
      <t>チホウ</t>
    </rPh>
    <rPh sb="4" eb="6">
      <t>エイセイ</t>
    </rPh>
    <rPh sb="6" eb="8">
      <t>ショリ</t>
    </rPh>
    <rPh sb="8" eb="10">
      <t>クミアイ</t>
    </rPh>
    <rPh sb="13" eb="15">
      <t>ショリ</t>
    </rPh>
    <rPh sb="15" eb="17">
      <t>ジギョウ</t>
    </rPh>
    <rPh sb="17" eb="19">
      <t>トクベツ</t>
    </rPh>
    <rPh sb="19" eb="21">
      <t>カイケイ</t>
    </rPh>
    <phoneticPr fontId="5"/>
  </si>
  <si>
    <t>伊達地方消防組合　一般会計</t>
    <rPh sb="0" eb="2">
      <t>ダテ</t>
    </rPh>
    <rPh sb="2" eb="4">
      <t>チホウ</t>
    </rPh>
    <rPh sb="4" eb="6">
      <t>ショウボウ</t>
    </rPh>
    <rPh sb="6" eb="8">
      <t>クミアイ</t>
    </rPh>
    <rPh sb="9" eb="11">
      <t>イッパン</t>
    </rPh>
    <rPh sb="11" eb="13">
      <t>カイケイ</t>
    </rPh>
    <phoneticPr fontId="5"/>
  </si>
  <si>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24" eb="26">
      <t>ジギョウ</t>
    </rPh>
    <rPh sb="26" eb="28">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</si>
  <si>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</si>
  <si>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</si>
  <si>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</si>
  <si>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4">
      <t>シ</t>
    </rPh>
    <rPh sb="4" eb="6">
      <t>チョウソン</t>
    </rPh>
    <rPh sb="6" eb="8">
      <t>ソウゴウ</t>
    </rPh>
    <rPh sb="8" eb="10">
      <t>ジム</t>
    </rPh>
    <rPh sb="10" eb="12">
      <t>クミアイ</t>
    </rPh>
    <rPh sb="13" eb="18">
      <t>ショウボウホショウナド</t>
    </rPh>
    <rPh sb="18" eb="20">
      <t>トクベツ</t>
    </rPh>
    <rPh sb="20" eb="22">
      <t>カイケイ</t>
    </rPh>
    <phoneticPr fontId="5"/>
  </si>
  <si>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</si>
  <si>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</si>
  <si>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</si>
  <si>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t>
    <phoneticPr fontId="2"/>
  </si>
  <si>
    <t>-</t>
    <phoneticPr fontId="2"/>
  </si>
  <si>
    <t>㈱川俣町農業振興公社</t>
    <rPh sb="1" eb="3">
      <t>カワマタ</t>
    </rPh>
    <rPh sb="3" eb="4">
      <t>マチ</t>
    </rPh>
    <rPh sb="4" eb="6">
      <t>ノウギョウ</t>
    </rPh>
    <rPh sb="6" eb="8">
      <t>シンコウ</t>
    </rPh>
    <rPh sb="8" eb="10">
      <t>コウシャ</t>
    </rPh>
    <phoneticPr fontId="2"/>
  </si>
  <si>
    <t>㈱まちづくり川俣</t>
    <rPh sb="6" eb="8">
      <t>カワマタ</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</si>
  <si>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</si>
  <si>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</si>
  <si>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</si>
  <si>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</si>
  <si>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</si>
  <si>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</si>
  <si>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</si>
  <si>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</si>
  <si>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</si>
  <si>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</si>
  <si>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主な要因として28年度に新たに借入を行ったことにより、地方債現在高が昨年度に比べ約30%増加したことが挙げられる。
また、東日本大震災復興基金が取り崩しによる復興事業の展開で残高がなくなるなどの充当可能基金が減少したこと、また公営企業債等繰入見込額が増加したことにより将来負担比率が増加したと分析したところである。
実質公債費率は類似団体と比較すると低いが、今後元利償還金が増加することから政策的な見直しや地方債発行抑制が必要と考える。</t>
    <rPh sb="0" eb="1">
      <t>オモ</t>
    </rPh>
    <rPh sb="2" eb="4">
      <t>ヨウイン</t>
    </rPh>
    <rPh sb="9" eb="11">
      <t>ネンド</t>
    </rPh>
    <rPh sb="12" eb="13">
      <t>アラ</t>
    </rPh>
    <rPh sb="15" eb="17">
      <t>カリイレ</t>
    </rPh>
    <rPh sb="18" eb="19">
      <t>オコナ</t>
    </rPh>
    <rPh sb="27" eb="30">
      <t>チホウサイ</t>
    </rPh>
    <rPh sb="30" eb="32">
      <t>ゲンザイ</t>
    </rPh>
    <rPh sb="32" eb="33">
      <t>ダカ</t>
    </rPh>
    <rPh sb="34" eb="37">
      <t>サクネンド</t>
    </rPh>
    <rPh sb="38" eb="39">
      <t>クラ</t>
    </rPh>
    <rPh sb="40" eb="41">
      <t>ヤク</t>
    </rPh>
    <rPh sb="44" eb="46">
      <t>ゾウカ</t>
    </rPh>
    <rPh sb="51" eb="52">
      <t>ア</t>
    </rPh>
    <rPh sb="61" eb="62">
      <t>ヒガシ</t>
    </rPh>
    <rPh sb="62" eb="64">
      <t>ニホン</t>
    </rPh>
    <rPh sb="64" eb="65">
      <t>ダイ</t>
    </rPh>
    <rPh sb="65" eb="67">
      <t>シンサイ</t>
    </rPh>
    <rPh sb="67" eb="69">
      <t>フッコウ</t>
    </rPh>
    <rPh sb="69" eb="71">
      <t>キキン</t>
    </rPh>
    <rPh sb="72" eb="73">
      <t>ト</t>
    </rPh>
    <rPh sb="74" eb="75">
      <t>クズ</t>
    </rPh>
    <rPh sb="79" eb="81">
      <t>フッコウ</t>
    </rPh>
    <rPh sb="81" eb="83">
      <t>ジギョウ</t>
    </rPh>
    <rPh sb="84" eb="86">
      <t>テンカイ</t>
    </rPh>
    <rPh sb="87" eb="89">
      <t>ザンダカ</t>
    </rPh>
    <rPh sb="97" eb="99">
      <t>ジュウトウ</t>
    </rPh>
    <rPh sb="99" eb="101">
      <t>カノウ</t>
    </rPh>
    <rPh sb="101" eb="103">
      <t>キキン</t>
    </rPh>
    <rPh sb="104" eb="106">
      <t>ゲンショウ</t>
    </rPh>
    <rPh sb="113" eb="115">
      <t>コウエイ</t>
    </rPh>
    <rPh sb="115" eb="117">
      <t>キギョウ</t>
    </rPh>
    <rPh sb="117" eb="118">
      <t>サイ</t>
    </rPh>
    <rPh sb="118" eb="119">
      <t>トウ</t>
    </rPh>
    <rPh sb="119" eb="121">
      <t>クリイレ</t>
    </rPh>
    <rPh sb="121" eb="123">
      <t>ミコミ</t>
    </rPh>
    <rPh sb="123" eb="124">
      <t>ガク</t>
    </rPh>
    <rPh sb="125" eb="127">
      <t>ゾウカ</t>
    </rPh>
    <rPh sb="134" eb="136">
      <t>ショウライ</t>
    </rPh>
    <rPh sb="136" eb="138">
      <t>フタン</t>
    </rPh>
    <rPh sb="138" eb="140">
      <t>ヒリツ</t>
    </rPh>
    <rPh sb="141" eb="143">
      <t>ゾウカ</t>
    </rPh>
    <rPh sb="146" eb="148">
      <t>ブンセキ</t>
    </rPh>
    <rPh sb="158" eb="160">
      <t>ジッシツ</t>
    </rPh>
    <rPh sb="160" eb="163">
      <t>コウサイヒ</t>
    </rPh>
    <rPh sb="163" eb="164">
      <t>リツ</t>
    </rPh>
    <rPh sb="165" eb="167">
      <t>ルイジ</t>
    </rPh>
    <rPh sb="167" eb="169">
      <t>ダンタイ</t>
    </rPh>
    <rPh sb="170" eb="172">
      <t>ヒカク</t>
    </rPh>
    <rPh sb="175" eb="176">
      <t>ヒク</t>
    </rPh>
    <rPh sb="179" eb="181">
      <t>コンゴ</t>
    </rPh>
    <rPh sb="181" eb="183">
      <t>ガンリ</t>
    </rPh>
    <rPh sb="183" eb="186">
      <t>ショウカンキン</t>
    </rPh>
    <rPh sb="187" eb="189">
      <t>ゾウカ</t>
    </rPh>
    <rPh sb="195" eb="197">
      <t>セイサク</t>
    </rPh>
    <rPh sb="197" eb="198">
      <t>テキ</t>
    </rPh>
    <rPh sb="199" eb="201">
      <t>ミナオ</t>
    </rPh>
    <rPh sb="203" eb="206">
      <t>チホウサイ</t>
    </rPh>
    <rPh sb="206" eb="208">
      <t>ハッコウ</t>
    </rPh>
    <rPh sb="208" eb="210">
      <t>ヨクセイ</t>
    </rPh>
    <rPh sb="211" eb="213">
      <t>ヒツヨウ</t>
    </rPh>
    <rPh sb="214" eb="215">
      <t>カンガ</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</si>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</sst>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61012</c:v>
                </c:pt>
                <c:pt idx="1">
                  <c:v>91840</c:v>
                </c:pt>
                <c:pt idx="2">
                  <c:v>134420</c:v>
                </c:pt>
                <c:pt idx="3">
                  <c:v>228330</c:v>
                </c:pt>
                <c:pt idx="4">
                  <c:v>272530</c:v>
                </c:pt>
              </c:numCache>
            </c:numRef>
          </c:val>
          <c:smooth val="0"/>
        </c:ser>
        <c:dLbls>
          <c:showLegendKey val="0"/>
          <c:showVal val="0"/>
          <c:showCatName val="0"/>
          <c:showSerName val="0"/>
          <c:showPercent val="0"/>
          <c:showBubbleSize val="0"/>
        </c:dLbls>
        <c:marker val="1"/>
        <c:smooth val="0"/>
        <c:axId val="408212264"/>
        <c:axId val="408212656"/>
      </c:lineChart>
      <c:catAx>
        <c:axId val="408212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212656"/>
        <c:crosses val="autoZero"/>
        <c:auto val="1"/>
        <c:lblAlgn val="ctr"/>
        <c:lblOffset val="100"/>
        <c:tickLblSkip val="1"/>
        <c:tickMarkSkip val="1"/>
        <c:noMultiLvlLbl val="0"/>
      </c:catAx>
      <c:valAx>
        <c:axId val="4082126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212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3.47</c:v>
                </c:pt>
                <c:pt idx="1">
                  <c:v>2.93</c:v>
                </c:pt>
                <c:pt idx="2">
                  <c:v>6.3</c:v>
                </c:pt>
                <c:pt idx="3">
                  <c:v>4.1500000000000004</c:v>
                </c:pt>
                <c:pt idx="4">
                  <c:v>10.69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c:v>
                </c:pt>
                <c:pt idx="1">
                  <c:v>29.99</c:v>
                </c:pt>
                <c:pt idx="2">
                  <c:v>24.39</c:v>
                </c:pt>
                <c:pt idx="3">
                  <c:v>23.93</c:v>
                </c:pt>
                <c:pt idx="4">
                  <c:v>16.04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8213048"/>
        <c:axId val="408213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-19.45</c:v>
                </c:pt>
                <c:pt idx="1">
                  <c:v>8.01</c:v>
                </c:pt>
                <c:pt idx="2">
                  <c:v>-3.82</c:v>
                </c:pt>
                <c:pt idx="3">
                  <c:v>-4.3899999999999997</c:v>
                </c:pt>
                <c:pt idx="4">
                  <c:v>-4.4000000000000004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8213048"/>
        <c:axId val="408213832"/>
      </c:lineChart>
      <c:catAx>
        <c:axId val="408213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213832"/>
        <c:crosses val="autoZero"/>
        <c:auto val="1"/>
        <c:lblAlgn val="ctr"/>
        <c:lblOffset val="100"/>
        <c:tickLblSkip val="1"/>
        <c:tickMarkSkip val="1"/>
        <c:noMultiLvlLbl val="0"/>
      </c:catAx>
      <c:valAx>
        <c:axId val="408213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13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川俣町国民健康保険（施設勘定）特別会計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川俣町後期高齢者医療特別会計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川俣町簡易水道事業特別会計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川俣町介護保険特別会計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0.38</c:v>
                </c:pt>
                <c:pt idx="2">
                  <c:v>#N/A</c:v>
                </c:pt>
                <c:pt idx="3">
                  <c:v>0.12</c:v>
                </c:pt>
                <c:pt idx="4">
                  <c:v>#N/A</c:v>
                </c:pt>
                <c:pt idx="5">
                  <c:v>1.62</c:v>
                </c:pt>
                <c:pt idx="6">
                  <c:v>#N/A</c:v>
                </c:pt>
                <c:pt idx="7">
                  <c:v>2.4300000000000002</c:v>
                </c:pt>
                <c:pt idx="8">
                  <c:v>#N/A</c:v>
                </c:pt>
                <c:pt idx="9">
                  <c:v>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川俣町国民健康保険（事業勘定）特別会計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2.76</c:v>
                </c:pt>
                <c:pt idx="2">
                  <c:v>#N/A</c:v>
                </c:pt>
                <c:pt idx="3">
                  <c:v>2.0499999999999998</c:v>
                </c:pt>
                <c:pt idx="4">
                  <c:v>#N/A</c:v>
                </c:pt>
                <c:pt idx="5">
                  <c:v>2.42</c:v>
                </c:pt>
                <c:pt idx="6">
                  <c:v>#N/A</c:v>
                </c:pt>
                <c:pt idx="7">
                  <c:v>0.62</c:v>
                </c:pt>
                <c:pt idx="8">
                  <c:v>#N/A</c:v>
                </c:pt>
                <c:pt idx="9">
                  <c:v>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川俣町水道事業会計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3.79</c:v>
                </c:pt>
                <c:pt idx="2">
                  <c:v>#N/A</c:v>
                </c:pt>
                <c:pt idx="3">
                  <c:v>4.46</c:v>
                </c:pt>
                <c:pt idx="4">
                  <c:v>#N/A</c:v>
                </c:pt>
                <c:pt idx="5">
                  <c:v>4.17</c:v>
                </c:pt>
                <c:pt idx="6">
                  <c:v>#N/A</c:v>
                </c:pt>
                <c:pt idx="7">
                  <c:v>3.48</c:v>
                </c:pt>
                <c:pt idx="8">
                  <c:v>#N/A</c:v>
                </c:pt>
                <c:pt idx="9">
                  <c:v>4.82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3.46</c:v>
                </c:pt>
                <c:pt idx="2">
                  <c:v>#N/A</c:v>
                </c:pt>
                <c:pt idx="3">
                  <c:v>2.93</c:v>
                </c:pt>
                <c:pt idx="4">
                  <c:v>#N/A</c:v>
                </c:pt>
                <c:pt idx="5">
                  <c:v>6.3</c:v>
                </c:pt>
                <c:pt idx="6">
                  <c:v>#N/A</c:v>
                </c:pt>
                <c:pt idx="7">
                  <c:v>6.01</c:v>
                </c:pt>
                <c:pt idx="8">
                  <c:v>#N/A</c:v>
                </c:pt>
                <c:pt idx="9">
                  <c:v>10.68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川俣町工業団地造成事業特別会計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16.37</c:v>
                </c:pt>
                <c:pt idx="2">
                  <c:v>#N/A</c:v>
                </c:pt>
                <c:pt idx="3">
                  <c:v>14.56</c:v>
                </c:pt>
                <c:pt idx="4">
                  <c:v>#N/A</c:v>
                </c:pt>
                <c:pt idx="5">
                  <c:v>31.18</c:v>
                </c:pt>
                <c:pt idx="6">
                  <c:v>#N/A</c:v>
                </c:pt>
                <c:pt idx="7">
                  <c:v>28.34</c:v>
                </c:pt>
                <c:pt idx="8">
                  <c:v>#N/A</c:v>
                </c:pt>
                <c:pt idx="9">
                  <c:v>27.97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8214616"/>
        <c:axId val="413404984"/>
      </c:barChart>
      <c:catAx>
        <c:axId val="40821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404984"/>
        <c:crosses val="autoZero"/>
        <c:auto val="1"/>
        <c:lblAlgn val="ctr"/>
        <c:lblOffset val="100"/>
        <c:tickLblSkip val="1"/>
        <c:tickMarkSkip val="1"/>
        <c:noMultiLvlLbl val="0"/>
      </c:catAx>
      <c:valAx>
        <c:axId val="413404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214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493</c:v>
                </c:pt>
                <c:pt idx="5">
                  <c:v>493</c:v>
                </c:pt>
                <c:pt idx="8">
                  <c:v>457</c:v>
                </c:pt>
                <c:pt idx="11">
                  <c:v>425</c:v>
                </c:pt>
                <c:pt idx="14">
                  <c:v>425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53</c:v>
                </c:pt>
                <c:pt idx="6">
                  <c:v>43</c:v>
                </c:pt>
                <c:pt idx="9">
                  <c:v>32</c:v>
                </c:pt>
                <c:pt idx="12">
                  <c:v>41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5</c:v>
                </c:pt>
                <c:pt idx="6">
                  <c:v>7</c:v>
                </c:pt>
                <c:pt idx="9">
                  <c:v>10</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c:v>
                </c:pt>
                <c:pt idx="3">
                  <c:v>29</c:v>
                </c:pt>
                <c:pt idx="6">
                  <c:v>25</c:v>
                </c:pt>
                <c:pt idx="9">
                  <c:v>2</c:v>
                </c:pt>
                <c:pt idx="12">
                  <c:v>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616</c:v>
                </c:pt>
                <c:pt idx="3">
                  <c:v>605</c:v>
                </c:pt>
                <c:pt idx="6">
                  <c:v>512</c:v>
                </c:pt>
                <c:pt idx="9">
                  <c:v>466</c:v>
                </c:pt>
                <c:pt idx="12">
                  <c:v>460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3405768"/>
        <c:axId val="41340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223</c:v>
                </c:pt>
                <c:pt idx="2">
                  <c:v>#N/A</c:v>
                </c:pt>
                <c:pt idx="3">
                  <c:v>#N/A</c:v>
                </c:pt>
                <c:pt idx="4">
                  <c:v>199</c:v>
                </c:pt>
                <c:pt idx="5">
                  <c:v>#N/A</c:v>
                </c:pt>
                <c:pt idx="6">
                  <c:v>#N/A</c:v>
                </c:pt>
                <c:pt idx="7">
                  <c:v>130</c:v>
                </c:pt>
                <c:pt idx="8">
                  <c:v>#N/A</c:v>
                </c:pt>
                <c:pt idx="9">
                  <c:v>#N/A</c:v>
                </c:pt>
                <c:pt idx="10">
                  <c:v>85</c:v>
                </c:pt>
                <c:pt idx="11">
                  <c:v>#N/A</c:v>
                </c:pt>
                <c:pt idx="12">
                  <c:v>#N/A</c:v>
                </c:pt>
                <c:pt idx="13">
                  <c:v>126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3405768"/>
        <c:axId val="413406160"/>
      </c:lineChart>
      <c:catAx>
        <c:axId val="41340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406160"/>
        <c:crosses val="autoZero"/>
        <c:auto val="1"/>
        <c:lblAlgn val="ctr"/>
        <c:lblOffset val="100"/>
        <c:tickLblSkip val="1"/>
        <c:tickMarkSkip val="1"/>
        <c:noMultiLvlLbl val="0"/>
      </c:catAx>
      <c:valAx>
        <c:axId val="41340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40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4112</c:v>
                </c:pt>
                <c:pt idx="5">
                  <c:v>4016</c:v>
                </c:pt>
                <c:pt idx="8">
                  <c:v>3916</c:v>
                </c:pt>
                <c:pt idx="11">
                  <c:v>3947</c:v>
                </c:pt>
                <c:pt idx="14">
                  <c:v>3862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159</c:v>
                </c:pt>
                <c:pt idx="5">
                  <c:v>128</c:v>
                </c:pt>
                <c:pt idx="8">
                  <c:v>105</c:v>
                </c:pt>
                <c:pt idx="11">
                  <c:v>91</c:v>
                </c:pt>
                <c:pt idx="14">
                  <c:v>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1649</c:v>
                </c:pt>
                <c:pt idx="5">
                  <c:v>2045</c:v>
                </c:pt>
                <c:pt idx="8">
                  <c:v>1823</c:v>
                </c:pt>
                <c:pt idx="11">
                  <c:v>1699</c:v>
                </c:pt>
                <c:pt idx="14">
                  <c:v>1343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1452</c:v>
                </c:pt>
                <c:pt idx="3">
                  <c:v>1375</c:v>
                </c:pt>
                <c:pt idx="6">
                  <c:v>1213</c:v>
                </c:pt>
                <c:pt idx="9">
                  <c:v>1164</c:v>
                </c:pt>
                <c:pt idx="12">
                  <c:v>1086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111</c:v>
                </c:pt>
                <c:pt idx="3">
                  <c:v>127</c:v>
                </c:pt>
                <c:pt idx="6">
                  <c:v>240</c:v>
                </c:pt>
                <c:pt idx="9">
                  <c:v>348</c:v>
                </c:pt>
                <c:pt idx="12">
                  <c:v>350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c:v>
                </c:pt>
                <c:pt idx="3">
                  <c:v>27</c:v>
                </c:pt>
                <c:pt idx="6">
                  <c:v>197</c:v>
                </c:pt>
                <c:pt idx="9">
                  <c:v>0</c:v>
                </c:pt>
                <c:pt idx="12">
                  <c:v>162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60</c:v>
                </c:pt>
                <c:pt idx="3">
                  <c:v>38</c:v>
                </c:pt>
                <c:pt idx="6">
                  <c:v>25</c:v>
                </c:pt>
                <c:pt idx="9">
                  <c:v>19</c:v>
                </c:pt>
                <c:pt idx="12">
                  <c:v>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4839</c:v>
                </c:pt>
                <c:pt idx="3">
                  <c:v>4705</c:v>
                </c:pt>
                <c:pt idx="6">
                  <c:v>4796</c:v>
                </c:pt>
                <c:pt idx="9">
                  <c:v>5012</c:v>
                </c:pt>
                <c:pt idx="12">
                  <c:v>6511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6894880"/>
        <c:axId val="416895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570</c:v>
                </c:pt>
                <c:pt idx="2">
                  <c:v>#N/A</c:v>
                </c:pt>
                <c:pt idx="3">
                  <c:v>#N/A</c:v>
                </c:pt>
                <c:pt idx="4">
                  <c:v>83</c:v>
                </c:pt>
                <c:pt idx="5">
                  <c:v>#N/A</c:v>
                </c:pt>
                <c:pt idx="6">
                  <c:v>#N/A</c:v>
                </c:pt>
                <c:pt idx="7">
                  <c:v>626</c:v>
                </c:pt>
                <c:pt idx="8">
                  <c:v>#N/A</c:v>
                </c:pt>
                <c:pt idx="9">
                  <c:v>#N/A</c:v>
                </c:pt>
                <c:pt idx="10">
                  <c:v>806</c:v>
                </c:pt>
                <c:pt idx="11">
                  <c:v>#N/A</c:v>
                </c:pt>
                <c:pt idx="12">
                  <c:v>#N/A</c:v>
                </c:pt>
                <c:pt idx="13">
                  <c:v>2840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6894880"/>
        <c:axId val="416895272"/>
      </c:lineChart>
      <c:catAx>
        <c:axId val="41689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895272"/>
        <c:crosses val="autoZero"/>
        <c:auto val="1"/>
        <c:lblAlgn val="ctr"/>
        <c:lblOffset val="100"/>
        <c:tickLblSkip val="1"/>
        <c:tickMarkSkip val="1"/>
        <c:noMultiLvlLbl val="0"/>
      </c:catAx>
      <c:valAx>
        <c:axId val="416895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89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{CC761051-7124-4D58-9CF2-3FF79CC675E2}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{B2FAC934-DFB9-4541-B3E3-398BE60296CB}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{88EEA8A3-B36D-4555-9560-8FAC806D91EE}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{585640F4-C4DF-49F3-A5CA-66204E5417A7}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{CC315E1C-99FB-4B28-AD13-F66476E32045}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{C790B75E-0C67-40B7-A2C6-84CC1134C055}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{3B3E32B7-CB37-46EF-B654-5B1E1AF538E1}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{50A3A1AC-77EF-4E14-BF44-B6A34B0259F2}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{6EEC93B0-A5B0-41B0-9E7E-3723AF3A7742}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{DB626E08-EE97-4327-8D40-2877D0EAC096}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6670432"/>
        <c:axId val="416670824"/>
      </c:scatterChart>
      <c:valAx>
        <c:axId val="416670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670824"/>
        <c:crosses val="autoZero"/>
        <c:crossBetween val="midCat"/>
      </c:valAx>
      <c:valAx>
        <c:axId val="416670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670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{7EFDEA57-919D-4E32-8519-05747CF41C02}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{B7083145-52E1-40EC-A535-846A7310E8C5}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{09042D66-F713-41D6-A756-AAFC5A032C2A}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{1B585378-F392-4BF7-AD3E-5B6EC7D51487}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{7C684FFD-852E-4F76-A4AA-D5285C93B3AC}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6.6</c:v>
                </c:pt>
                <c:pt idx="2">
                  <c:v>5</c:v>
                </c:pt>
                <c:pt idx="3">
                  <c:v>3.7</c:v>
                </c:pt>
                <c:pt idx="4">
                  <c:v>3</c:v>
                </c:pt>
              </c:numCache>
            </c:numRef>
          </c:xVal>
          <c:yVal>
            <c:numRef>
              <c:f>公会計指標分析・財政指標組合せ分析表!$K$73:$O$73</c:f>
              <c:numCache>
                <c:formatCode>#,##0.0;"▲ "#,##0.0</c:formatCode>
                <c:ptCount val="5"/>
                <c:pt idx="0">
                  <c:v>15.8</c:v>
                </c:pt>
                <c:pt idx="1">
                  <c:v>2.2000000000000002</c:v>
                </c:pt>
                <c:pt idx="2">
                  <c:v>17.100000000000001</c:v>
                </c:pt>
                <c:pt idx="3">
                  <c:v>20.9</c:v>
                </c:pt>
                <c:pt idx="4">
                  <c:v>76.3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{6027D6C2-1329-4AD6-B35F-579F5EC793AF}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{8BF9B8AA-4A55-44BB-81F2-B2008E0FEAB1}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{5782E027-8ECB-4DFE-9E9F-AD4F279D1568}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{9136F7F2-0D3A-42A0-BD2A-A8855E060C72}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{A34591B7-5206-436D-9AAB-35B74BF984E5}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6671608"/>
        <c:axId val="420564328"/>
      </c:scatterChart>
      <c:valAx>
        <c:axId val="416671608"/>
        <c:scaling>
          <c:orientation val="minMax"/>
          <c:max val="12.299999999999999"/>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564328"/>
        <c:crosses val="autoZero"/>
        <c:crossBetween val="midCat"/>
      </c:valAx>
      <c:valAx>
        <c:axId val="420564328"/>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67160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実質公債費比率（分子）の大部分を占める地方債元利償還金は、平成１８年度以降減少して</a:t>
          </a:r>
          <a:r>
            <a:rPr lang="ja-JP" altLang="en-US" sz="1100" b="0" i="0" baseline="0">
              <a:solidFill>
                <a:schemeClr val="dk1"/>
              </a:solidFill>
              <a:latin typeface="+mn-lt"/>
              <a:ea typeface="+mn-ea"/>
              <a:cs typeface="+mn-cs"/>
            </a:rPr>
            <a:t>いたが、</a:t>
          </a:r>
          <a:r>
            <a:rPr lang="ja-JP" altLang="ja-JP" sz="1100" b="0" i="0" baseline="0">
              <a:solidFill>
                <a:schemeClr val="dk1"/>
              </a:solidFill>
              <a:latin typeface="+mn-lt"/>
              <a:ea typeface="+mn-ea"/>
              <a:cs typeface="+mn-cs"/>
            </a:rPr>
            <a:t>近年の復興事業に伴う大型建設事業への充当により地方債が増加傾向にある。そのため、比率は今後増加傾向に転じることとなっていく。</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原則として地方債は各年度の臨時財政対策債を除いた起債額が、当該年度の元金償還額を超えないよう抑制を図ることとしているが、交付金事業の活用を積極的に行うなど、後年度負担を減らすことを念頭に事業を遂行していかなければならないと考え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将来負担比率増加の主な要因としては、財政調整基金の減によるものであり、財政調整基金と将来負担比率はほぼ反比例すると言ってもよい。今後は財政調整基金を含めた充当可能基金の減少等により将来負担比率の増加が予測さ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　「川俣町まち・ひと・しごと創生人口ビジョン・総合戦略」においても平成</a:t>
          </a:r>
          <a:r>
            <a:rPr lang="en-US" altLang="ja-JP" sz="1100" b="0" i="0" baseline="0">
              <a:solidFill>
                <a:schemeClr val="dk1"/>
              </a:solidFill>
              <a:latin typeface="+mn-lt"/>
              <a:ea typeface="+mn-ea"/>
              <a:cs typeface="+mn-cs"/>
            </a:rPr>
            <a:t>34</a:t>
          </a:r>
          <a:r>
            <a:rPr lang="ja-JP" altLang="ja-JP" sz="1100" b="0" i="0" baseline="0">
              <a:solidFill>
                <a:schemeClr val="dk1"/>
              </a:solidFill>
              <a:latin typeface="+mn-lt"/>
              <a:ea typeface="+mn-ea"/>
              <a:cs typeface="+mn-cs"/>
            </a:rPr>
            <a:t>年には町高齢化率が</a:t>
          </a:r>
          <a:r>
            <a:rPr lang="en-US" altLang="ja-JP" sz="1100" b="0" i="0" baseline="0">
              <a:solidFill>
                <a:schemeClr val="dk1"/>
              </a:solidFill>
              <a:latin typeface="+mn-lt"/>
              <a:ea typeface="+mn-ea"/>
              <a:cs typeface="+mn-cs"/>
            </a:rPr>
            <a:t>36.4</a:t>
          </a:r>
          <a:r>
            <a:rPr lang="ja-JP" altLang="ja-JP" sz="1100" b="0" i="0" baseline="0">
              <a:solidFill>
                <a:schemeClr val="dk1"/>
              </a:solidFill>
              <a:latin typeface="+mn-lt"/>
              <a:ea typeface="+mn-ea"/>
              <a:cs typeface="+mn-cs"/>
            </a:rPr>
            <a:t>％、町民の</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人に</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人が高齢者という時代を迎えると予測している。そのことに付随し、労働人口の減少や町内に中心となる産業が少ないこと等により、財政基盤が弱く、類似団体平均より低い状況にある。今後も第</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次川俣町振興計画に沿った施策の重点化を図り、行政の効率化に努めることにより、財政の健全化を図る。</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155575</xdr:rowOff>
    </xdr:from>
    <xdr:to>
      <xdr:col>7</xdr:col>
      <xdr:colOff>152400</xdr:colOff>
      <xdr:row>44</xdr:row>
      <xdr:rowOff>4233</xdr:rowOff>
    </xdr:to>
    <xdr:cxnSp macro="">
      <xdr:nvCxnSpPr>
        <xdr:cNvPr id="71" name="直線コネクタ 70"/>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24342</xdr:rowOff>
    </xdr:to>
    <xdr:cxnSp macro="">
      <xdr:nvCxnSpPr>
        <xdr:cNvPr id="74" name="直線コネクタ 73"/>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7" name="直線コネクタ 76"/>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24342</xdr:rowOff>
    </xdr:from>
    <xdr:to>
      <xdr:col>3</xdr:col>
      <xdr:colOff>279400</xdr:colOff>
      <xdr:row>44</xdr:row>
      <xdr:rowOff>24342</xdr:rowOff>
    </xdr:to>
    <xdr:cxnSp macro="">
      <xdr:nvCxnSpPr>
        <xdr:cNvPr id="80" name="直線コネクタ 79"/>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104775</xdr:rowOff>
    </xdr:from>
    <xdr:to>
      <xdr:col>7</xdr:col>
      <xdr:colOff>203200</xdr:colOff>
      <xdr:row>44</xdr:row>
      <xdr:rowOff>34925</xdr:rowOff>
    </xdr:to>
    <xdr:sp macro="" textlink="">
      <xdr:nvSpPr>
        <xdr:cNvPr id="90" name="円/楕円 89"/>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76852</xdr:rowOff>
    </xdr:from>
    <xdr:ext cx="762000" cy="259045"/>
    <xdr:sp macro="" textlink="">
      <xdr:nvSpPr>
        <xdr:cNvPr id="91"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2" name="円/楕円 91"/>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3" name="テキスト ボックス 9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4" name="円/楕円 93"/>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5" name="テキスト ボックス 94"/>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6" name="円/楕円 95"/>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7" name="テキスト ボックス 96"/>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144992</xdr:rowOff>
    </xdr:from>
    <xdr:to>
      <xdr:col>2</xdr:col>
      <xdr:colOff>127000</xdr:colOff>
      <xdr:row>44</xdr:row>
      <xdr:rowOff>75142</xdr:rowOff>
    </xdr:to>
    <xdr:sp macro="" textlink="">
      <xdr:nvSpPr>
        <xdr:cNvPr id="98" name="円/楕円 97"/>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59919</xdr:rowOff>
    </xdr:from>
    <xdr:ext cx="762000" cy="259045"/>
    <xdr:sp macro="" textlink="">
      <xdr:nvSpPr>
        <xdr:cNvPr id="99" name="テキスト ボックス 98"/>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tx1"/>
              </a:solidFill>
              <a:latin typeface="+mn-lt"/>
              <a:ea typeface="+mn-ea"/>
              <a:cs typeface="+mn-cs"/>
            </a:rPr>
            <a:t>平成</a:t>
          </a:r>
          <a:r>
            <a:rPr lang="en-US" altLang="ja-JP" sz="1100">
              <a:solidFill>
                <a:schemeClr val="tx1"/>
              </a:solidFill>
              <a:latin typeface="+mn-lt"/>
              <a:ea typeface="+mn-ea"/>
              <a:cs typeface="+mn-cs"/>
            </a:rPr>
            <a:t>28</a:t>
          </a:r>
          <a:r>
            <a:rPr lang="ja-JP" altLang="ja-JP" sz="1100">
              <a:solidFill>
                <a:schemeClr val="tx1"/>
              </a:solidFill>
              <a:latin typeface="+mn-lt"/>
              <a:ea typeface="+mn-ea"/>
              <a:cs typeface="+mn-cs"/>
            </a:rPr>
            <a:t>年度は、前年度の</a:t>
          </a:r>
          <a:r>
            <a:rPr lang="en-US" altLang="ja-JP" sz="1100">
              <a:solidFill>
                <a:schemeClr val="tx1"/>
              </a:solidFill>
              <a:latin typeface="+mn-lt"/>
              <a:ea typeface="+mn-ea"/>
              <a:cs typeface="+mn-cs"/>
            </a:rPr>
            <a:t>85.5</a:t>
          </a:r>
          <a:r>
            <a:rPr lang="ja-JP" altLang="ja-JP" sz="1100">
              <a:solidFill>
                <a:schemeClr val="tx1"/>
              </a:solidFill>
              <a:latin typeface="+mn-lt"/>
              <a:ea typeface="+mn-ea"/>
              <a:cs typeface="+mn-cs"/>
            </a:rPr>
            <a:t>％に対し</a:t>
          </a:r>
          <a:r>
            <a:rPr lang="en-US" altLang="ja-JP" sz="1100">
              <a:solidFill>
                <a:schemeClr val="tx1"/>
              </a:solidFill>
              <a:latin typeface="+mn-lt"/>
              <a:ea typeface="+mn-ea"/>
              <a:cs typeface="+mn-cs"/>
            </a:rPr>
            <a:t>4.0</a:t>
          </a:r>
          <a:r>
            <a:rPr lang="ja-JP" altLang="ja-JP" sz="1100">
              <a:solidFill>
                <a:schemeClr val="tx1"/>
              </a:solidFill>
              <a:latin typeface="+mn-lt"/>
              <a:ea typeface="+mn-ea"/>
              <a:cs typeface="+mn-cs"/>
            </a:rPr>
            <a:t>ポイント</a:t>
          </a:r>
          <a:r>
            <a:rPr lang="ja-JP" altLang="en-US" sz="1100">
              <a:solidFill>
                <a:schemeClr val="tx1"/>
              </a:solidFill>
              <a:latin typeface="+mn-lt"/>
              <a:ea typeface="+mn-ea"/>
              <a:cs typeface="+mn-cs"/>
            </a:rPr>
            <a:t>上</a:t>
          </a:r>
          <a:r>
            <a:rPr lang="ja-JP" altLang="ja-JP" sz="1100">
              <a:solidFill>
                <a:schemeClr val="tx1"/>
              </a:solidFill>
              <a:latin typeface="+mn-lt"/>
              <a:ea typeface="+mn-ea"/>
              <a:cs typeface="+mn-cs"/>
            </a:rPr>
            <a:t>がり</a:t>
          </a:r>
          <a:r>
            <a:rPr lang="en-US" altLang="ja-JP" sz="1100">
              <a:solidFill>
                <a:schemeClr val="tx1"/>
              </a:solidFill>
              <a:latin typeface="+mn-lt"/>
              <a:ea typeface="+mn-ea"/>
              <a:cs typeface="+mn-cs"/>
            </a:rPr>
            <a:t>89.5</a:t>
          </a:r>
          <a:r>
            <a:rPr lang="ja-JP" altLang="ja-JP" sz="1100">
              <a:solidFill>
                <a:schemeClr val="tx1"/>
              </a:solidFill>
              <a:latin typeface="+mn-lt"/>
              <a:ea typeface="+mn-ea"/>
              <a:cs typeface="+mn-cs"/>
            </a:rPr>
            <a:t>％と</a:t>
          </a:r>
          <a:r>
            <a:rPr lang="ja-JP" altLang="en-US" sz="1100">
              <a:solidFill>
                <a:schemeClr val="tx1"/>
              </a:solidFill>
              <a:latin typeface="+mn-lt"/>
              <a:ea typeface="+mn-ea"/>
              <a:cs typeface="+mn-cs"/>
            </a:rPr>
            <a:t>なった</a:t>
          </a:r>
          <a:r>
            <a:rPr lang="ja-JP" altLang="ja-JP" sz="1100">
              <a:solidFill>
                <a:schemeClr val="tx1"/>
              </a:solidFill>
              <a:latin typeface="+mn-lt"/>
              <a:ea typeface="+mn-ea"/>
              <a:cs typeface="+mn-cs"/>
            </a:rPr>
            <a:t>。歳入面では地方税が増額で、その主な理由としては、除染作業等による法人町民税のによるのもである。また、歳出面においては復旧・復興事業に関しては交付金措置がある</a:t>
          </a:r>
          <a:r>
            <a:rPr lang="ja-JP" altLang="en-US" sz="1100">
              <a:solidFill>
                <a:schemeClr val="tx1"/>
              </a:solidFill>
              <a:latin typeface="+mn-lt"/>
              <a:ea typeface="+mn-ea"/>
              <a:cs typeface="+mn-cs"/>
            </a:rPr>
            <a:t>が、</a:t>
          </a:r>
          <a:r>
            <a:rPr lang="ja-JP" altLang="ja-JP" sz="1100">
              <a:solidFill>
                <a:schemeClr val="tx1"/>
              </a:solidFill>
              <a:latin typeface="+mn-lt"/>
              <a:ea typeface="+mn-ea"/>
              <a:cs typeface="+mn-cs"/>
            </a:rPr>
            <a:t>震災対応に係る人件費（時間外勤務手当）や物件費、補助費などが</a:t>
          </a:r>
          <a:r>
            <a:rPr lang="ja-JP" altLang="en-US" sz="1100">
              <a:solidFill>
                <a:schemeClr val="tx1"/>
              </a:solidFill>
              <a:latin typeface="+mn-lt"/>
              <a:ea typeface="+mn-ea"/>
              <a:cs typeface="+mn-cs"/>
            </a:rPr>
            <a:t>近年</a:t>
          </a:r>
          <a:r>
            <a:rPr lang="ja-JP" altLang="ja-JP" sz="1100">
              <a:solidFill>
                <a:schemeClr val="tx1"/>
              </a:solidFill>
              <a:latin typeface="+mn-lt"/>
              <a:ea typeface="+mn-ea"/>
              <a:cs typeface="+mn-cs"/>
            </a:rPr>
            <a:t>増加し</a:t>
          </a:r>
          <a:r>
            <a:rPr lang="ja-JP" altLang="en-US" sz="1100">
              <a:solidFill>
                <a:schemeClr val="tx1"/>
              </a:solidFill>
              <a:latin typeface="+mn-lt"/>
              <a:ea typeface="+mn-ea"/>
              <a:cs typeface="+mn-cs"/>
            </a:rPr>
            <a:t>たことから</a:t>
          </a:r>
          <a:r>
            <a:rPr lang="ja-JP" altLang="ja-JP" sz="1100">
              <a:solidFill>
                <a:schemeClr val="tx1"/>
              </a:solidFill>
              <a:latin typeface="+mn-lt"/>
              <a:ea typeface="+mn-ea"/>
              <a:cs typeface="+mn-cs"/>
            </a:rPr>
            <a:t>経常収支比率</a:t>
          </a:r>
          <a:r>
            <a:rPr lang="ja-JP" altLang="en-US" sz="1100">
              <a:solidFill>
                <a:schemeClr val="tx1"/>
              </a:solidFill>
              <a:latin typeface="+mn-lt"/>
              <a:ea typeface="+mn-ea"/>
              <a:cs typeface="+mn-cs"/>
            </a:rPr>
            <a:t>が増加したため、</a:t>
          </a:r>
          <a:r>
            <a:rPr lang="ja-JP" altLang="ja-JP" sz="1100">
              <a:solidFill>
                <a:schemeClr val="tx1"/>
              </a:solidFill>
              <a:latin typeface="+mn-lt"/>
              <a:ea typeface="+mn-ea"/>
              <a:cs typeface="+mn-cs"/>
            </a:rPr>
            <a:t>今後も適切な事業運営を行い、支出額の点検等を随時行っていくよう努める。</a:t>
          </a:r>
          <a:endParaRPr lang="en-US" altLang="ja-JP" sz="1100">
            <a:solidFill>
              <a:schemeClr val="tx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17780</xdr:rowOff>
    </xdr:from>
    <xdr:to>
      <xdr:col>7</xdr:col>
      <xdr:colOff>152400</xdr:colOff>
      <xdr:row>64</xdr:row>
      <xdr:rowOff>39370</xdr:rowOff>
    </xdr:to>
    <xdr:cxnSp macro="">
      <xdr:nvCxnSpPr>
        <xdr:cNvPr id="132" name="直線コネクタ 131"/>
        <xdr:cNvCxnSpPr/>
      </xdr:nvCxnSpPr>
      <xdr:spPr>
        <a:xfrm>
          <a:off x="4114800" y="1081913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157734</xdr:rowOff>
    </xdr:to>
    <xdr:cxnSp macro="">
      <xdr:nvCxnSpPr>
        <xdr:cNvPr id="135" name="直線コネクタ 134"/>
        <xdr:cNvCxnSpPr/>
      </xdr:nvCxnSpPr>
      <xdr:spPr>
        <a:xfrm flipV="1">
          <a:off x="3225800" y="1081913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15240</xdr:rowOff>
    </xdr:to>
    <xdr:cxnSp macro="">
      <xdr:nvCxnSpPr>
        <xdr:cNvPr id="138" name="直線コネクタ 137"/>
        <xdr:cNvCxnSpPr/>
      </xdr:nvCxnSpPr>
      <xdr:spPr>
        <a:xfrm flipV="1">
          <a:off x="2336800" y="1095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40" name="テキスト ボックス 139"/>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15240</xdr:rowOff>
    </xdr:to>
    <xdr:cxnSp macro="">
      <xdr:nvCxnSpPr>
        <xdr:cNvPr id="141" name="直線コネクタ 140"/>
        <xdr:cNvCxnSpPr/>
      </xdr:nvCxnSpPr>
      <xdr:spPr>
        <a:xfrm>
          <a:off x="1447800" y="109059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5" name="テキスト ボックス 144"/>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1" name="円/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138430</xdr:rowOff>
    </xdr:from>
    <xdr:to>
      <xdr:col>6</xdr:col>
      <xdr:colOff>50800</xdr:colOff>
      <xdr:row>63</xdr:row>
      <xdr:rowOff>68580</xdr:rowOff>
    </xdr:to>
    <xdr:sp macro="" textlink="">
      <xdr:nvSpPr>
        <xdr:cNvPr id="153" name="円/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106934</xdr:rowOff>
    </xdr:from>
    <xdr:to>
      <xdr:col>4</xdr:col>
      <xdr:colOff>533400</xdr:colOff>
      <xdr:row>64</xdr:row>
      <xdr:rowOff>37084</xdr:rowOff>
    </xdr:to>
    <xdr:sp macro="" textlink="">
      <xdr:nvSpPr>
        <xdr:cNvPr id="155" name="円/楕円 154"/>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56" name="テキスト ボックス 155"/>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7" name="円/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9" name="円/楕円 158"/>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60" name="テキスト ボックス 159"/>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[306,724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tx1"/>
              </a:solidFill>
              <a:latin typeface="+mn-lt"/>
              <a:ea typeface="+mn-ea"/>
              <a:cs typeface="+mn-cs"/>
            </a:rPr>
            <a:t>平成２</a:t>
          </a:r>
          <a:r>
            <a:rPr lang="ja-JP" altLang="en-US" sz="1100" b="0" i="0" baseline="0">
              <a:solidFill>
                <a:schemeClr val="tx1"/>
              </a:solidFill>
              <a:latin typeface="+mn-lt"/>
              <a:ea typeface="+mn-ea"/>
              <a:cs typeface="+mn-cs"/>
            </a:rPr>
            <a:t>７</a:t>
          </a:r>
          <a:r>
            <a:rPr lang="ja-JP" altLang="ja-JP" sz="1100" b="0" i="0" baseline="0">
              <a:solidFill>
                <a:schemeClr val="tx1"/>
              </a:solidFill>
              <a:latin typeface="+mn-lt"/>
              <a:ea typeface="+mn-ea"/>
              <a:cs typeface="+mn-cs"/>
            </a:rPr>
            <a:t>年度決算と比較して１人当たりの人件費・物件費等は</a:t>
          </a:r>
          <a:r>
            <a:rPr lang="ja-JP" altLang="en-US" sz="1100" b="0" i="0" baseline="0">
              <a:solidFill>
                <a:schemeClr val="tx1"/>
              </a:solidFill>
              <a:latin typeface="+mn-lt"/>
              <a:ea typeface="+mn-ea"/>
              <a:cs typeface="+mn-cs"/>
            </a:rPr>
            <a:t>５４２，９７１</a:t>
          </a:r>
          <a:r>
            <a:rPr lang="ja-JP" altLang="ja-JP" sz="1100" b="0" i="0" baseline="0">
              <a:solidFill>
                <a:schemeClr val="tx1"/>
              </a:solidFill>
              <a:latin typeface="+mn-lt"/>
              <a:ea typeface="+mn-ea"/>
              <a:cs typeface="+mn-cs"/>
            </a:rPr>
            <a:t>円低くなっている。主な要因としては、除染対策事業の完了により大幅な物件費の減少が挙げられる。また、ゴミ処理業務や消防業務を一部事務組合で行っており、負担金として支出していることも影響している。除染対策事業等については減少傾向にはあるが、ため池の除染作業など</a:t>
          </a:r>
          <a:r>
            <a:rPr lang="ja-JP" altLang="en-US" sz="1100" b="0" i="0" baseline="0">
              <a:solidFill>
                <a:schemeClr val="tx1"/>
              </a:solidFill>
              <a:latin typeface="+mn-lt"/>
              <a:ea typeface="+mn-ea"/>
              <a:cs typeface="+mn-cs"/>
            </a:rPr>
            <a:t>の</a:t>
          </a:r>
          <a:r>
            <a:rPr lang="ja-JP" altLang="ja-JP" sz="1100" b="0" i="0" baseline="0">
              <a:solidFill>
                <a:schemeClr val="tx1"/>
              </a:solidFill>
              <a:latin typeface="+mn-lt"/>
              <a:ea typeface="+mn-ea"/>
              <a:cs typeface="+mn-cs"/>
            </a:rPr>
            <a:t>除染項目も設けられていることから、今後の動向を注視しなければならないと考える。</a:t>
          </a:r>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4521</xdr:rowOff>
    </xdr:from>
    <xdr:to>
      <xdr:col>7</xdr:col>
      <xdr:colOff>152400</xdr:colOff>
      <xdr:row>84</xdr:row>
      <xdr:rowOff>33665</xdr:rowOff>
    </xdr:to>
    <xdr:cxnSp macro="">
      <xdr:nvCxnSpPr>
        <xdr:cNvPr id="191" name="直線コネクタ 190"/>
        <xdr:cNvCxnSpPr/>
      </xdr:nvCxnSpPr>
      <xdr:spPr>
        <a:xfrm flipV="1">
          <a:off x="4953000" y="13891971"/>
          <a:ext cx="0" cy="5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5742</xdr:rowOff>
    </xdr:from>
    <xdr:ext cx="762000" cy="259045"/>
    <xdr:sp macro="" textlink="">
      <xdr:nvSpPr>
        <xdr:cNvPr id="192" name="人件費・物件費等の状況最小値テキスト"/>
        <xdr:cNvSpPr txBox="1"/>
      </xdr:nvSpPr>
      <xdr:spPr>
        <a:xfrm>
          <a:off x="5041900" y="1440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84</xdr:row>
      <xdr:rowOff>33665</xdr:rowOff>
    </xdr:from>
    <xdr:to>
      <xdr:col>7</xdr:col>
      <xdr:colOff>241300</xdr:colOff>
      <xdr:row>84</xdr:row>
      <xdr:rowOff>33665</xdr:rowOff>
    </xdr:to>
    <xdr:cxnSp macro="">
      <xdr:nvCxnSpPr>
        <xdr:cNvPr id="193" name="直線コネクタ 192"/>
        <xdr:cNvCxnSpPr/>
      </xdr:nvCxnSpPr>
      <xdr:spPr>
        <a:xfrm>
          <a:off x="4864100" y="1443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90898</xdr:rowOff>
    </xdr:from>
    <xdr:ext cx="762000" cy="259045"/>
    <xdr:sp macro="" textlink="">
      <xdr:nvSpPr>
        <xdr:cNvPr id="194" name="人件費・物件費等の状況最大値テキスト"/>
        <xdr:cNvSpPr txBox="1"/>
      </xdr:nvSpPr>
      <xdr:spPr>
        <a:xfrm>
          <a:off x="5041900" y="136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81</xdr:row>
      <xdr:rowOff>4521</xdr:rowOff>
    </xdr:from>
    <xdr:to>
      <xdr:col>7</xdr:col>
      <xdr:colOff>241300</xdr:colOff>
      <xdr:row>81</xdr:row>
      <xdr:rowOff>4521</xdr:rowOff>
    </xdr:to>
    <xdr:cxnSp macro="">
      <xdr:nvCxnSpPr>
        <xdr:cNvPr id="195" name="直線コネクタ 194"/>
        <xdr:cNvCxnSpPr/>
      </xdr:nvCxnSpPr>
      <xdr:spPr>
        <a:xfrm>
          <a:off x="4864100" y="13891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41525</xdr:rowOff>
    </xdr:from>
    <xdr:to>
      <xdr:col>7</xdr:col>
      <xdr:colOff>152400</xdr:colOff>
      <xdr:row>88</xdr:row>
      <xdr:rowOff>120124</xdr:rowOff>
    </xdr:to>
    <xdr:cxnSp macro="">
      <xdr:nvCxnSpPr>
        <xdr:cNvPr id="196" name="直線コネクタ 195"/>
        <xdr:cNvCxnSpPr/>
      </xdr:nvCxnSpPr>
      <xdr:spPr>
        <a:xfrm flipV="1">
          <a:off x="4114800" y="14271875"/>
          <a:ext cx="838200" cy="93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120319</xdr:rowOff>
    </xdr:from>
    <xdr:ext cx="762000" cy="259045"/>
    <xdr:sp macro="" textlink="">
      <xdr:nvSpPr>
        <xdr:cNvPr id="197" name="人件費・物件費等の状況平均値テキスト"/>
        <xdr:cNvSpPr txBox="1"/>
      </xdr:nvSpPr>
      <xdr:spPr>
        <a:xfrm>
          <a:off x="5041900" y="1383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103792</xdr:rowOff>
    </xdr:from>
    <xdr:to>
      <xdr:col>7</xdr:col>
      <xdr:colOff>203200</xdr:colOff>
      <xdr:row>82</xdr:row>
      <xdr:rowOff>33942</xdr:rowOff>
    </xdr:to>
    <xdr:sp macro="" textlink="">
      <xdr:nvSpPr>
        <xdr:cNvPr id="198" name="フローチャート : 判断 197"/>
        <xdr:cNvSpPr/>
      </xdr:nvSpPr>
      <xdr:spPr>
        <a:xfrm>
          <a:off x="4902200" y="1399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120124</xdr:rowOff>
    </xdr:from>
    <xdr:to>
      <xdr:col>6</xdr:col>
      <xdr:colOff>0</xdr:colOff>
      <xdr:row>89</xdr:row>
      <xdr:rowOff>131815</xdr:rowOff>
    </xdr:to>
    <xdr:cxnSp macro="">
      <xdr:nvCxnSpPr>
        <xdr:cNvPr id="199" name="直線コネクタ 198"/>
        <xdr:cNvCxnSpPr/>
      </xdr:nvCxnSpPr>
      <xdr:spPr>
        <a:xfrm flipV="1">
          <a:off x="3225800" y="15207724"/>
          <a:ext cx="8890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106710</xdr:rowOff>
    </xdr:from>
    <xdr:to>
      <xdr:col>6</xdr:col>
      <xdr:colOff>50800</xdr:colOff>
      <xdr:row>82</xdr:row>
      <xdr:rowOff>36860</xdr:rowOff>
    </xdr:to>
    <xdr:sp macro="" textlink="">
      <xdr:nvSpPr>
        <xdr:cNvPr id="200" name="フローチャート : 判断 199"/>
        <xdr:cNvSpPr/>
      </xdr:nvSpPr>
      <xdr:spPr>
        <a:xfrm>
          <a:off x="4064000" y="1399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47037</xdr:rowOff>
    </xdr:from>
    <xdr:ext cx="736600" cy="259045"/>
    <xdr:sp macro="" textlink="">
      <xdr:nvSpPr>
        <xdr:cNvPr id="201" name="テキスト ボックス 200"/>
        <xdr:cNvSpPr txBox="1"/>
      </xdr:nvSpPr>
      <xdr:spPr>
        <a:xfrm>
          <a:off x="3733800" y="1376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128133</xdr:rowOff>
    </xdr:from>
    <xdr:to>
      <xdr:col>4</xdr:col>
      <xdr:colOff>482600</xdr:colOff>
      <xdr:row>89</xdr:row>
      <xdr:rowOff>131815</xdr:rowOff>
    </xdr:to>
    <xdr:cxnSp macro="">
      <xdr:nvCxnSpPr>
        <xdr:cNvPr id="202" name="直線コネクタ 201"/>
        <xdr:cNvCxnSpPr/>
      </xdr:nvCxnSpPr>
      <xdr:spPr>
        <a:xfrm>
          <a:off x="2336800" y="15215733"/>
          <a:ext cx="889000" cy="1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23236</xdr:rowOff>
    </xdr:from>
    <xdr:to>
      <xdr:col>4</xdr:col>
      <xdr:colOff>533400</xdr:colOff>
      <xdr:row>82</xdr:row>
      <xdr:rowOff>124836</xdr:rowOff>
    </xdr:to>
    <xdr:sp macro="" textlink="">
      <xdr:nvSpPr>
        <xdr:cNvPr id="203" name="フローチャート : 判断 202"/>
        <xdr:cNvSpPr/>
      </xdr:nvSpPr>
      <xdr:spPr>
        <a:xfrm>
          <a:off x="31750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135013</xdr:rowOff>
    </xdr:from>
    <xdr:ext cx="762000" cy="259045"/>
    <xdr:sp macro="" textlink="">
      <xdr:nvSpPr>
        <xdr:cNvPr id="204" name="テキスト ボックス 203"/>
        <xdr:cNvSpPr txBox="1"/>
      </xdr:nvSpPr>
      <xdr:spPr>
        <a:xfrm>
          <a:off x="2844800" y="1385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727</xdr:rowOff>
    </xdr:from>
    <xdr:to>
      <xdr:col>3</xdr:col>
      <xdr:colOff>279400</xdr:colOff>
      <xdr:row>88</xdr:row>
      <xdr:rowOff>128133</xdr:rowOff>
    </xdr:to>
    <xdr:cxnSp macro="">
      <xdr:nvCxnSpPr>
        <xdr:cNvPr id="205" name="直線コネクタ 204"/>
        <xdr:cNvCxnSpPr/>
      </xdr:nvCxnSpPr>
      <xdr:spPr>
        <a:xfrm>
          <a:off x="1447800" y="15088327"/>
          <a:ext cx="889000" cy="1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93219</xdr:rowOff>
    </xdr:from>
    <xdr:to>
      <xdr:col>3</xdr:col>
      <xdr:colOff>330200</xdr:colOff>
      <xdr:row>82</xdr:row>
      <xdr:rowOff>23369</xdr:rowOff>
    </xdr:to>
    <xdr:sp macro="" textlink="">
      <xdr:nvSpPr>
        <xdr:cNvPr id="206" name="フローチャート : 判断 205"/>
        <xdr:cNvSpPr/>
      </xdr:nvSpPr>
      <xdr:spPr>
        <a:xfrm>
          <a:off x="2286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33546</xdr:rowOff>
    </xdr:from>
    <xdr:ext cx="762000" cy="259045"/>
    <xdr:sp macro="" textlink="">
      <xdr:nvSpPr>
        <xdr:cNvPr id="207" name="テキスト ボックス 206"/>
        <xdr:cNvSpPr txBox="1"/>
      </xdr:nvSpPr>
      <xdr:spPr>
        <a:xfrm>
          <a:off x="1955800" y="137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74186</xdr:rowOff>
    </xdr:from>
    <xdr:to>
      <xdr:col>2</xdr:col>
      <xdr:colOff>127000</xdr:colOff>
      <xdr:row>82</xdr:row>
      <xdr:rowOff>4336</xdr:rowOff>
    </xdr:to>
    <xdr:sp macro="" textlink="">
      <xdr:nvSpPr>
        <xdr:cNvPr id="208" name="フローチャート : 判断 207"/>
        <xdr:cNvSpPr/>
      </xdr:nvSpPr>
      <xdr:spPr>
        <a:xfrm>
          <a:off x="1397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14513</xdr:rowOff>
    </xdr:from>
    <xdr:ext cx="762000" cy="259045"/>
    <xdr:sp macro="" textlink="">
      <xdr:nvSpPr>
        <xdr:cNvPr id="209" name="テキスト ボックス 208"/>
        <xdr:cNvSpPr txBox="1"/>
      </xdr:nvSpPr>
      <xdr:spPr>
        <a:xfrm>
          <a:off x="1066800" y="1373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162175</xdr:rowOff>
    </xdr:from>
    <xdr:to>
      <xdr:col>7</xdr:col>
      <xdr:colOff>203200</xdr:colOff>
      <xdr:row>83</xdr:row>
      <xdr:rowOff>92325</xdr:rowOff>
    </xdr:to>
    <xdr:sp macro="" textlink="">
      <xdr:nvSpPr>
        <xdr:cNvPr id="215" name="円/楕円 214"/>
        <xdr:cNvSpPr/>
      </xdr:nvSpPr>
      <xdr:spPr>
        <a:xfrm>
          <a:off x="4902200" y="142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134252</xdr:rowOff>
    </xdr:from>
    <xdr:ext cx="762000" cy="259045"/>
    <xdr:sp macro="" textlink="">
      <xdr:nvSpPr>
        <xdr:cNvPr id="216" name="人件費・物件費等の状況該当値テキスト"/>
        <xdr:cNvSpPr txBox="1"/>
      </xdr:nvSpPr>
      <xdr:spPr>
        <a:xfrm>
          <a:off x="5041900" y="1419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306,724</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69324</xdr:rowOff>
    </xdr:from>
    <xdr:to>
      <xdr:col>6</xdr:col>
      <xdr:colOff>50800</xdr:colOff>
      <xdr:row>88</xdr:row>
      <xdr:rowOff>170924</xdr:rowOff>
    </xdr:to>
    <xdr:sp macro="" textlink="">
      <xdr:nvSpPr>
        <xdr:cNvPr id="217" name="円/楕円 216"/>
        <xdr:cNvSpPr/>
      </xdr:nvSpPr>
      <xdr:spPr>
        <a:xfrm>
          <a:off x="4064000" y="151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155701</xdr:rowOff>
    </xdr:from>
    <xdr:ext cx="736600" cy="259045"/>
    <xdr:sp macro="" textlink="">
      <xdr:nvSpPr>
        <xdr:cNvPr id="218" name="テキスト ボックス 217"/>
        <xdr:cNvSpPr txBox="1"/>
      </xdr:nvSpPr>
      <xdr:spPr>
        <a:xfrm>
          <a:off x="3733800" y="1524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849,695</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81015</xdr:rowOff>
    </xdr:from>
    <xdr:to>
      <xdr:col>4</xdr:col>
      <xdr:colOff>533400</xdr:colOff>
      <xdr:row>90</xdr:row>
      <xdr:rowOff>11165</xdr:rowOff>
    </xdr:to>
    <xdr:sp macro="" textlink="">
      <xdr:nvSpPr>
        <xdr:cNvPr id="219" name="円/楕円 218"/>
        <xdr:cNvSpPr/>
      </xdr:nvSpPr>
      <xdr:spPr>
        <a:xfrm>
          <a:off x="3175000" y="15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167392</xdr:rowOff>
    </xdr:from>
    <xdr:ext cx="762000" cy="259045"/>
    <xdr:sp macro="" textlink="">
      <xdr:nvSpPr>
        <xdr:cNvPr id="220" name="テキスト ボックス 219"/>
        <xdr:cNvSpPr txBox="1"/>
      </xdr:nvSpPr>
      <xdr:spPr>
        <a:xfrm>
          <a:off x="2844800" y="1542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955,952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77333</xdr:rowOff>
    </xdr:from>
    <xdr:to>
      <xdr:col>3</xdr:col>
      <xdr:colOff>330200</xdr:colOff>
      <xdr:row>89</xdr:row>
      <xdr:rowOff>7483</xdr:rowOff>
    </xdr:to>
    <xdr:sp macro="" textlink="">
      <xdr:nvSpPr>
        <xdr:cNvPr id="221" name="円/楕円 220"/>
        <xdr:cNvSpPr/>
      </xdr:nvSpPr>
      <xdr:spPr>
        <a:xfrm>
          <a:off x="2286000" y="151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163710</xdr:rowOff>
    </xdr:from>
    <xdr:ext cx="762000" cy="259045"/>
    <xdr:sp macro="" textlink="">
      <xdr:nvSpPr>
        <xdr:cNvPr id="222" name="テキスト ボックス 221"/>
        <xdr:cNvSpPr txBox="1"/>
      </xdr:nvSpPr>
      <xdr:spPr>
        <a:xfrm>
          <a:off x="1955800" y="1525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854,342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121377</xdr:rowOff>
    </xdr:from>
    <xdr:to>
      <xdr:col>2</xdr:col>
      <xdr:colOff>127000</xdr:colOff>
      <xdr:row>88</xdr:row>
      <xdr:rowOff>51527</xdr:rowOff>
    </xdr:to>
    <xdr:sp macro="" textlink="">
      <xdr:nvSpPr>
        <xdr:cNvPr id="223" name="円/楕円 222"/>
        <xdr:cNvSpPr/>
      </xdr:nvSpPr>
      <xdr:spPr>
        <a:xfrm>
          <a:off x="1397000" y="150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36304</xdr:rowOff>
    </xdr:from>
    <xdr:ext cx="762000" cy="259045"/>
    <xdr:sp macro="" textlink="">
      <xdr:nvSpPr>
        <xdr:cNvPr id="224" name="テキスト ボックス 223"/>
        <xdr:cNvSpPr txBox="1"/>
      </xdr:nvSpPr>
      <xdr:spPr>
        <a:xfrm>
          <a:off x="1066800" y="1512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tx1"/>
              </a:solidFill>
              <a:latin typeface="+mn-lt"/>
              <a:ea typeface="+mn-ea"/>
              <a:cs typeface="+mn-cs"/>
            </a:rPr>
            <a:t>昨年度の指数</a:t>
          </a:r>
          <a:r>
            <a:rPr lang="en-US" altLang="ja-JP" sz="1100" b="0" i="0" baseline="0">
              <a:solidFill>
                <a:schemeClr val="tx1"/>
              </a:solidFill>
              <a:latin typeface="+mn-lt"/>
              <a:ea typeface="+mn-ea"/>
              <a:cs typeface="+mn-cs"/>
            </a:rPr>
            <a:t>99.8</a:t>
          </a:r>
          <a:r>
            <a:rPr lang="ja-JP" altLang="ja-JP" sz="1100" b="0" i="0" baseline="0">
              <a:solidFill>
                <a:schemeClr val="tx1"/>
              </a:solidFill>
              <a:latin typeface="+mn-lt"/>
              <a:ea typeface="+mn-ea"/>
              <a:cs typeface="+mn-cs"/>
            </a:rPr>
            <a:t>％から</a:t>
          </a:r>
          <a:r>
            <a:rPr lang="en-US" altLang="ja-JP" sz="1100" b="0" i="0" baseline="0">
              <a:solidFill>
                <a:schemeClr val="tx1"/>
              </a:solidFill>
              <a:latin typeface="+mn-lt"/>
              <a:ea typeface="+mn-ea"/>
              <a:cs typeface="+mn-cs"/>
            </a:rPr>
            <a:t>0.1</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上</a:t>
          </a:r>
          <a:r>
            <a:rPr lang="ja-JP" altLang="ja-JP" sz="1100" b="0" i="0" baseline="0">
              <a:solidFill>
                <a:schemeClr val="tx1"/>
              </a:solidFill>
              <a:latin typeface="+mn-lt"/>
              <a:ea typeface="+mn-ea"/>
              <a:cs typeface="+mn-cs"/>
            </a:rPr>
            <a:t>回っている</a:t>
          </a:r>
          <a:r>
            <a:rPr lang="ja-JP" altLang="en-US" sz="1100" b="0" i="0" baseline="0">
              <a:solidFill>
                <a:schemeClr val="tx1"/>
              </a:solidFill>
              <a:latin typeface="+mn-lt"/>
              <a:ea typeface="+mn-ea"/>
              <a:cs typeface="+mn-cs"/>
            </a:rPr>
            <a:t>。定年退職者や経験年数階層における職員の分布が変わり、ラスパイレス指数の低下要因はあるものの、初任給基準を改定し、国よりも引き上げたため、全体的にはラスパイレス指数が上昇した。</a:t>
          </a:r>
          <a:endParaRPr lang="en-US" altLang="ja-JP" sz="1100" b="0" i="0" baseline="0">
            <a:solidFill>
              <a:schemeClr val="tx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85</xdr:row>
      <xdr:rowOff>86043</xdr:rowOff>
    </xdr:to>
    <xdr:cxnSp macro="">
      <xdr:nvCxnSpPr>
        <xdr:cNvPr id="249" name="直線コネクタ 248"/>
        <xdr:cNvCxnSpPr/>
      </xdr:nvCxnSpPr>
      <xdr:spPr>
        <a:xfrm flipV="1">
          <a:off x="17018000" y="13965555"/>
          <a:ext cx="0" cy="693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50"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51" name="直線コネクタ 250"/>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52"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53" name="直線コネクタ 252"/>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25718</xdr:rowOff>
    </xdr:to>
    <xdr:cxnSp macro="">
      <xdr:nvCxnSpPr>
        <xdr:cNvPr id="254" name="直線コネクタ 253"/>
        <xdr:cNvCxnSpPr/>
      </xdr:nvCxnSpPr>
      <xdr:spPr>
        <a:xfrm>
          <a:off x="16179800" y="145929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112713</xdr:rowOff>
    </xdr:from>
    <xdr:to>
      <xdr:col>23</xdr:col>
      <xdr:colOff>406400</xdr:colOff>
      <xdr:row>85</xdr:row>
      <xdr:rowOff>19686</xdr:rowOff>
    </xdr:to>
    <xdr:cxnSp macro="">
      <xdr:nvCxnSpPr>
        <xdr:cNvPr id="257" name="直線コネクタ 256"/>
        <xdr:cNvCxnSpPr/>
      </xdr:nvCxnSpPr>
      <xdr:spPr>
        <a:xfrm>
          <a:off x="15290800" y="1451451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8" name="フローチャート : 判断 257"/>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9" name="テキスト ボックス 258"/>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112713</xdr:rowOff>
    </xdr:from>
    <xdr:to>
      <xdr:col>22</xdr:col>
      <xdr:colOff>203200</xdr:colOff>
      <xdr:row>85</xdr:row>
      <xdr:rowOff>37782</xdr:rowOff>
    </xdr:to>
    <xdr:cxnSp macro="">
      <xdr:nvCxnSpPr>
        <xdr:cNvPr id="260" name="直線コネクタ 259"/>
        <xdr:cNvCxnSpPr/>
      </xdr:nvCxnSpPr>
      <xdr:spPr>
        <a:xfrm flipV="1">
          <a:off x="14401800" y="145145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61" name="フローチャート : 判断 260"/>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62" name="テキスト ボックス 26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88</xdr:row>
      <xdr:rowOff>84455</xdr:rowOff>
    </xdr:to>
    <xdr:cxnSp macro="">
      <xdr:nvCxnSpPr>
        <xdr:cNvPr id="263" name="直線コネクタ 262"/>
        <xdr:cNvCxnSpPr/>
      </xdr:nvCxnSpPr>
      <xdr:spPr>
        <a:xfrm flipV="1">
          <a:off x="13512800" y="14611032"/>
          <a:ext cx="889000" cy="5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64" name="フローチャート : 判断 263"/>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65" name="テキスト ボックス 264"/>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62864</xdr:rowOff>
    </xdr:from>
    <xdr:to>
      <xdr:col>19</xdr:col>
      <xdr:colOff>533400</xdr:colOff>
      <xdr:row>86</xdr:row>
      <xdr:rowOff>164464</xdr:rowOff>
    </xdr:to>
    <xdr:sp macro="" textlink="">
      <xdr:nvSpPr>
        <xdr:cNvPr id="266" name="フローチャート : 判断 265"/>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3191</xdr:rowOff>
    </xdr:from>
    <xdr:ext cx="762000" cy="259045"/>
    <xdr:sp macro="" textlink="">
      <xdr:nvSpPr>
        <xdr:cNvPr id="267" name="テキスト ボックス 266"/>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73" name="円/楕円 272"/>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42245</xdr:rowOff>
    </xdr:from>
    <xdr:ext cx="762000" cy="259045"/>
    <xdr:sp macro="" textlink="">
      <xdr:nvSpPr>
        <xdr:cNvPr id="274" name="給与水準   （国との比較）該当値テキスト"/>
        <xdr:cNvSpPr txBox="1"/>
      </xdr:nvSpPr>
      <xdr:spPr>
        <a:xfrm>
          <a:off x="17106900" y="1444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140336</xdr:rowOff>
    </xdr:from>
    <xdr:to>
      <xdr:col>23</xdr:col>
      <xdr:colOff>457200</xdr:colOff>
      <xdr:row>85</xdr:row>
      <xdr:rowOff>70486</xdr:rowOff>
    </xdr:to>
    <xdr:sp macro="" textlink="">
      <xdr:nvSpPr>
        <xdr:cNvPr id="275" name="円/楕円 274"/>
        <xdr:cNvSpPr/>
      </xdr:nvSpPr>
      <xdr:spPr>
        <a:xfrm>
          <a:off x="16129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55263</xdr:rowOff>
    </xdr:from>
    <xdr:ext cx="736600" cy="259045"/>
    <xdr:sp macro="" textlink="">
      <xdr:nvSpPr>
        <xdr:cNvPr id="276" name="テキスト ボックス 275"/>
        <xdr:cNvSpPr txBox="1"/>
      </xdr:nvSpPr>
      <xdr:spPr>
        <a:xfrm>
          <a:off x="15798800" y="1462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61913</xdr:rowOff>
    </xdr:from>
    <xdr:to>
      <xdr:col>22</xdr:col>
      <xdr:colOff>254000</xdr:colOff>
      <xdr:row>84</xdr:row>
      <xdr:rowOff>163513</xdr:rowOff>
    </xdr:to>
    <xdr:sp macro="" textlink="">
      <xdr:nvSpPr>
        <xdr:cNvPr id="277" name="円/楕円 276"/>
        <xdr:cNvSpPr/>
      </xdr:nvSpPr>
      <xdr:spPr>
        <a:xfrm>
          <a:off x="15240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8" name="テキスト ボックス 277"/>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79" name="円/楕円 278"/>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73359</xdr:rowOff>
    </xdr:from>
    <xdr:ext cx="762000" cy="259045"/>
    <xdr:sp macro="" textlink="">
      <xdr:nvSpPr>
        <xdr:cNvPr id="280" name="テキスト ボックス 279"/>
        <xdr:cNvSpPr txBox="1"/>
      </xdr:nvSpPr>
      <xdr:spPr>
        <a:xfrm>
          <a:off x="14020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33655</xdr:rowOff>
    </xdr:from>
    <xdr:to>
      <xdr:col>19</xdr:col>
      <xdr:colOff>533400</xdr:colOff>
      <xdr:row>88</xdr:row>
      <xdr:rowOff>135255</xdr:rowOff>
    </xdr:to>
    <xdr:sp macro="" textlink="">
      <xdr:nvSpPr>
        <xdr:cNvPr id="281" name="円/楕円 280"/>
        <xdr:cNvSpPr/>
      </xdr:nvSpPr>
      <xdr:spPr>
        <a:xfrm>
          <a:off x="13462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120032</xdr:rowOff>
    </xdr:from>
    <xdr:ext cx="762000" cy="259045"/>
    <xdr:sp macro="" textlink="">
      <xdr:nvSpPr>
        <xdr:cNvPr id="282" name="テキスト ボックス 281"/>
        <xdr:cNvSpPr txBox="1"/>
      </xdr:nvSpPr>
      <xdr:spPr>
        <a:xfrm>
          <a:off x="13131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年度よりスタートした「定員適正化計画」及び平成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年度からの「川俣町行財政集中改革プラン」等により、退職者の不補充をはじめ、事務事業の見直し、組織機構の簡素合理化、</a:t>
          </a:r>
          <a:r>
            <a:rPr lang="en-US" altLang="ja-JP" sz="1100" b="0" i="0" baseline="0">
              <a:solidFill>
                <a:schemeClr val="dk1"/>
              </a:solidFill>
              <a:latin typeface="+mn-lt"/>
              <a:ea typeface="+mn-ea"/>
              <a:cs typeface="+mn-cs"/>
            </a:rPr>
            <a:t>OA</a:t>
          </a:r>
          <a:r>
            <a:rPr lang="ja-JP" altLang="ja-JP" sz="1100" b="0" i="0" baseline="0">
              <a:solidFill>
                <a:schemeClr val="dk1"/>
              </a:solidFill>
              <a:latin typeface="+mn-lt"/>
              <a:ea typeface="+mn-ea"/>
              <a:cs typeface="+mn-cs"/>
            </a:rPr>
            <a:t>化の推進、民間への業務委託等を行った結果、平成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年度末で</a:t>
          </a:r>
          <a:r>
            <a:rPr lang="en-US" altLang="ja-JP" sz="1100" b="0" i="0" baseline="0">
              <a:solidFill>
                <a:schemeClr val="dk1"/>
              </a:solidFill>
              <a:latin typeface="+mn-lt"/>
              <a:ea typeface="+mn-ea"/>
              <a:cs typeface="+mn-cs"/>
            </a:rPr>
            <a:t>194</a:t>
          </a:r>
          <a:r>
            <a:rPr lang="ja-JP" altLang="ja-JP" sz="1100" b="0" i="0" baseline="0">
              <a:solidFill>
                <a:schemeClr val="dk1"/>
              </a:solidFill>
              <a:latin typeface="+mn-lt"/>
              <a:ea typeface="+mn-ea"/>
              <a:cs typeface="+mn-cs"/>
            </a:rPr>
            <a:t>名だった職員数は、平成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年度当初で</a:t>
          </a:r>
          <a:r>
            <a:rPr lang="en-US" altLang="ja-JP" sz="1100" b="0" i="0" baseline="0">
              <a:solidFill>
                <a:schemeClr val="dk1"/>
              </a:solidFill>
              <a:latin typeface="+mn-lt"/>
              <a:ea typeface="+mn-ea"/>
              <a:cs typeface="+mn-cs"/>
            </a:rPr>
            <a:t>118</a:t>
          </a:r>
          <a:r>
            <a:rPr lang="ja-JP" altLang="ja-JP" sz="1100" b="0" i="0" baseline="0">
              <a:solidFill>
                <a:schemeClr val="dk1"/>
              </a:solidFill>
              <a:latin typeface="+mn-lt"/>
              <a:ea typeface="+mn-ea"/>
              <a:cs typeface="+mn-cs"/>
            </a:rPr>
            <a:t>名まで減少している。しかしながら、東日本大震災及び原子力災害により災害対応等の業務が増大したため、現状の職員数での対応は厳しい状況にあり、平成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年度以降は積極的な職員の採用を行っている。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2" name="直線コネクタ 311"/>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3"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4" name="直線コネクタ 313"/>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5"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6" name="直線コネクタ 315"/>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60</xdr:row>
      <xdr:rowOff>7705</xdr:rowOff>
    </xdr:to>
    <xdr:cxnSp macro="">
      <xdr:nvCxnSpPr>
        <xdr:cNvPr id="317" name="直線コネクタ 316"/>
        <xdr:cNvCxnSpPr/>
      </xdr:nvCxnSpPr>
      <xdr:spPr>
        <a:xfrm>
          <a:off x="16179800" y="1026414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8"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9" name="フローチャート : 判断 318"/>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111591</xdr:rowOff>
    </xdr:from>
    <xdr:to>
      <xdr:col>23</xdr:col>
      <xdr:colOff>406400</xdr:colOff>
      <xdr:row>59</xdr:row>
      <xdr:rowOff>148590</xdr:rowOff>
    </xdr:to>
    <xdr:cxnSp macro="">
      <xdr:nvCxnSpPr>
        <xdr:cNvPr id="320" name="直線コネクタ 319"/>
        <xdr:cNvCxnSpPr/>
      </xdr:nvCxnSpPr>
      <xdr:spPr>
        <a:xfrm>
          <a:off x="15290800" y="10227141"/>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1" name="フローチャート : 判断 320"/>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2" name="テキスト ボックス 321"/>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96308</xdr:rowOff>
    </xdr:from>
    <xdr:to>
      <xdr:col>22</xdr:col>
      <xdr:colOff>203200</xdr:colOff>
      <xdr:row>59</xdr:row>
      <xdr:rowOff>111591</xdr:rowOff>
    </xdr:to>
    <xdr:cxnSp macro="">
      <xdr:nvCxnSpPr>
        <xdr:cNvPr id="323" name="直線コネクタ 322"/>
        <xdr:cNvCxnSpPr/>
      </xdr:nvCxnSpPr>
      <xdr:spPr>
        <a:xfrm>
          <a:off x="14401800" y="1021185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4" name="フローチャート : 判断 323"/>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5" name="テキスト ボックス 324"/>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40005</xdr:rowOff>
    </xdr:from>
    <xdr:to>
      <xdr:col>21</xdr:col>
      <xdr:colOff>0</xdr:colOff>
      <xdr:row>59</xdr:row>
      <xdr:rowOff>96308</xdr:rowOff>
    </xdr:to>
    <xdr:cxnSp macro="">
      <xdr:nvCxnSpPr>
        <xdr:cNvPr id="326" name="直線コネクタ 325"/>
        <xdr:cNvCxnSpPr/>
      </xdr:nvCxnSpPr>
      <xdr:spPr>
        <a:xfrm>
          <a:off x="13512800" y="101555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7" name="フローチャート : 判断 326"/>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28" name="テキスト ボックス 327"/>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29" name="フローチャート : 判断 328"/>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30" name="テキスト ボックス 329"/>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128355</xdr:rowOff>
    </xdr:from>
    <xdr:to>
      <xdr:col>24</xdr:col>
      <xdr:colOff>609600</xdr:colOff>
      <xdr:row>60</xdr:row>
      <xdr:rowOff>58505</xdr:rowOff>
    </xdr:to>
    <xdr:sp macro="" textlink="">
      <xdr:nvSpPr>
        <xdr:cNvPr id="336" name="円/楕円 335"/>
        <xdr:cNvSpPr/>
      </xdr:nvSpPr>
      <xdr:spPr>
        <a:xfrm>
          <a:off x="169672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144882</xdr:rowOff>
    </xdr:from>
    <xdr:ext cx="762000" cy="259045"/>
    <xdr:sp macro="" textlink="">
      <xdr:nvSpPr>
        <xdr:cNvPr id="337" name="定員管理の状況該当値テキスト"/>
        <xdr:cNvSpPr txBox="1"/>
      </xdr:nvSpPr>
      <xdr:spPr>
        <a:xfrm>
          <a:off x="17106900" y="1008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38" name="円/楕円 337"/>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39" name="テキスト ボックス 338"/>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60791</xdr:rowOff>
    </xdr:from>
    <xdr:to>
      <xdr:col>22</xdr:col>
      <xdr:colOff>254000</xdr:colOff>
      <xdr:row>59</xdr:row>
      <xdr:rowOff>162391</xdr:rowOff>
    </xdr:to>
    <xdr:sp macro="" textlink="">
      <xdr:nvSpPr>
        <xdr:cNvPr id="340" name="円/楕円 339"/>
        <xdr:cNvSpPr/>
      </xdr:nvSpPr>
      <xdr:spPr>
        <a:xfrm>
          <a:off x="15240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1118</xdr:rowOff>
    </xdr:from>
    <xdr:ext cx="762000" cy="259045"/>
    <xdr:sp macro="" textlink="">
      <xdr:nvSpPr>
        <xdr:cNvPr id="341" name="テキスト ボックス 340"/>
        <xdr:cNvSpPr txBox="1"/>
      </xdr:nvSpPr>
      <xdr:spPr>
        <a:xfrm>
          <a:off x="14909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45508</xdr:rowOff>
    </xdr:from>
    <xdr:to>
      <xdr:col>21</xdr:col>
      <xdr:colOff>50800</xdr:colOff>
      <xdr:row>59</xdr:row>
      <xdr:rowOff>147108</xdr:rowOff>
    </xdr:to>
    <xdr:sp macro="" textlink="">
      <xdr:nvSpPr>
        <xdr:cNvPr id="342" name="円/楕円 341"/>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157285</xdr:rowOff>
    </xdr:from>
    <xdr:ext cx="762000" cy="259045"/>
    <xdr:sp macro="" textlink="">
      <xdr:nvSpPr>
        <xdr:cNvPr id="343" name="テキスト ボックス 342"/>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160655</xdr:rowOff>
    </xdr:from>
    <xdr:to>
      <xdr:col>19</xdr:col>
      <xdr:colOff>533400</xdr:colOff>
      <xdr:row>59</xdr:row>
      <xdr:rowOff>90805</xdr:rowOff>
    </xdr:to>
    <xdr:sp macro="" textlink="">
      <xdr:nvSpPr>
        <xdr:cNvPr id="344" name="円/楕円 343"/>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100982</xdr:rowOff>
    </xdr:from>
    <xdr:ext cx="762000" cy="259045"/>
    <xdr:sp macro="" textlink="">
      <xdr:nvSpPr>
        <xdr:cNvPr id="345" name="テキスト ボックス 344"/>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過去からの起債抑制策等により類似団体平均を下回る</a:t>
          </a:r>
          <a:r>
            <a:rPr lang="en-US" altLang="ja-JP" sz="1100" b="0" i="0" baseline="0">
              <a:solidFill>
                <a:schemeClr val="dk1"/>
              </a:solidFill>
              <a:latin typeface="+mn-lt"/>
              <a:ea typeface="+mn-ea"/>
              <a:cs typeface="+mn-cs"/>
            </a:rPr>
            <a:t>3.0</a:t>
          </a:r>
          <a:r>
            <a:rPr lang="ja-JP" altLang="ja-JP" sz="1100" b="0" i="0" baseline="0">
              <a:solidFill>
                <a:schemeClr val="dk1"/>
              </a:solidFill>
              <a:latin typeface="+mn-lt"/>
              <a:ea typeface="+mn-ea"/>
              <a:cs typeface="+mn-cs"/>
            </a:rPr>
            <a:t>％となっている。しかし、東日本大震災により被災し建て替えを余儀なくされた役場庁舎の建設工事や、復興公営住宅建設等の復興に向けた事業など、事業規模が大きい建設事業債を起こしていることから実質公債費比率の上昇は避けられない。このような状況を踏まえながらも補助金等の活用を積極的に進め、一定水準を維持した財政運営を行っ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5" name="直線コネクタ 374"/>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8"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9" name="直線コネクタ 378"/>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36</xdr:row>
      <xdr:rowOff>102305</xdr:rowOff>
    </xdr:to>
    <xdr:cxnSp macro="">
      <xdr:nvCxnSpPr>
        <xdr:cNvPr id="380" name="直線コネクタ 379"/>
        <xdr:cNvCxnSpPr/>
      </xdr:nvCxnSpPr>
      <xdr:spPr>
        <a:xfrm flipV="1">
          <a:off x="16179800" y="61806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1"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2" name="フローチャート : 判断 381"/>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102305</xdr:rowOff>
    </xdr:from>
    <xdr:to>
      <xdr:col>23</xdr:col>
      <xdr:colOff>406400</xdr:colOff>
      <xdr:row>37</xdr:row>
      <xdr:rowOff>105128</xdr:rowOff>
    </xdr:to>
    <xdr:cxnSp macro="">
      <xdr:nvCxnSpPr>
        <xdr:cNvPr id="383" name="直線コネクタ 382"/>
        <xdr:cNvCxnSpPr/>
      </xdr:nvCxnSpPr>
      <xdr:spPr>
        <a:xfrm flipV="1">
          <a:off x="15290800" y="62745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105128</xdr:rowOff>
    </xdr:from>
    <xdr:to>
      <xdr:col>22</xdr:col>
      <xdr:colOff>203200</xdr:colOff>
      <xdr:row>38</xdr:row>
      <xdr:rowOff>148167</xdr:rowOff>
    </xdr:to>
    <xdr:cxnSp macro="">
      <xdr:nvCxnSpPr>
        <xdr:cNvPr id="386" name="直線コネクタ 385"/>
        <xdr:cNvCxnSpPr/>
      </xdr:nvCxnSpPr>
      <xdr:spPr>
        <a:xfrm flipV="1">
          <a:off x="14401800" y="6448778"/>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7" name="フローチャート : 判断 386"/>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8" name="テキスト ボックス 387"/>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39</xdr:row>
      <xdr:rowOff>110772</xdr:rowOff>
    </xdr:to>
    <xdr:cxnSp macro="">
      <xdr:nvCxnSpPr>
        <xdr:cNvPr id="389" name="直線コネクタ 388"/>
        <xdr:cNvCxnSpPr/>
      </xdr:nvCxnSpPr>
      <xdr:spPr>
        <a:xfrm flipV="1">
          <a:off x="13512800" y="66632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90" name="フローチャート : 判断 389"/>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1" name="テキスト ボックス 390"/>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2" name="フローチャート : 判断 391"/>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3" name="テキスト ボックス 392"/>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399" name="円/楕円 398"/>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400"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51505</xdr:rowOff>
    </xdr:from>
    <xdr:to>
      <xdr:col>23</xdr:col>
      <xdr:colOff>457200</xdr:colOff>
      <xdr:row>36</xdr:row>
      <xdr:rowOff>153105</xdr:rowOff>
    </xdr:to>
    <xdr:sp macro="" textlink="">
      <xdr:nvSpPr>
        <xdr:cNvPr id="401" name="円/楕円 400"/>
        <xdr:cNvSpPr/>
      </xdr:nvSpPr>
      <xdr:spPr>
        <a:xfrm>
          <a:off x="16129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163282</xdr:rowOff>
    </xdr:from>
    <xdr:ext cx="736600" cy="259045"/>
    <xdr:sp macro="" textlink="">
      <xdr:nvSpPr>
        <xdr:cNvPr id="402" name="テキスト ボックス 401"/>
        <xdr:cNvSpPr txBox="1"/>
      </xdr:nvSpPr>
      <xdr:spPr>
        <a:xfrm>
          <a:off x="15798800" y="599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54328</xdr:rowOff>
    </xdr:from>
    <xdr:to>
      <xdr:col>22</xdr:col>
      <xdr:colOff>254000</xdr:colOff>
      <xdr:row>37</xdr:row>
      <xdr:rowOff>155928</xdr:rowOff>
    </xdr:to>
    <xdr:sp macro="" textlink="">
      <xdr:nvSpPr>
        <xdr:cNvPr id="403" name="円/楕円 402"/>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166105</xdr:rowOff>
    </xdr:from>
    <xdr:ext cx="762000" cy="259045"/>
    <xdr:sp macro="" textlink="">
      <xdr:nvSpPr>
        <xdr:cNvPr id="404" name="テキスト ボックス 403"/>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5" name="円/楕円 404"/>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6" name="テキスト ボックス 405"/>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59972</xdr:rowOff>
    </xdr:from>
    <xdr:to>
      <xdr:col>19</xdr:col>
      <xdr:colOff>533400</xdr:colOff>
      <xdr:row>39</xdr:row>
      <xdr:rowOff>161572</xdr:rowOff>
    </xdr:to>
    <xdr:sp macro="" textlink="">
      <xdr:nvSpPr>
        <xdr:cNvPr id="407" name="円/楕円 406"/>
        <xdr:cNvSpPr/>
      </xdr:nvSpPr>
      <xdr:spPr>
        <a:xfrm>
          <a:off x="13462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299</xdr:rowOff>
    </xdr:from>
    <xdr:ext cx="762000" cy="259045"/>
    <xdr:sp macro="" textlink="">
      <xdr:nvSpPr>
        <xdr:cNvPr id="408" name="テキスト ボックス 407"/>
        <xdr:cNvSpPr txBox="1"/>
      </xdr:nvSpPr>
      <xdr:spPr>
        <a:xfrm>
          <a:off x="13131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将来負担比率については、類似団体平均を上回って</a:t>
          </a:r>
          <a:r>
            <a:rPr lang="en-US" altLang="ja-JP" sz="1100" b="0" i="0" baseline="0">
              <a:solidFill>
                <a:schemeClr val="dk1"/>
              </a:solidFill>
              <a:latin typeface="+mn-lt"/>
              <a:ea typeface="+mn-ea"/>
              <a:cs typeface="+mn-cs"/>
            </a:rPr>
            <a:t>76.3</a:t>
          </a:r>
          <a:r>
            <a:rPr lang="ja-JP" altLang="ja-JP" sz="1100" b="0" i="0" baseline="0">
              <a:solidFill>
                <a:schemeClr val="dk1"/>
              </a:solidFill>
              <a:latin typeface="+mn-lt"/>
              <a:ea typeface="+mn-ea"/>
              <a:cs typeface="+mn-cs"/>
            </a:rPr>
            <a:t>％となっている。主な要因としては、</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年度に新たに借入を行ったことにより、地方債現在高が増加したことや、</a:t>
          </a:r>
          <a:r>
            <a:rPr lang="ja-JP" altLang="ja-JP" sz="1100" b="0" i="0" baseline="0">
              <a:solidFill>
                <a:schemeClr val="dk1"/>
              </a:solidFill>
              <a:latin typeface="+mn-lt"/>
              <a:ea typeface="+mn-ea"/>
              <a:cs typeface="+mn-cs"/>
            </a:rPr>
            <a:t>東日本大震災復興基金を活用した復興事業の実施</a:t>
          </a:r>
          <a:r>
            <a:rPr lang="ja-JP" altLang="en-US" sz="1100" b="0" i="0" baseline="0">
              <a:solidFill>
                <a:schemeClr val="dk1"/>
              </a:solidFill>
              <a:latin typeface="+mn-lt"/>
              <a:ea typeface="+mn-ea"/>
              <a:cs typeface="+mn-cs"/>
            </a:rPr>
            <a:t>による</a:t>
          </a:r>
          <a:r>
            <a:rPr lang="ja-JP" altLang="ja-JP" sz="1100" b="0" i="0" baseline="0">
              <a:solidFill>
                <a:schemeClr val="dk1"/>
              </a:solidFill>
              <a:latin typeface="+mn-lt"/>
              <a:ea typeface="+mn-ea"/>
              <a:cs typeface="+mn-cs"/>
            </a:rPr>
            <a:t>充当可能基金の減少</a:t>
          </a:r>
          <a:r>
            <a:rPr lang="ja-JP" altLang="en-US" sz="1100" b="0" i="0" baseline="0">
              <a:solidFill>
                <a:schemeClr val="dk1"/>
              </a:solidFill>
              <a:latin typeface="+mn-lt"/>
              <a:ea typeface="+mn-ea"/>
              <a:cs typeface="+mn-cs"/>
            </a:rPr>
            <a:t>、公営企業債等繰入見込額が増加したことなど</a:t>
          </a:r>
          <a:r>
            <a:rPr lang="ja-JP" altLang="ja-JP" sz="1100" b="0" i="0" baseline="0">
              <a:solidFill>
                <a:schemeClr val="dk1"/>
              </a:solidFill>
              <a:latin typeface="+mn-lt"/>
              <a:ea typeface="+mn-ea"/>
              <a:cs typeface="+mn-cs"/>
            </a:rPr>
            <a:t>に伴い将来負担比率は増加傾向にある。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9" name="直線コネクタ 438"/>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0"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1" name="直線コネクタ 440"/>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153065</xdr:rowOff>
    </xdr:from>
    <xdr:to>
      <xdr:col>24</xdr:col>
      <xdr:colOff>558800</xdr:colOff>
      <xdr:row>18</xdr:row>
      <xdr:rowOff>103838</xdr:rowOff>
    </xdr:to>
    <xdr:cxnSp macro="">
      <xdr:nvCxnSpPr>
        <xdr:cNvPr id="444" name="直線コネクタ 443"/>
        <xdr:cNvCxnSpPr/>
      </xdr:nvCxnSpPr>
      <xdr:spPr>
        <a:xfrm>
          <a:off x="16179800" y="2553365"/>
          <a:ext cx="838200" cy="6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5"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6" name="フローチャート : 判断 445"/>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109401</xdr:rowOff>
    </xdr:from>
    <xdr:to>
      <xdr:col>23</xdr:col>
      <xdr:colOff>406400</xdr:colOff>
      <xdr:row>14</xdr:row>
      <xdr:rowOff>153065</xdr:rowOff>
    </xdr:to>
    <xdr:cxnSp macro="">
      <xdr:nvCxnSpPr>
        <xdr:cNvPr id="447" name="直線コネクタ 446"/>
        <xdr:cNvCxnSpPr/>
      </xdr:nvCxnSpPr>
      <xdr:spPr>
        <a:xfrm>
          <a:off x="15290800" y="2509701"/>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8" name="フローチャート :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109643</xdr:rowOff>
    </xdr:from>
    <xdr:to>
      <xdr:col>22</xdr:col>
      <xdr:colOff>203200</xdr:colOff>
      <xdr:row>14</xdr:row>
      <xdr:rowOff>109401</xdr:rowOff>
    </xdr:to>
    <xdr:cxnSp macro="">
      <xdr:nvCxnSpPr>
        <xdr:cNvPr id="450" name="直線コネクタ 449"/>
        <xdr:cNvCxnSpPr/>
      </xdr:nvCxnSpPr>
      <xdr:spPr>
        <a:xfrm>
          <a:off x="14401800" y="2338493"/>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153731</xdr:rowOff>
    </xdr:from>
    <xdr:to>
      <xdr:col>22</xdr:col>
      <xdr:colOff>254000</xdr:colOff>
      <xdr:row>16</xdr:row>
      <xdr:rowOff>83881</xdr:rowOff>
    </xdr:to>
    <xdr:sp macro="" textlink="">
      <xdr:nvSpPr>
        <xdr:cNvPr id="451" name="フローチャート : 判断 450"/>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68658</xdr:rowOff>
    </xdr:from>
    <xdr:ext cx="762000" cy="259045"/>
    <xdr:sp macro="" textlink="">
      <xdr:nvSpPr>
        <xdr:cNvPr id="452" name="テキスト ボックス 451"/>
        <xdr:cNvSpPr txBox="1"/>
      </xdr:nvSpPr>
      <xdr:spPr>
        <a:xfrm>
          <a:off x="14909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109643</xdr:rowOff>
    </xdr:from>
    <xdr:to>
      <xdr:col>21</xdr:col>
      <xdr:colOff>0</xdr:colOff>
      <xdr:row>14</xdr:row>
      <xdr:rowOff>94464</xdr:rowOff>
    </xdr:to>
    <xdr:cxnSp macro="">
      <xdr:nvCxnSpPr>
        <xdr:cNvPr id="453" name="直線コネクタ 452"/>
        <xdr:cNvCxnSpPr/>
      </xdr:nvCxnSpPr>
      <xdr:spPr>
        <a:xfrm flipV="1">
          <a:off x="13512800" y="2338493"/>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28242</xdr:rowOff>
    </xdr:from>
    <xdr:to>
      <xdr:col>21</xdr:col>
      <xdr:colOff>50800</xdr:colOff>
      <xdr:row>16</xdr:row>
      <xdr:rowOff>129842</xdr:rowOff>
    </xdr:to>
    <xdr:sp macro="" textlink="">
      <xdr:nvSpPr>
        <xdr:cNvPr id="454" name="フローチャート : 判断 453"/>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114619</xdr:rowOff>
    </xdr:from>
    <xdr:ext cx="762000" cy="259045"/>
    <xdr:sp macro="" textlink="">
      <xdr:nvSpPr>
        <xdr:cNvPr id="455" name="テキスト ボックス 454"/>
        <xdr:cNvSpPr txBox="1"/>
      </xdr:nvSpPr>
      <xdr:spPr>
        <a:xfrm>
          <a:off x="14020800" y="28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6" name="フローチャート : 判断 455"/>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7" name="テキスト ボックス 456"/>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53038</xdr:rowOff>
    </xdr:from>
    <xdr:to>
      <xdr:col>24</xdr:col>
      <xdr:colOff>609600</xdr:colOff>
      <xdr:row>18</xdr:row>
      <xdr:rowOff>154638</xdr:rowOff>
    </xdr:to>
    <xdr:sp macro="" textlink="">
      <xdr:nvSpPr>
        <xdr:cNvPr id="463" name="円/楕円 462"/>
        <xdr:cNvSpPr/>
      </xdr:nvSpPr>
      <xdr:spPr>
        <a:xfrm>
          <a:off x="169672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25115</xdr:rowOff>
    </xdr:from>
    <xdr:ext cx="762000" cy="259045"/>
    <xdr:sp macro="" textlink="">
      <xdr:nvSpPr>
        <xdr:cNvPr id="464" name="将来負担の状況該当値テキスト"/>
        <xdr:cNvSpPr txBox="1"/>
      </xdr:nvSpPr>
      <xdr:spPr>
        <a:xfrm>
          <a:off x="17106900" y="31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102265</xdr:rowOff>
    </xdr:from>
    <xdr:to>
      <xdr:col>23</xdr:col>
      <xdr:colOff>457200</xdr:colOff>
      <xdr:row>15</xdr:row>
      <xdr:rowOff>32415</xdr:rowOff>
    </xdr:to>
    <xdr:sp macro="" textlink="">
      <xdr:nvSpPr>
        <xdr:cNvPr id="465" name="円/楕円 464"/>
        <xdr:cNvSpPr/>
      </xdr:nvSpPr>
      <xdr:spPr>
        <a:xfrm>
          <a:off x="16129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17192</xdr:rowOff>
    </xdr:from>
    <xdr:ext cx="736600" cy="259045"/>
    <xdr:sp macro="" textlink="">
      <xdr:nvSpPr>
        <xdr:cNvPr id="466" name="テキスト ボックス 465"/>
        <xdr:cNvSpPr txBox="1"/>
      </xdr:nvSpPr>
      <xdr:spPr>
        <a:xfrm>
          <a:off x="15798800" y="258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58601</xdr:rowOff>
    </xdr:from>
    <xdr:to>
      <xdr:col>22</xdr:col>
      <xdr:colOff>254000</xdr:colOff>
      <xdr:row>14</xdr:row>
      <xdr:rowOff>160201</xdr:rowOff>
    </xdr:to>
    <xdr:sp macro="" textlink="">
      <xdr:nvSpPr>
        <xdr:cNvPr id="467" name="円/楕円 466"/>
        <xdr:cNvSpPr/>
      </xdr:nvSpPr>
      <xdr:spPr>
        <a:xfrm>
          <a:off x="15240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170378</xdr:rowOff>
    </xdr:from>
    <xdr:ext cx="762000" cy="259045"/>
    <xdr:sp macro="" textlink="">
      <xdr:nvSpPr>
        <xdr:cNvPr id="468" name="テキスト ボックス 467"/>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58843</xdr:rowOff>
    </xdr:from>
    <xdr:to>
      <xdr:col>21</xdr:col>
      <xdr:colOff>50800</xdr:colOff>
      <xdr:row>13</xdr:row>
      <xdr:rowOff>160443</xdr:rowOff>
    </xdr:to>
    <xdr:sp macro="" textlink="">
      <xdr:nvSpPr>
        <xdr:cNvPr id="469" name="円/楕円 468"/>
        <xdr:cNvSpPr/>
      </xdr:nvSpPr>
      <xdr:spPr>
        <a:xfrm>
          <a:off x="14351000" y="22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170620</xdr:rowOff>
    </xdr:from>
    <xdr:ext cx="762000" cy="259045"/>
    <xdr:sp macro="" textlink="">
      <xdr:nvSpPr>
        <xdr:cNvPr id="470" name="テキスト ボックス 469"/>
        <xdr:cNvSpPr txBox="1"/>
      </xdr:nvSpPr>
      <xdr:spPr>
        <a:xfrm>
          <a:off x="14020800" y="205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43664</xdr:rowOff>
    </xdr:from>
    <xdr:to>
      <xdr:col>19</xdr:col>
      <xdr:colOff>533400</xdr:colOff>
      <xdr:row>14</xdr:row>
      <xdr:rowOff>145264</xdr:rowOff>
    </xdr:to>
    <xdr:sp macro="" textlink="">
      <xdr:nvSpPr>
        <xdr:cNvPr id="471" name="円/楕円 470"/>
        <xdr:cNvSpPr/>
      </xdr:nvSpPr>
      <xdr:spPr>
        <a:xfrm>
          <a:off x="13462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155441</xdr:rowOff>
    </xdr:from>
    <xdr:ext cx="762000" cy="259045"/>
    <xdr:sp macro="" textlink="">
      <xdr:nvSpPr>
        <xdr:cNvPr id="472" name="テキスト ボックス 471"/>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人件費に係る経常収支比率は、昨年度に比べ</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ポイント下がり、２</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となったが、類似団体平均値を上回っている状況である。主な要因は震災対応による業務が増えたことによる影響が大きく、今後も人件費の削減に努めなければならないところである。しかしながら、災害対応等の業務増に伴い時間外勤務手当が増加しており、今後</a:t>
          </a:r>
          <a:r>
            <a:rPr lang="ja-JP" altLang="en-US" sz="1100" b="0" i="0" baseline="0">
              <a:solidFill>
                <a:schemeClr val="dk1"/>
              </a:solidFill>
              <a:latin typeface="+mn-lt"/>
              <a:ea typeface="+mn-ea"/>
              <a:cs typeface="+mn-cs"/>
            </a:rPr>
            <a:t>注視していかなければならない</a:t>
          </a:r>
          <a:r>
            <a:rPr lang="ja-JP" altLang="ja-JP"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149860</xdr:rowOff>
    </xdr:from>
    <xdr:to>
      <xdr:col>7</xdr:col>
      <xdr:colOff>15875</xdr:colOff>
      <xdr:row>37</xdr:row>
      <xdr:rowOff>8890</xdr:rowOff>
    </xdr:to>
    <xdr:cxnSp macro="">
      <xdr:nvCxnSpPr>
        <xdr:cNvPr id="66" name="直線コネクタ 65"/>
        <xdr:cNvCxnSpPr/>
      </xdr:nvCxnSpPr>
      <xdr:spPr>
        <a:xfrm flipV="1">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130810</xdr:rowOff>
    </xdr:to>
    <xdr:cxnSp macro="">
      <xdr:nvCxnSpPr>
        <xdr:cNvPr id="69" name="直線コネクタ 68"/>
        <xdr:cNvCxnSpPr/>
      </xdr:nvCxnSpPr>
      <xdr:spPr>
        <a:xfrm flipV="1">
          <a:off x="3098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130810</xdr:rowOff>
    </xdr:to>
    <xdr:cxnSp macro="">
      <xdr:nvCxnSpPr>
        <xdr:cNvPr id="72" name="直線コネクタ 71"/>
        <xdr:cNvCxnSpPr/>
      </xdr:nvCxnSpPr>
      <xdr:spPr>
        <a:xfrm>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123190</xdr:rowOff>
    </xdr:to>
    <xdr:cxnSp macro="">
      <xdr:nvCxnSpPr>
        <xdr:cNvPr id="75" name="直線コネクタ 74"/>
        <xdr:cNvCxnSpPr/>
      </xdr:nvCxnSpPr>
      <xdr:spPr>
        <a:xfrm>
          <a:off x="1320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80010</xdr:rowOff>
    </xdr:from>
    <xdr:to>
      <xdr:col>4</xdr:col>
      <xdr:colOff>396875</xdr:colOff>
      <xdr:row>38</xdr:row>
      <xdr:rowOff>10160</xdr:rowOff>
    </xdr:to>
    <xdr:sp macro="" textlink="">
      <xdr:nvSpPr>
        <xdr:cNvPr id="89" name="円/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物件費に係る経常収支比率は、類似団体平均より高い状況が続いている。これは、除染対策事業等に関する委託料が主な要因となっている。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今年度は前年度比、</a:t>
          </a:r>
          <a:r>
            <a:rPr lang="ja-JP" altLang="en-US" sz="1100" b="0" i="0" baseline="0">
              <a:solidFill>
                <a:schemeClr val="dk1"/>
              </a:solidFill>
              <a:latin typeface="+mn-lt"/>
              <a:ea typeface="+mn-ea"/>
              <a:cs typeface="+mn-cs"/>
            </a:rPr>
            <a:t>１．９</a:t>
          </a:r>
          <a:r>
            <a:rPr lang="ja-JP" altLang="ja-JP" sz="1100" b="0" i="0" baseline="0">
              <a:solidFill>
                <a:schemeClr val="dk1"/>
              </a:solidFill>
              <a:latin typeface="+mn-lt"/>
              <a:ea typeface="+mn-ea"/>
              <a:cs typeface="+mn-cs"/>
            </a:rPr>
            <a:t>ポイント上回ることとなったが、これは、除染対策事業の新たな動きとして、ため池放射性物質対策業務委託料などが新設されたことによる。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24130</xdr:rowOff>
    </xdr:from>
    <xdr:to>
      <xdr:col>24</xdr:col>
      <xdr:colOff>31750</xdr:colOff>
      <xdr:row>19</xdr:row>
      <xdr:rowOff>168910</xdr:rowOff>
    </xdr:to>
    <xdr:cxnSp macro="">
      <xdr:nvCxnSpPr>
        <xdr:cNvPr id="127" name="直線コネクタ 126"/>
        <xdr:cNvCxnSpPr/>
      </xdr:nvCxnSpPr>
      <xdr:spPr>
        <a:xfrm>
          <a:off x="15671800" y="3281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43180</xdr:rowOff>
    </xdr:from>
    <xdr:to>
      <xdr:col>22</xdr:col>
      <xdr:colOff>565150</xdr:colOff>
      <xdr:row>19</xdr:row>
      <xdr:rowOff>24130</xdr:rowOff>
    </xdr:to>
    <xdr:cxnSp macro="">
      <xdr:nvCxnSpPr>
        <xdr:cNvPr id="130" name="直線コネクタ 129"/>
        <xdr:cNvCxnSpPr/>
      </xdr:nvCxnSpPr>
      <xdr:spPr>
        <a:xfrm>
          <a:off x="14782800" y="3129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157480</xdr:rowOff>
    </xdr:to>
    <xdr:cxnSp macro="">
      <xdr:nvCxnSpPr>
        <xdr:cNvPr id="133" name="直線コネクタ 132"/>
        <xdr:cNvCxnSpPr/>
      </xdr:nvCxnSpPr>
      <xdr:spPr>
        <a:xfrm flipV="1">
          <a:off x="13893800" y="3129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157480</xdr:rowOff>
    </xdr:to>
    <xdr:cxnSp macro="">
      <xdr:nvCxnSpPr>
        <xdr:cNvPr id="136" name="直線コネクタ 135"/>
        <xdr:cNvCxnSpPr/>
      </xdr:nvCxnSpPr>
      <xdr:spPr>
        <a:xfrm>
          <a:off x="13004800" y="3213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118110</xdr:rowOff>
    </xdr:from>
    <xdr:to>
      <xdr:col>24</xdr:col>
      <xdr:colOff>82550</xdr:colOff>
      <xdr:row>20</xdr:row>
      <xdr:rowOff>48260</xdr:rowOff>
    </xdr:to>
    <xdr:sp macro="" textlink="">
      <xdr:nvSpPr>
        <xdr:cNvPr id="146" name="円/楕円 145"/>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90187</xdr:rowOff>
    </xdr:from>
    <xdr:ext cx="762000" cy="259045"/>
    <xdr:sp macro="" textlink="">
      <xdr:nvSpPr>
        <xdr:cNvPr id="147"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144780</xdr:rowOff>
    </xdr:from>
    <xdr:to>
      <xdr:col>22</xdr:col>
      <xdr:colOff>615950</xdr:colOff>
      <xdr:row>19</xdr:row>
      <xdr:rowOff>74930</xdr:rowOff>
    </xdr:to>
    <xdr:sp macro="" textlink="">
      <xdr:nvSpPr>
        <xdr:cNvPr id="148" name="円/楕円 147"/>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59707</xdr:rowOff>
    </xdr:from>
    <xdr:ext cx="736600" cy="259045"/>
    <xdr:sp macro="" textlink="">
      <xdr:nvSpPr>
        <xdr:cNvPr id="149" name="テキスト ボックス 148"/>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50" name="円/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106680</xdr:rowOff>
    </xdr:from>
    <xdr:to>
      <xdr:col>20</xdr:col>
      <xdr:colOff>209550</xdr:colOff>
      <xdr:row>19</xdr:row>
      <xdr:rowOff>36830</xdr:rowOff>
    </xdr:to>
    <xdr:sp macro="" textlink="">
      <xdr:nvSpPr>
        <xdr:cNvPr id="152" name="円/楕円 151"/>
        <xdr:cNvSpPr/>
      </xdr:nvSpPr>
      <xdr:spPr>
        <a:xfrm>
          <a:off x="13843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21607</xdr:rowOff>
    </xdr:from>
    <xdr:ext cx="762000" cy="259045"/>
    <xdr:sp macro="" textlink="">
      <xdr:nvSpPr>
        <xdr:cNvPr id="153" name="テキスト ボックス 152"/>
        <xdr:cNvSpPr txBox="1"/>
      </xdr:nvSpPr>
      <xdr:spPr>
        <a:xfrm>
          <a:off x="13512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4" name="円/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扶助費に係る経常収支比率は、前年より０．</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ポイント下がり、かつ類似団体よりも</a:t>
          </a:r>
          <a:r>
            <a:rPr lang="ja-JP" altLang="en-US" sz="1100" b="0" i="0" baseline="0">
              <a:solidFill>
                <a:schemeClr val="tx1"/>
              </a:solidFill>
              <a:latin typeface="+mn-lt"/>
              <a:ea typeface="+mn-ea"/>
              <a:cs typeface="+mn-cs"/>
            </a:rPr>
            <a:t>１</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０</a:t>
          </a:r>
          <a:r>
            <a:rPr lang="ja-JP" altLang="ja-JP" sz="1100" b="0" i="0" baseline="0">
              <a:solidFill>
                <a:schemeClr val="tx1"/>
              </a:solidFill>
              <a:latin typeface="+mn-lt"/>
              <a:ea typeface="+mn-ea"/>
              <a:cs typeface="+mn-cs"/>
            </a:rPr>
            <a:t>ポイント下回っ</a:t>
          </a:r>
          <a:r>
            <a:rPr lang="ja-JP" altLang="en-US" sz="1100" b="0" i="0" baseline="0">
              <a:solidFill>
                <a:schemeClr val="tx1"/>
              </a:solidFill>
              <a:latin typeface="+mn-lt"/>
              <a:ea typeface="+mn-ea"/>
              <a:cs typeface="+mn-cs"/>
            </a:rPr>
            <a:t>ている</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下がった</a:t>
          </a:r>
          <a:r>
            <a:rPr lang="ja-JP" altLang="ja-JP" sz="1100" b="0" i="0" baseline="0">
              <a:solidFill>
                <a:schemeClr val="tx1"/>
              </a:solidFill>
              <a:latin typeface="+mn-lt"/>
              <a:ea typeface="+mn-ea"/>
              <a:cs typeface="+mn-cs"/>
            </a:rPr>
            <a:t>要因としては、児童手当支援事業費が減少したことによるものである。</a:t>
          </a:r>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159657</xdr:rowOff>
    </xdr:to>
    <xdr:cxnSp macro="">
      <xdr:nvCxnSpPr>
        <xdr:cNvPr id="190" name="直線コネクタ 189"/>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118835</xdr:rowOff>
    </xdr:to>
    <xdr:cxnSp macro="">
      <xdr:nvCxnSpPr>
        <xdr:cNvPr id="193" name="直線コネクタ 192"/>
        <xdr:cNvCxnSpPr/>
      </xdr:nvCxnSpPr>
      <xdr:spPr>
        <a:xfrm flipV="1">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118835</xdr:rowOff>
    </xdr:to>
    <xdr:cxnSp macro="">
      <xdr:nvCxnSpPr>
        <xdr:cNvPr id="196" name="直線コネクタ 195"/>
        <xdr:cNvCxnSpPr/>
      </xdr:nvCxnSpPr>
      <xdr:spPr>
        <a:xfrm>
          <a:off x="2209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9" name="直線コネクタ 198"/>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1" name="テキスト ボックス 200"/>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9" name="円/楕円 208"/>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0"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ja-JP" sz="1100" b="0" i="0" baseline="0">
              <a:solidFill>
                <a:schemeClr val="tx1"/>
              </a:solidFill>
              <a:latin typeface="+mn-lt"/>
              <a:ea typeface="+mn-ea"/>
              <a:cs typeface="+mn-cs"/>
            </a:rPr>
            <a:t>その他の経費のうち繰出金については、国民健康保険特別会計</a:t>
          </a:r>
          <a:r>
            <a:rPr lang="ja-JP" altLang="en-US" sz="1100" b="0" i="0" baseline="0">
              <a:solidFill>
                <a:schemeClr val="tx1"/>
              </a:solidFill>
              <a:latin typeface="+mn-lt"/>
              <a:ea typeface="+mn-ea"/>
              <a:cs typeface="+mn-cs"/>
            </a:rPr>
            <a:t>は減少したものの、</a:t>
          </a:r>
          <a:r>
            <a:rPr lang="ja-JP" altLang="ja-JP" sz="1100" b="0" i="0" baseline="0">
              <a:solidFill>
                <a:schemeClr val="tx1"/>
              </a:solidFill>
              <a:latin typeface="+mn-lt"/>
              <a:ea typeface="+mn-ea"/>
              <a:cs typeface="+mn-cs"/>
            </a:rPr>
            <a:t>介護保険特別会計への繰出金は増加傾向にある。加えて、平成２</a:t>
          </a:r>
          <a:r>
            <a:rPr lang="ja-JP" altLang="en-US" sz="1100" b="0" i="0" baseline="0">
              <a:solidFill>
                <a:schemeClr val="tx1"/>
              </a:solidFill>
              <a:latin typeface="+mn-lt"/>
              <a:ea typeface="+mn-ea"/>
              <a:cs typeface="+mn-cs"/>
            </a:rPr>
            <a:t>８</a:t>
          </a:r>
          <a:r>
            <a:rPr lang="ja-JP" altLang="ja-JP" sz="1100" b="0" i="0" baseline="0">
              <a:solidFill>
                <a:schemeClr val="tx1"/>
              </a:solidFill>
              <a:latin typeface="+mn-lt"/>
              <a:ea typeface="+mn-ea"/>
              <a:cs typeface="+mn-cs"/>
            </a:rPr>
            <a:t>年度は工業団地造成事業特別会計へ</a:t>
          </a:r>
          <a:r>
            <a:rPr lang="ja-JP" altLang="en-US" sz="1100" b="0" i="0" baseline="0">
              <a:solidFill>
                <a:schemeClr val="tx1"/>
              </a:solidFill>
              <a:latin typeface="+mn-lt"/>
              <a:ea typeface="+mn-ea"/>
              <a:cs typeface="+mn-cs"/>
            </a:rPr>
            <a:t>中山工業団地や</a:t>
          </a:r>
          <a:r>
            <a:rPr lang="ja-JP" altLang="ja-JP" sz="1100" b="0" i="0" baseline="0">
              <a:solidFill>
                <a:schemeClr val="tx1"/>
              </a:solidFill>
              <a:latin typeface="+mn-lt"/>
              <a:ea typeface="+mn-ea"/>
              <a:cs typeface="+mn-cs"/>
            </a:rPr>
            <a:t>西部工業団地</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羽田産業団地の</a:t>
          </a:r>
          <a:r>
            <a:rPr lang="ja-JP" altLang="en-US" sz="1100" b="0" i="0" baseline="0">
              <a:solidFill>
                <a:schemeClr val="tx1"/>
              </a:solidFill>
              <a:latin typeface="+mn-lt"/>
              <a:ea typeface="+mn-ea"/>
              <a:cs typeface="+mn-cs"/>
            </a:rPr>
            <a:t>工事</a:t>
          </a:r>
          <a:r>
            <a:rPr lang="ja-JP" altLang="ja-JP" sz="1100" b="0" i="0" baseline="0">
              <a:solidFill>
                <a:schemeClr val="tx1"/>
              </a:solidFill>
              <a:latin typeface="+mn-lt"/>
              <a:ea typeface="+mn-ea"/>
              <a:cs typeface="+mn-cs"/>
            </a:rPr>
            <a:t>分</a:t>
          </a:r>
          <a:r>
            <a:rPr lang="ja-JP" altLang="en-US" sz="1100" b="0" i="0" baseline="0">
              <a:solidFill>
                <a:schemeClr val="tx1"/>
              </a:solidFill>
              <a:latin typeface="+mn-lt"/>
              <a:ea typeface="+mn-ea"/>
              <a:cs typeface="+mn-cs"/>
            </a:rPr>
            <a:t>等の</a:t>
          </a:r>
          <a:r>
            <a:rPr lang="ja-JP" altLang="ja-JP" sz="1100" b="0" i="0" baseline="0">
              <a:solidFill>
                <a:schemeClr val="tx1"/>
              </a:solidFill>
              <a:latin typeface="+mn-lt"/>
              <a:ea typeface="+mn-ea"/>
              <a:cs typeface="+mn-cs"/>
            </a:rPr>
            <a:t>繰出しをしていることもあるため、前年度よりほぼ横ばいの</a:t>
          </a:r>
          <a:r>
            <a:rPr lang="en-US" altLang="ja-JP" sz="1100" b="0" i="0" baseline="0">
              <a:solidFill>
                <a:schemeClr val="tx1"/>
              </a:solidFill>
              <a:latin typeface="+mn-lt"/>
              <a:ea typeface="+mn-ea"/>
              <a:cs typeface="+mn-cs"/>
            </a:rPr>
            <a:t>0.1</a:t>
          </a:r>
          <a:r>
            <a:rPr lang="ja-JP" altLang="ja-JP" sz="1100" b="0" i="0" baseline="0">
              <a:solidFill>
                <a:schemeClr val="tx1"/>
              </a:solidFill>
              <a:latin typeface="+mn-lt"/>
              <a:ea typeface="+mn-ea"/>
              <a:cs typeface="+mn-cs"/>
            </a:rPr>
            <a:t>ポイント</a:t>
          </a:r>
          <a:r>
            <a:rPr lang="ja-JP" altLang="en-US" sz="1100" b="0" i="0" baseline="0">
              <a:solidFill>
                <a:schemeClr val="tx1"/>
              </a:solidFill>
              <a:latin typeface="+mn-lt"/>
              <a:ea typeface="+mn-ea"/>
              <a:cs typeface="+mn-cs"/>
            </a:rPr>
            <a:t>上</a:t>
          </a:r>
          <a:r>
            <a:rPr lang="ja-JP" altLang="ja-JP" sz="1100" b="0" i="0" baseline="0">
              <a:solidFill>
                <a:schemeClr val="tx1"/>
              </a:solidFill>
              <a:latin typeface="+mn-lt"/>
              <a:ea typeface="+mn-ea"/>
              <a:cs typeface="+mn-cs"/>
            </a:rPr>
            <a:t>回る結果となった。</a:t>
          </a:r>
          <a:endParaRPr lang="en-US" altLang="ja-JP" sz="1100" b="0" i="0" baseline="0">
            <a:solidFill>
              <a:schemeClr val="tx1"/>
            </a:solidFill>
            <a:latin typeface="+mn-lt"/>
            <a:ea typeface="+mn-ea"/>
            <a:cs typeface="+mn-cs"/>
          </a:endParaRPr>
        </a:p>
        <a:p>
          <a:pPr rtl="0"/>
          <a:r>
            <a:rPr lang="ja-JP" altLang="ja-JP" sz="1100" b="0" i="0" baseline="0">
              <a:solidFill>
                <a:schemeClr val="tx1"/>
              </a:solidFill>
              <a:latin typeface="+mn-lt"/>
              <a:ea typeface="+mn-ea"/>
              <a:cs typeface="+mn-cs"/>
            </a:rPr>
            <a:t>それらを踏まえ、今後も</a:t>
          </a:r>
          <a:r>
            <a:rPr lang="ja-JP" altLang="en-US" sz="1100" b="0" i="0" baseline="0">
              <a:solidFill>
                <a:schemeClr val="tx1"/>
              </a:solidFill>
              <a:latin typeface="+mn-lt"/>
              <a:ea typeface="+mn-ea"/>
              <a:cs typeface="+mn-cs"/>
            </a:rPr>
            <a:t>介護</a:t>
          </a:r>
          <a:r>
            <a:rPr lang="ja-JP" altLang="ja-JP" sz="1100" b="0" i="0" baseline="0">
              <a:solidFill>
                <a:schemeClr val="tx1"/>
              </a:solidFill>
              <a:latin typeface="+mn-lt"/>
              <a:ea typeface="+mn-ea"/>
              <a:cs typeface="+mn-cs"/>
            </a:rPr>
            <a:t>保険料などの適正化を図り、普通会計の健全化を図っていく。</a:t>
          </a:r>
          <a:endParaRPr lang="ja-JP" altLang="ja-JP" sz="1100">
            <a:solidFill>
              <a:schemeClr val="tx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120142</xdr:rowOff>
    </xdr:to>
    <xdr:cxnSp macro="">
      <xdr:nvCxnSpPr>
        <xdr:cNvPr id="248" name="直線コネクタ 247"/>
        <xdr:cNvCxnSpPr/>
      </xdr:nvCxnSpPr>
      <xdr:spPr>
        <a:xfrm>
          <a:off x="15671800" y="9888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161290</xdr:rowOff>
    </xdr:to>
    <xdr:cxnSp macro="">
      <xdr:nvCxnSpPr>
        <xdr:cNvPr id="251" name="直線コネクタ 250"/>
        <xdr:cNvCxnSpPr/>
      </xdr:nvCxnSpPr>
      <xdr:spPr>
        <a:xfrm flipV="1">
          <a:off x="14782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161290</xdr:rowOff>
    </xdr:to>
    <xdr:cxnSp macro="">
      <xdr:nvCxnSpPr>
        <xdr:cNvPr id="254" name="直線コネクタ 253"/>
        <xdr:cNvCxnSpPr/>
      </xdr:nvCxnSpPr>
      <xdr:spPr>
        <a:xfrm>
          <a:off x="13893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69850</xdr:rowOff>
    </xdr:to>
    <xdr:cxnSp macro="">
      <xdr:nvCxnSpPr>
        <xdr:cNvPr id="257" name="直線コネクタ 256"/>
        <xdr:cNvCxnSpPr/>
      </xdr:nvCxnSpPr>
      <xdr:spPr>
        <a:xfrm>
          <a:off x="13004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61" name="テキスト ボックス 260"/>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69342</xdr:rowOff>
    </xdr:from>
    <xdr:to>
      <xdr:col>24</xdr:col>
      <xdr:colOff>82550</xdr:colOff>
      <xdr:row>57</xdr:row>
      <xdr:rowOff>170942</xdr:rowOff>
    </xdr:to>
    <xdr:sp macro="" textlink="">
      <xdr:nvSpPr>
        <xdr:cNvPr id="267" name="円/楕円 266"/>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41419</xdr:rowOff>
    </xdr:from>
    <xdr:ext cx="762000" cy="259045"/>
    <xdr:sp macro="" textlink="">
      <xdr:nvSpPr>
        <xdr:cNvPr id="268"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9" name="円/楕円 268"/>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0" name="テキスト ボックス 269"/>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1" name="円/楕円 270"/>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2" name="テキスト ボックス 271"/>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3" name="円/楕円 272"/>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4" name="テキスト ボックス 27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5" name="円/楕円 274"/>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98823</xdr:rowOff>
    </xdr:from>
    <xdr:ext cx="762000" cy="259045"/>
    <xdr:sp macro="" textlink="">
      <xdr:nvSpPr>
        <xdr:cNvPr id="276" name="テキスト ボックス 275"/>
        <xdr:cNvSpPr txBox="1"/>
      </xdr:nvSpPr>
      <xdr:spPr>
        <a:xfrm>
          <a:off x="12623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補助費等の経常収支比率</a:t>
          </a:r>
          <a:r>
            <a:rPr lang="ja-JP" altLang="en-US" sz="1100" b="0" i="0" baseline="0">
              <a:solidFill>
                <a:schemeClr val="dk1"/>
              </a:solidFill>
              <a:latin typeface="+mn-lt"/>
              <a:ea typeface="+mn-ea"/>
              <a:cs typeface="+mn-cs"/>
            </a:rPr>
            <a:t>は昨年と比較し、２．２ポイント増加した。これは伊達地方消防組合の地方債償還に係る負担見込額の増加によるものが</a:t>
          </a:r>
          <a:r>
            <a:rPr lang="ja-JP" altLang="ja-JP" sz="1100" b="0" i="0" baseline="0">
              <a:solidFill>
                <a:schemeClr val="dk1"/>
              </a:solidFill>
              <a:latin typeface="+mn-lt"/>
              <a:ea typeface="+mn-ea"/>
              <a:cs typeface="+mn-cs"/>
            </a:rPr>
            <a:t>要因と考えられる。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168148</xdr:rowOff>
    </xdr:to>
    <xdr:cxnSp macro="">
      <xdr:nvCxnSpPr>
        <xdr:cNvPr id="306" name="直線コネクタ 305"/>
        <xdr:cNvCxnSpPr/>
      </xdr:nvCxnSpPr>
      <xdr:spPr>
        <a:xfrm>
          <a:off x="15671800" y="62397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76708</xdr:rowOff>
    </xdr:to>
    <xdr:cxnSp macro="">
      <xdr:nvCxnSpPr>
        <xdr:cNvPr id="309" name="直線コネクタ 308"/>
        <xdr:cNvCxnSpPr/>
      </xdr:nvCxnSpPr>
      <xdr:spPr>
        <a:xfrm flipV="1">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99568</xdr:rowOff>
    </xdr:to>
    <xdr:cxnSp macro="">
      <xdr:nvCxnSpPr>
        <xdr:cNvPr id="312" name="直線コネクタ 311"/>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14" name="テキスト ボックス 313"/>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99568</xdr:rowOff>
    </xdr:to>
    <xdr:cxnSp macro="">
      <xdr:nvCxnSpPr>
        <xdr:cNvPr id="315" name="直線コネクタ 314"/>
        <xdr:cNvCxnSpPr/>
      </xdr:nvCxnSpPr>
      <xdr:spPr>
        <a:xfrm>
          <a:off x="13004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17" name="テキスト ボックス 316"/>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19" name="テキスト ボックス 318"/>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5" name="円/楕円 324"/>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6"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7" name="円/楕円 326"/>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8" name="テキスト ボックス 327"/>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9" name="円/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30" name="テキスト ボックス 329"/>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1" name="円/楕円 330"/>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2" name="テキスト ボックス 33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3" name="円/楕円 332"/>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4" name="テキスト ボックス 33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公債費は類似団体よりも５．３ポイント下回っている</a:t>
          </a:r>
          <a:r>
            <a:rPr lang="ja-JP" altLang="en-US" sz="1100" b="0" i="0" baseline="0">
              <a:solidFill>
                <a:schemeClr val="dk1"/>
              </a:solidFill>
              <a:latin typeface="+mn-lt"/>
              <a:ea typeface="+mn-ea"/>
              <a:cs typeface="+mn-cs"/>
            </a:rPr>
            <a:t>ものの、</a:t>
          </a:r>
          <a:r>
            <a:rPr lang="ja-JP" altLang="ja-JP" sz="1100" b="0" i="0" baseline="0">
              <a:solidFill>
                <a:schemeClr val="dk1"/>
              </a:solidFill>
              <a:latin typeface="+mn-lt"/>
              <a:ea typeface="+mn-ea"/>
              <a:cs typeface="+mn-cs"/>
            </a:rPr>
            <a:t>前年度より</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．３ポイント</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a:t>
          </a:r>
          <a:r>
            <a:rPr lang="ja-JP" altLang="en-US" sz="1100" b="0" i="0" baseline="0">
              <a:solidFill>
                <a:schemeClr val="dk1"/>
              </a:solidFill>
              <a:latin typeface="+mn-lt"/>
              <a:ea typeface="+mn-ea"/>
              <a:cs typeface="+mn-cs"/>
            </a:rPr>
            <a:t>っている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ここ数年、新庁舎建設など、大型の借入をおこなっており、今後も増加する予定でいるため、</a:t>
          </a:r>
          <a:r>
            <a:rPr lang="ja-JP" altLang="ja-JP" sz="1100" b="0" i="0" baseline="0">
              <a:solidFill>
                <a:schemeClr val="dk1"/>
              </a:solidFill>
              <a:latin typeface="+mn-lt"/>
              <a:ea typeface="+mn-ea"/>
              <a:cs typeface="+mn-cs"/>
            </a:rPr>
            <a:t>新規発行の抑制</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今後適正な管理に努めていく</a:t>
          </a:r>
          <a:r>
            <a:rPr lang="ja-JP" altLang="en-US" sz="1100" b="0" i="0" baseline="0">
              <a:solidFill>
                <a:schemeClr val="dk1"/>
              </a:solidFill>
              <a:latin typeface="+mn-lt"/>
              <a:ea typeface="+mn-ea"/>
              <a:cs typeface="+mn-cs"/>
            </a:rPr>
            <a:t>必要がある</a:t>
          </a:r>
          <a:r>
            <a:rPr lang="ja-JP" altLang="ja-JP"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62992</xdr:rowOff>
    </xdr:to>
    <xdr:cxnSp macro="">
      <xdr:nvCxnSpPr>
        <xdr:cNvPr id="364" name="直線コネクタ 363"/>
        <xdr:cNvCxnSpPr/>
      </xdr:nvCxnSpPr>
      <xdr:spPr>
        <a:xfrm>
          <a:off x="3987800" y="130794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49276</xdr:rowOff>
    </xdr:from>
    <xdr:to>
      <xdr:col>5</xdr:col>
      <xdr:colOff>549275</xdr:colOff>
      <xdr:row>76</xdr:row>
      <xdr:rowOff>108713</xdr:rowOff>
    </xdr:to>
    <xdr:cxnSp macro="">
      <xdr:nvCxnSpPr>
        <xdr:cNvPr id="367" name="直線コネクタ 366"/>
        <xdr:cNvCxnSpPr/>
      </xdr:nvCxnSpPr>
      <xdr:spPr>
        <a:xfrm flipV="1">
          <a:off x="3098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77</xdr:row>
      <xdr:rowOff>33274</xdr:rowOff>
    </xdr:to>
    <xdr:cxnSp macro="">
      <xdr:nvCxnSpPr>
        <xdr:cNvPr id="370" name="直線コネクタ 369"/>
        <xdr:cNvCxnSpPr/>
      </xdr:nvCxnSpPr>
      <xdr:spPr>
        <a:xfrm flipV="1">
          <a:off x="2209800" y="13138913"/>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51563</xdr:rowOff>
    </xdr:to>
    <xdr:cxnSp macro="">
      <xdr:nvCxnSpPr>
        <xdr:cNvPr id="373" name="直線コネクタ 372"/>
        <xdr:cNvCxnSpPr/>
      </xdr:nvCxnSpPr>
      <xdr:spPr>
        <a:xfrm flipV="1">
          <a:off x="1320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3" name="円/楕円 382"/>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28719</xdr:rowOff>
    </xdr:from>
    <xdr:ext cx="762000" cy="259045"/>
    <xdr:sp macro="" textlink="">
      <xdr:nvSpPr>
        <xdr:cNvPr id="384"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169926</xdr:rowOff>
    </xdr:from>
    <xdr:to>
      <xdr:col>5</xdr:col>
      <xdr:colOff>600075</xdr:colOff>
      <xdr:row>76</xdr:row>
      <xdr:rowOff>100076</xdr:rowOff>
    </xdr:to>
    <xdr:sp macro="" textlink="">
      <xdr:nvSpPr>
        <xdr:cNvPr id="385" name="円/楕円 384"/>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110253</xdr:rowOff>
    </xdr:from>
    <xdr:ext cx="736600" cy="259045"/>
    <xdr:sp macro="" textlink="">
      <xdr:nvSpPr>
        <xdr:cNvPr id="386" name="テキスト ボックス 385"/>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87" name="円/楕円 386"/>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88" name="テキスト ボックス 387"/>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89" name="円/楕円 388"/>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0" name="テキスト ボックス 389"/>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1" name="円/楕円 390"/>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92" name="テキスト ボックス 391"/>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rgbClr val="FF0000"/>
              </a:solidFill>
              <a:latin typeface="+mn-lt"/>
              <a:ea typeface="+mn-ea"/>
              <a:cs typeface="+mn-cs"/>
            </a:rPr>
            <a:t>　</a:t>
          </a:r>
          <a:r>
            <a:rPr lang="ja-JP" altLang="ja-JP" sz="1100" b="0" i="0" baseline="0">
              <a:solidFill>
                <a:schemeClr val="tx1"/>
              </a:solidFill>
              <a:latin typeface="+mn-lt"/>
              <a:ea typeface="+mn-ea"/>
              <a:cs typeface="+mn-cs"/>
            </a:rPr>
            <a:t>類似団体平均と比べ差が大きいものは、物件費が高く、補助費等が低くなっている。物件費の更なる見直し及び縮減が図られれば、経常収支比率の改善にもなるため、類似団体平均の値を目標に抑制を図っていく。</a:t>
          </a:r>
          <a:endParaRPr kumimoji="1" lang="ja-JP" altLang="ja-JP" sz="1100">
            <a:solidFill>
              <a:schemeClr val="tx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79</xdr:row>
      <xdr:rowOff>46989</xdr:rowOff>
    </xdr:to>
    <xdr:cxnSp macro="">
      <xdr:nvCxnSpPr>
        <xdr:cNvPr id="425" name="直線コネクタ 424"/>
        <xdr:cNvCxnSpPr/>
      </xdr:nvCxnSpPr>
      <xdr:spPr>
        <a:xfrm>
          <a:off x="15671800" y="1345057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138430</xdr:rowOff>
    </xdr:to>
    <xdr:cxnSp macro="">
      <xdr:nvCxnSpPr>
        <xdr:cNvPr id="428" name="直線コネクタ 427"/>
        <xdr:cNvCxnSpPr/>
      </xdr:nvCxnSpPr>
      <xdr:spPr>
        <a:xfrm flipV="1">
          <a:off x="14782800" y="134505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138430</xdr:rowOff>
    </xdr:to>
    <xdr:cxnSp macro="">
      <xdr:nvCxnSpPr>
        <xdr:cNvPr id="431" name="直線コネクタ 430"/>
        <xdr:cNvCxnSpPr/>
      </xdr:nvCxnSpPr>
      <xdr:spPr>
        <a:xfrm>
          <a:off x="13893800" y="134543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81280</xdr:rowOff>
    </xdr:to>
    <xdr:cxnSp macro="">
      <xdr:nvCxnSpPr>
        <xdr:cNvPr id="434" name="直線コネクタ 433"/>
        <xdr:cNvCxnSpPr/>
      </xdr:nvCxnSpPr>
      <xdr:spPr>
        <a:xfrm>
          <a:off x="13004800" y="13374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38" name="テキスト ボックス 43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6" name="円/楕円 445"/>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7" name="テキスト ボックス 446"/>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8" name="円/楕円 447"/>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9" name="テキスト ボックス 448"/>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0" name="円/楕円 449"/>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1" name="テキスト ボックス 450"/>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2" name="円/楕円 451"/>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3" name="テキスト ボックス 452"/>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福島県川俣町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68974</xdr:rowOff>
    </xdr:from>
    <xdr:to>
      <xdr:col>4</xdr:col>
      <xdr:colOff>1117600</xdr:colOff>
      <xdr:row>18</xdr:row>
      <xdr:rowOff>111737</xdr:rowOff>
    </xdr:to>
    <xdr:cxnSp macro="">
      <xdr:nvCxnSpPr>
        <xdr:cNvPr id="50" name="直線コネクタ 49"/>
        <xdr:cNvCxnSpPr/>
      </xdr:nvCxnSpPr>
      <xdr:spPr bwMode="auto">
        <a:xfrm>
          <a:off x="5003800" y="3202699"/>
          <a:ext cx="647700" cy="4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65606</xdr:rowOff>
    </xdr:from>
    <xdr:to>
      <xdr:col>4</xdr:col>
      <xdr:colOff>469900</xdr:colOff>
      <xdr:row>18</xdr:row>
      <xdr:rowOff>68974</xdr:rowOff>
    </xdr:to>
    <xdr:cxnSp macro="">
      <xdr:nvCxnSpPr>
        <xdr:cNvPr id="53" name="直線コネクタ 52"/>
        <xdr:cNvCxnSpPr/>
      </xdr:nvCxnSpPr>
      <xdr:spPr bwMode="auto">
        <a:xfrm>
          <a:off x="4305300" y="3199331"/>
          <a:ext cx="698500" cy="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57003</xdr:rowOff>
    </xdr:from>
    <xdr:to>
      <xdr:col>3</xdr:col>
      <xdr:colOff>904875</xdr:colOff>
      <xdr:row>18</xdr:row>
      <xdr:rowOff>65606</xdr:rowOff>
    </xdr:to>
    <xdr:cxnSp macro="">
      <xdr:nvCxnSpPr>
        <xdr:cNvPr id="56" name="直線コネクタ 55"/>
        <xdr:cNvCxnSpPr/>
      </xdr:nvCxnSpPr>
      <xdr:spPr bwMode="auto">
        <a:xfrm>
          <a:off x="3606800" y="3190728"/>
          <a:ext cx="698500" cy="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111172</xdr:rowOff>
    </xdr:from>
    <xdr:ext cx="762000" cy="259045"/>
    <xdr:sp macro="" textlink="">
      <xdr:nvSpPr>
        <xdr:cNvPr id="58" name="テキスト ボックス 57"/>
        <xdr:cNvSpPr txBox="1"/>
      </xdr:nvSpPr>
      <xdr:spPr>
        <a:xfrm>
          <a:off x="3924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57003</xdr:rowOff>
    </xdr:from>
    <xdr:to>
      <xdr:col>3</xdr:col>
      <xdr:colOff>206375</xdr:colOff>
      <xdr:row>18</xdr:row>
      <xdr:rowOff>75253</xdr:rowOff>
    </xdr:to>
    <xdr:cxnSp macro="">
      <xdr:nvCxnSpPr>
        <xdr:cNvPr id="59" name="直線コネクタ 58"/>
        <xdr:cNvCxnSpPr/>
      </xdr:nvCxnSpPr>
      <xdr:spPr bwMode="auto">
        <a:xfrm flipV="1">
          <a:off x="2908300" y="3190728"/>
          <a:ext cx="698500" cy="1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129117</xdr:rowOff>
    </xdr:from>
    <xdr:ext cx="762000" cy="259045"/>
    <xdr:sp macro="" textlink="">
      <xdr:nvSpPr>
        <xdr:cNvPr id="61" name="テキスト ボックス 60"/>
        <xdr:cNvSpPr txBox="1"/>
      </xdr:nvSpPr>
      <xdr:spPr>
        <a:xfrm>
          <a:off x="32258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110906</xdr:rowOff>
    </xdr:from>
    <xdr:ext cx="762000" cy="259045"/>
    <xdr:sp macro="" textlink="">
      <xdr:nvSpPr>
        <xdr:cNvPr id="63" name="テキスト ボックス 62"/>
        <xdr:cNvSpPr txBox="1"/>
      </xdr:nvSpPr>
      <xdr:spPr>
        <a:xfrm>
          <a:off x="25273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60937</xdr:rowOff>
    </xdr:from>
    <xdr:to>
      <xdr:col>5</xdr:col>
      <xdr:colOff>34925</xdr:colOff>
      <xdr:row>18</xdr:row>
      <xdr:rowOff>162537</xdr:rowOff>
    </xdr:to>
    <xdr:sp macro="" textlink="">
      <xdr:nvSpPr>
        <xdr:cNvPr id="69" name="円/楕円 68"/>
        <xdr:cNvSpPr/>
      </xdr:nvSpPr>
      <xdr:spPr bwMode="auto">
        <a:xfrm>
          <a:off x="5600700" y="319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33014</xdr:rowOff>
    </xdr:from>
    <xdr:ext cx="762000" cy="259045"/>
    <xdr:sp macro="" textlink="">
      <xdr:nvSpPr>
        <xdr:cNvPr id="70" name="人口1人当たり決算額の推移該当値テキスト130"/>
        <xdr:cNvSpPr txBox="1"/>
      </xdr:nvSpPr>
      <xdr:spPr>
        <a:xfrm>
          <a:off x="5740400" y="31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18174</xdr:rowOff>
    </xdr:from>
    <xdr:to>
      <xdr:col>4</xdr:col>
      <xdr:colOff>520700</xdr:colOff>
      <xdr:row>18</xdr:row>
      <xdr:rowOff>119774</xdr:rowOff>
    </xdr:to>
    <xdr:sp macro="" textlink="">
      <xdr:nvSpPr>
        <xdr:cNvPr id="71" name="円/楕円 70"/>
        <xdr:cNvSpPr/>
      </xdr:nvSpPr>
      <xdr:spPr bwMode="auto">
        <a:xfrm>
          <a:off x="4953000" y="315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104551</xdr:rowOff>
    </xdr:from>
    <xdr:ext cx="736600" cy="259045"/>
    <xdr:sp macro="" textlink="">
      <xdr:nvSpPr>
        <xdr:cNvPr id="72" name="テキスト ボックス 71"/>
        <xdr:cNvSpPr txBox="1"/>
      </xdr:nvSpPr>
      <xdr:spPr>
        <a:xfrm>
          <a:off x="4622800" y="32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14806</xdr:rowOff>
    </xdr:from>
    <xdr:to>
      <xdr:col>3</xdr:col>
      <xdr:colOff>955675</xdr:colOff>
      <xdr:row>18</xdr:row>
      <xdr:rowOff>116406</xdr:rowOff>
    </xdr:to>
    <xdr:sp macro="" textlink="">
      <xdr:nvSpPr>
        <xdr:cNvPr id="73" name="円/楕円 72"/>
        <xdr:cNvSpPr/>
      </xdr:nvSpPr>
      <xdr:spPr bwMode="auto">
        <a:xfrm>
          <a:off x="4254500" y="314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126583</xdr:rowOff>
    </xdr:from>
    <xdr:ext cx="762000" cy="259045"/>
    <xdr:sp macro="" textlink="">
      <xdr:nvSpPr>
        <xdr:cNvPr id="74" name="テキスト ボックス 73"/>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96,807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6203</xdr:rowOff>
    </xdr:from>
    <xdr:to>
      <xdr:col>3</xdr:col>
      <xdr:colOff>257175</xdr:colOff>
      <xdr:row>18</xdr:row>
      <xdr:rowOff>107803</xdr:rowOff>
    </xdr:to>
    <xdr:sp macro="" textlink="">
      <xdr:nvSpPr>
        <xdr:cNvPr id="75" name="円/楕円 74"/>
        <xdr:cNvSpPr/>
      </xdr:nvSpPr>
      <xdr:spPr bwMode="auto">
        <a:xfrm>
          <a:off x="3556000" y="313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117980</xdr:rowOff>
    </xdr:from>
    <xdr:ext cx="762000" cy="259045"/>
    <xdr:sp macro="" textlink="">
      <xdr:nvSpPr>
        <xdr:cNvPr id="76" name="テキスト ボックス 75"/>
        <xdr:cNvSpPr txBox="1"/>
      </xdr:nvSpPr>
      <xdr:spPr>
        <a:xfrm>
          <a:off x="3225800" y="29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97,936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24453</xdr:rowOff>
    </xdr:from>
    <xdr:to>
      <xdr:col>2</xdr:col>
      <xdr:colOff>692150</xdr:colOff>
      <xdr:row>18</xdr:row>
      <xdr:rowOff>126053</xdr:rowOff>
    </xdr:to>
    <xdr:sp macro="" textlink="">
      <xdr:nvSpPr>
        <xdr:cNvPr id="77" name="円/楕円 76"/>
        <xdr:cNvSpPr/>
      </xdr:nvSpPr>
      <xdr:spPr bwMode="auto">
        <a:xfrm>
          <a:off x="2857500" y="3158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136230</xdr:rowOff>
    </xdr:from>
    <xdr:ext cx="762000" cy="259045"/>
    <xdr:sp macro="" textlink="">
      <xdr:nvSpPr>
        <xdr:cNvPr id="78" name="テキスト ボックス 77"/>
        <xdr:cNvSpPr txBox="1"/>
      </xdr:nvSpPr>
      <xdr:spPr>
        <a:xfrm>
          <a:off x="2527300" y="292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5" name="テキスト ボックス 94"/>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8" name="直線コネクタ 97"/>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9" name="テキスト ボックス 98"/>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2" name="直線コネクタ 101"/>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3" name="テキスト ボックス 102"/>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4" name="直線コネクタ 103"/>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5" name="テキスト ボックス 104"/>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6" name="直線コネクタ 105"/>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7" name="テキスト ボックス 106"/>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158547</xdr:rowOff>
    </xdr:from>
    <xdr:to>
      <xdr:col>4</xdr:col>
      <xdr:colOff>1117600</xdr:colOff>
      <xdr:row>37</xdr:row>
      <xdr:rowOff>271561</xdr:rowOff>
    </xdr:to>
    <xdr:cxnSp macro="">
      <xdr:nvCxnSpPr>
        <xdr:cNvPr id="111" name="直線コネクタ 110"/>
        <xdr:cNvCxnSpPr/>
      </xdr:nvCxnSpPr>
      <xdr:spPr bwMode="auto">
        <a:xfrm flipV="1">
          <a:off x="5651500" y="6083097"/>
          <a:ext cx="0" cy="1313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281738</xdr:rowOff>
    </xdr:from>
    <xdr:ext cx="762000" cy="259045"/>
    <xdr:sp macro="" textlink="">
      <xdr:nvSpPr>
        <xdr:cNvPr id="112" name="人口1人当たり決算額の推移最小値テキスト445"/>
        <xdr:cNvSpPr txBox="1"/>
      </xdr:nvSpPr>
      <xdr:spPr>
        <a:xfrm>
          <a:off x="5740400" y="740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37</xdr:row>
      <xdr:rowOff>271561</xdr:rowOff>
    </xdr:from>
    <xdr:to>
      <xdr:col>5</xdr:col>
      <xdr:colOff>73025</xdr:colOff>
      <xdr:row>37</xdr:row>
      <xdr:rowOff>271561</xdr:rowOff>
    </xdr:to>
    <xdr:cxnSp macro="">
      <xdr:nvCxnSpPr>
        <xdr:cNvPr id="113" name="直線コネクタ 112"/>
        <xdr:cNvCxnSpPr/>
      </xdr:nvCxnSpPr>
      <xdr:spPr bwMode="auto">
        <a:xfrm>
          <a:off x="5562600" y="7396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73474</xdr:rowOff>
    </xdr:from>
    <xdr:ext cx="762000" cy="259045"/>
    <xdr:sp macro="" textlink="">
      <xdr:nvSpPr>
        <xdr:cNvPr id="114" name="人口1人当たり決算額の推移最大値テキスト445"/>
        <xdr:cNvSpPr txBox="1"/>
      </xdr:nvSpPr>
      <xdr:spPr>
        <a:xfrm>
          <a:off x="5740400" y="582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158547</xdr:rowOff>
    </xdr:from>
    <xdr:to>
      <xdr:col>5</xdr:col>
      <xdr:colOff>73025</xdr:colOff>
      <xdr:row>33</xdr:row>
      <xdr:rowOff>158547</xdr:rowOff>
    </xdr:to>
    <xdr:cxnSp macro="">
      <xdr:nvCxnSpPr>
        <xdr:cNvPr id="115" name="直線コネクタ 114"/>
        <xdr:cNvCxnSpPr/>
      </xdr:nvCxnSpPr>
      <xdr:spPr bwMode="auto">
        <a:xfrm>
          <a:off x="5562600" y="60830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271561</xdr:rowOff>
    </xdr:from>
    <xdr:to>
      <xdr:col>4</xdr:col>
      <xdr:colOff>1117600</xdr:colOff>
      <xdr:row>38</xdr:row>
      <xdr:rowOff>13871</xdr:rowOff>
    </xdr:to>
    <xdr:cxnSp macro="">
      <xdr:nvCxnSpPr>
        <xdr:cNvPr id="116" name="直線コネクタ 115"/>
        <xdr:cNvCxnSpPr/>
      </xdr:nvCxnSpPr>
      <xdr:spPr bwMode="auto">
        <a:xfrm flipV="1">
          <a:off x="5003800" y="7396261"/>
          <a:ext cx="647700" cy="8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77582</xdr:rowOff>
    </xdr:from>
    <xdr:ext cx="762000" cy="259045"/>
    <xdr:sp macro="" textlink="">
      <xdr:nvSpPr>
        <xdr:cNvPr id="117" name="人口1人当たり決算額の推移平均値テキスト445"/>
        <xdr:cNvSpPr txBox="1"/>
      </xdr:nvSpPr>
      <xdr:spPr>
        <a:xfrm>
          <a:off x="5740400" y="6687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232505</xdr:rowOff>
    </xdr:from>
    <xdr:to>
      <xdr:col>5</xdr:col>
      <xdr:colOff>34925</xdr:colOff>
      <xdr:row>35</xdr:row>
      <xdr:rowOff>334105</xdr:rowOff>
    </xdr:to>
    <xdr:sp macro="" textlink="">
      <xdr:nvSpPr>
        <xdr:cNvPr id="118" name="フローチャート : 判断 117"/>
        <xdr:cNvSpPr/>
      </xdr:nvSpPr>
      <xdr:spPr bwMode="auto">
        <a:xfrm>
          <a:off x="5600700" y="6842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274390</xdr:rowOff>
    </xdr:from>
    <xdr:to>
      <xdr:col>4</xdr:col>
      <xdr:colOff>469900</xdr:colOff>
      <xdr:row>38</xdr:row>
      <xdr:rowOff>13871</xdr:rowOff>
    </xdr:to>
    <xdr:cxnSp macro="">
      <xdr:nvCxnSpPr>
        <xdr:cNvPr id="119" name="直線コネクタ 118"/>
        <xdr:cNvCxnSpPr/>
      </xdr:nvCxnSpPr>
      <xdr:spPr bwMode="auto">
        <a:xfrm>
          <a:off x="4305300" y="7399090"/>
          <a:ext cx="698500" cy="8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289341</xdr:rowOff>
    </xdr:from>
    <xdr:to>
      <xdr:col>4</xdr:col>
      <xdr:colOff>520700</xdr:colOff>
      <xdr:row>36</xdr:row>
      <xdr:rowOff>48041</xdr:rowOff>
    </xdr:to>
    <xdr:sp macro="" textlink="">
      <xdr:nvSpPr>
        <xdr:cNvPr id="120" name="フローチャート : 判断 119"/>
        <xdr:cNvSpPr/>
      </xdr:nvSpPr>
      <xdr:spPr bwMode="auto">
        <a:xfrm>
          <a:off x="4953000" y="6899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58218</xdr:rowOff>
    </xdr:from>
    <xdr:ext cx="736600" cy="259045"/>
    <xdr:sp macro="" textlink="">
      <xdr:nvSpPr>
        <xdr:cNvPr id="121" name="テキスト ボックス 120"/>
        <xdr:cNvSpPr txBox="1"/>
      </xdr:nvSpPr>
      <xdr:spPr>
        <a:xfrm>
          <a:off x="4622800" y="66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148403</xdr:rowOff>
    </xdr:from>
    <xdr:to>
      <xdr:col>3</xdr:col>
      <xdr:colOff>904875</xdr:colOff>
      <xdr:row>37</xdr:row>
      <xdr:rowOff>274390</xdr:rowOff>
    </xdr:to>
    <xdr:cxnSp macro="">
      <xdr:nvCxnSpPr>
        <xdr:cNvPr id="122" name="直線コネクタ 121"/>
        <xdr:cNvCxnSpPr/>
      </xdr:nvCxnSpPr>
      <xdr:spPr bwMode="auto">
        <a:xfrm>
          <a:off x="3606800" y="7273103"/>
          <a:ext cx="698500" cy="125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341405</xdr:rowOff>
    </xdr:from>
    <xdr:to>
      <xdr:col>3</xdr:col>
      <xdr:colOff>955675</xdr:colOff>
      <xdr:row>36</xdr:row>
      <xdr:rowOff>100105</xdr:rowOff>
    </xdr:to>
    <xdr:sp macro="" textlink="">
      <xdr:nvSpPr>
        <xdr:cNvPr id="123" name="フローチャート : 判断 122"/>
        <xdr:cNvSpPr/>
      </xdr:nvSpPr>
      <xdr:spPr bwMode="auto">
        <a:xfrm>
          <a:off x="4254500" y="6951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110282</xdr:rowOff>
    </xdr:from>
    <xdr:ext cx="762000" cy="259045"/>
    <xdr:sp macro="" textlink="">
      <xdr:nvSpPr>
        <xdr:cNvPr id="124" name="テキスト ボックス 123"/>
        <xdr:cNvSpPr txBox="1"/>
      </xdr:nvSpPr>
      <xdr:spPr>
        <a:xfrm>
          <a:off x="3924300" y="672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109027</xdr:rowOff>
    </xdr:from>
    <xdr:to>
      <xdr:col>3</xdr:col>
      <xdr:colOff>206375</xdr:colOff>
      <xdr:row>37</xdr:row>
      <xdr:rowOff>148403</xdr:rowOff>
    </xdr:to>
    <xdr:cxnSp macro="">
      <xdr:nvCxnSpPr>
        <xdr:cNvPr id="125" name="直線コネクタ 124"/>
        <xdr:cNvCxnSpPr/>
      </xdr:nvCxnSpPr>
      <xdr:spPr bwMode="auto">
        <a:xfrm>
          <a:off x="2908300" y="7233727"/>
          <a:ext cx="698500" cy="3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255851</xdr:rowOff>
    </xdr:from>
    <xdr:to>
      <xdr:col>3</xdr:col>
      <xdr:colOff>257175</xdr:colOff>
      <xdr:row>36</xdr:row>
      <xdr:rowOff>14551</xdr:rowOff>
    </xdr:to>
    <xdr:sp macro="" textlink="">
      <xdr:nvSpPr>
        <xdr:cNvPr id="126" name="フローチャート : 判断 125"/>
        <xdr:cNvSpPr/>
      </xdr:nvSpPr>
      <xdr:spPr bwMode="auto">
        <a:xfrm>
          <a:off x="3556000" y="6866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24728</xdr:rowOff>
    </xdr:from>
    <xdr:ext cx="762000" cy="259045"/>
    <xdr:sp macro="" textlink="">
      <xdr:nvSpPr>
        <xdr:cNvPr id="127" name="テキスト ボックス 126"/>
        <xdr:cNvSpPr txBox="1"/>
      </xdr:nvSpPr>
      <xdr:spPr>
        <a:xfrm>
          <a:off x="3225800" y="663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219332</xdr:rowOff>
    </xdr:from>
    <xdr:to>
      <xdr:col>2</xdr:col>
      <xdr:colOff>692150</xdr:colOff>
      <xdr:row>35</xdr:row>
      <xdr:rowOff>320932</xdr:rowOff>
    </xdr:to>
    <xdr:sp macro="" textlink="">
      <xdr:nvSpPr>
        <xdr:cNvPr id="128" name="フローチャート : 判断 127"/>
        <xdr:cNvSpPr/>
      </xdr:nvSpPr>
      <xdr:spPr bwMode="auto">
        <a:xfrm>
          <a:off x="2857500" y="6829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331109</xdr:rowOff>
    </xdr:from>
    <xdr:ext cx="762000" cy="259045"/>
    <xdr:sp macro="" textlink="">
      <xdr:nvSpPr>
        <xdr:cNvPr id="129" name="テキスト ボックス 128"/>
        <xdr:cNvSpPr txBox="1"/>
      </xdr:nvSpPr>
      <xdr:spPr>
        <a:xfrm>
          <a:off x="2527300" y="65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220761</xdr:rowOff>
    </xdr:from>
    <xdr:to>
      <xdr:col>5</xdr:col>
      <xdr:colOff>34925</xdr:colOff>
      <xdr:row>37</xdr:row>
      <xdr:rowOff>322361</xdr:rowOff>
    </xdr:to>
    <xdr:sp macro="" textlink="">
      <xdr:nvSpPr>
        <xdr:cNvPr id="135" name="円/楕円 134"/>
        <xdr:cNvSpPr/>
      </xdr:nvSpPr>
      <xdr:spPr bwMode="auto">
        <a:xfrm>
          <a:off x="5600700" y="7345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129338</xdr:rowOff>
    </xdr:from>
    <xdr:ext cx="762000" cy="259045"/>
    <xdr:sp macro="" textlink="">
      <xdr:nvSpPr>
        <xdr:cNvPr id="136" name="人口1人当たり決算額の推移該当値テキスト445"/>
        <xdr:cNvSpPr txBox="1"/>
      </xdr:nvSpPr>
      <xdr:spPr>
        <a:xfrm>
          <a:off x="5740400" y="725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305971</xdr:rowOff>
    </xdr:from>
    <xdr:to>
      <xdr:col>4</xdr:col>
      <xdr:colOff>520700</xdr:colOff>
      <xdr:row>38</xdr:row>
      <xdr:rowOff>64671</xdr:rowOff>
    </xdr:to>
    <xdr:sp macro="" textlink="">
      <xdr:nvSpPr>
        <xdr:cNvPr id="137" name="円/楕円 136"/>
        <xdr:cNvSpPr/>
      </xdr:nvSpPr>
      <xdr:spPr bwMode="auto">
        <a:xfrm>
          <a:off x="4953000" y="743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49448</xdr:rowOff>
    </xdr:from>
    <xdr:ext cx="736600" cy="259045"/>
    <xdr:sp macro="" textlink="">
      <xdr:nvSpPr>
        <xdr:cNvPr id="138" name="テキスト ボックス 137"/>
        <xdr:cNvSpPr txBox="1"/>
      </xdr:nvSpPr>
      <xdr:spPr>
        <a:xfrm>
          <a:off x="4622800" y="751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223590</xdr:rowOff>
    </xdr:from>
    <xdr:to>
      <xdr:col>3</xdr:col>
      <xdr:colOff>955675</xdr:colOff>
      <xdr:row>37</xdr:row>
      <xdr:rowOff>325190</xdr:rowOff>
    </xdr:to>
    <xdr:sp macro="" textlink="">
      <xdr:nvSpPr>
        <xdr:cNvPr id="139" name="円/楕円 138"/>
        <xdr:cNvSpPr/>
      </xdr:nvSpPr>
      <xdr:spPr bwMode="auto">
        <a:xfrm>
          <a:off x="4254500" y="73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309967</xdr:rowOff>
    </xdr:from>
    <xdr:ext cx="762000" cy="259045"/>
    <xdr:sp macro="" textlink="">
      <xdr:nvSpPr>
        <xdr:cNvPr id="140" name="テキスト ボックス 139"/>
        <xdr:cNvSpPr txBox="1"/>
      </xdr:nvSpPr>
      <xdr:spPr>
        <a:xfrm>
          <a:off x="3924300" y="743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97603</xdr:rowOff>
    </xdr:from>
    <xdr:to>
      <xdr:col>3</xdr:col>
      <xdr:colOff>257175</xdr:colOff>
      <xdr:row>37</xdr:row>
      <xdr:rowOff>199203</xdr:rowOff>
    </xdr:to>
    <xdr:sp macro="" textlink="">
      <xdr:nvSpPr>
        <xdr:cNvPr id="141" name="円/楕円 140"/>
        <xdr:cNvSpPr/>
      </xdr:nvSpPr>
      <xdr:spPr bwMode="auto">
        <a:xfrm>
          <a:off x="3556000" y="7222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183980</xdr:rowOff>
    </xdr:from>
    <xdr:ext cx="762000" cy="259045"/>
    <xdr:sp macro="" textlink="">
      <xdr:nvSpPr>
        <xdr:cNvPr id="142" name="テキスト ボックス 141"/>
        <xdr:cNvSpPr txBox="1"/>
      </xdr:nvSpPr>
      <xdr:spPr>
        <a:xfrm>
          <a:off x="3225800" y="730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58227</xdr:rowOff>
    </xdr:from>
    <xdr:to>
      <xdr:col>2</xdr:col>
      <xdr:colOff>692150</xdr:colOff>
      <xdr:row>37</xdr:row>
      <xdr:rowOff>159827</xdr:rowOff>
    </xdr:to>
    <xdr:sp macro="" textlink="">
      <xdr:nvSpPr>
        <xdr:cNvPr id="143" name="円/楕円 142"/>
        <xdr:cNvSpPr/>
      </xdr:nvSpPr>
      <xdr:spPr bwMode="auto">
        <a:xfrm>
          <a:off x="2857500" y="7182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144604</xdr:rowOff>
    </xdr:from>
    <xdr:ext cx="762000" cy="259045"/>
    <xdr:sp macro="" textlink="">
      <xdr:nvSpPr>
        <xdr:cNvPr id="144" name="テキスト ボックス 143"/>
        <xdr:cNvSpPr txBox="1"/>
      </xdr:nvSpPr>
      <xdr:spPr>
        <a:xfrm>
          <a:off x="2527300" y="726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112246</xdr:rowOff>
    </xdr:from>
    <xdr:to>
      <xdr:col>6</xdr:col>
      <xdr:colOff>511175</xdr:colOff>
      <xdr:row>36</xdr:row>
      <xdr:rowOff>129859</xdr:rowOff>
    </xdr:to>
    <xdr:cxnSp macro="">
      <xdr:nvCxnSpPr>
        <xdr:cNvPr id="63" name="直線コネクタ 62"/>
        <xdr:cNvCxnSpPr/>
      </xdr:nvCxnSpPr>
      <xdr:spPr>
        <a:xfrm>
          <a:off x="3797300" y="6284446"/>
          <a:ext cx="8382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106869</xdr:rowOff>
    </xdr:from>
    <xdr:to>
      <xdr:col>5</xdr:col>
      <xdr:colOff>358775</xdr:colOff>
      <xdr:row>36</xdr:row>
      <xdr:rowOff>112246</xdr:rowOff>
    </xdr:to>
    <xdr:cxnSp macro="">
      <xdr:nvCxnSpPr>
        <xdr:cNvPr id="66" name="直線コネクタ 65"/>
        <xdr:cNvCxnSpPr/>
      </xdr:nvCxnSpPr>
      <xdr:spPr>
        <a:xfrm>
          <a:off x="2908300" y="6279069"/>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106869</xdr:rowOff>
    </xdr:from>
    <xdr:to>
      <xdr:col>4</xdr:col>
      <xdr:colOff>155575</xdr:colOff>
      <xdr:row>36</xdr:row>
      <xdr:rowOff>120193</xdr:rowOff>
    </xdr:to>
    <xdr:cxnSp macro="">
      <xdr:nvCxnSpPr>
        <xdr:cNvPr id="69" name="直線コネクタ 68"/>
        <xdr:cNvCxnSpPr/>
      </xdr:nvCxnSpPr>
      <xdr:spPr>
        <a:xfrm flipV="1">
          <a:off x="2019300" y="627906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149416</xdr:rowOff>
    </xdr:from>
    <xdr:ext cx="534377" cy="259045"/>
    <xdr:sp macro="" textlink="">
      <xdr:nvSpPr>
        <xdr:cNvPr id="71" name="テキスト ボックス 70"/>
        <xdr:cNvSpPr txBox="1"/>
      </xdr:nvSpPr>
      <xdr:spPr>
        <a:xfrm>
          <a:off x="2641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118832</xdr:rowOff>
    </xdr:from>
    <xdr:to>
      <xdr:col>2</xdr:col>
      <xdr:colOff>638175</xdr:colOff>
      <xdr:row>36</xdr:row>
      <xdr:rowOff>120193</xdr:rowOff>
    </xdr:to>
    <xdr:cxnSp macro="">
      <xdr:nvCxnSpPr>
        <xdr:cNvPr id="72" name="直線コネクタ 71"/>
        <xdr:cNvCxnSpPr/>
      </xdr:nvCxnSpPr>
      <xdr:spPr>
        <a:xfrm>
          <a:off x="1130300" y="6291032"/>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163655</xdr:rowOff>
    </xdr:from>
    <xdr:ext cx="534377" cy="259045"/>
    <xdr:sp macro="" textlink="">
      <xdr:nvSpPr>
        <xdr:cNvPr id="74" name="テキスト ボックス 73"/>
        <xdr:cNvSpPr txBox="1"/>
      </xdr:nvSpPr>
      <xdr:spPr>
        <a:xfrm>
          <a:off x="1752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79059</xdr:rowOff>
    </xdr:from>
    <xdr:to>
      <xdr:col>6</xdr:col>
      <xdr:colOff>561975</xdr:colOff>
      <xdr:row>37</xdr:row>
      <xdr:rowOff>9209</xdr:rowOff>
    </xdr:to>
    <xdr:sp macro="" textlink="">
      <xdr:nvSpPr>
        <xdr:cNvPr id="82" name="円/楕円 81"/>
        <xdr:cNvSpPr/>
      </xdr:nvSpPr>
      <xdr:spPr>
        <a:xfrm>
          <a:off x="4584700" y="6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57486</xdr:rowOff>
    </xdr:from>
    <xdr:ext cx="534377" cy="259045"/>
    <xdr:sp macro="" textlink="">
      <xdr:nvSpPr>
        <xdr:cNvPr id="83" name="人件費該当値テキスト"/>
        <xdr:cNvSpPr txBox="1"/>
      </xdr:nvSpPr>
      <xdr:spPr>
        <a:xfrm>
          <a:off x="4686300" y="62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61446</xdr:rowOff>
    </xdr:from>
    <xdr:to>
      <xdr:col>5</xdr:col>
      <xdr:colOff>409575</xdr:colOff>
      <xdr:row>36</xdr:row>
      <xdr:rowOff>163046</xdr:rowOff>
    </xdr:to>
    <xdr:sp macro="" textlink="">
      <xdr:nvSpPr>
        <xdr:cNvPr id="84" name="円/楕円 83"/>
        <xdr:cNvSpPr/>
      </xdr:nvSpPr>
      <xdr:spPr>
        <a:xfrm>
          <a:off x="3746500" y="62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154173</xdr:rowOff>
    </xdr:from>
    <xdr:ext cx="534377" cy="259045"/>
    <xdr:sp macro="" textlink="">
      <xdr:nvSpPr>
        <xdr:cNvPr id="85" name="テキスト ボックス 84"/>
        <xdr:cNvSpPr txBox="1"/>
      </xdr:nvSpPr>
      <xdr:spPr>
        <a:xfrm>
          <a:off x="3530111" y="63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56069</xdr:rowOff>
    </xdr:from>
    <xdr:to>
      <xdr:col>4</xdr:col>
      <xdr:colOff>206375</xdr:colOff>
      <xdr:row>36</xdr:row>
      <xdr:rowOff>157669</xdr:rowOff>
    </xdr:to>
    <xdr:sp macro="" textlink="">
      <xdr:nvSpPr>
        <xdr:cNvPr id="86" name="円/楕円 85"/>
        <xdr:cNvSpPr/>
      </xdr:nvSpPr>
      <xdr:spPr>
        <a:xfrm>
          <a:off x="2857500" y="62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2746</xdr:rowOff>
    </xdr:from>
    <xdr:ext cx="534377" cy="259045"/>
    <xdr:sp macro="" textlink="">
      <xdr:nvSpPr>
        <xdr:cNvPr id="87" name="テキスト ボックス 86"/>
        <xdr:cNvSpPr txBox="1"/>
      </xdr:nvSpPr>
      <xdr:spPr>
        <a:xfrm>
          <a:off x="2641111" y="60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69393</xdr:rowOff>
    </xdr:from>
    <xdr:to>
      <xdr:col>3</xdr:col>
      <xdr:colOff>3175</xdr:colOff>
      <xdr:row>36</xdr:row>
      <xdr:rowOff>170993</xdr:rowOff>
    </xdr:to>
    <xdr:sp macro="" textlink="">
      <xdr:nvSpPr>
        <xdr:cNvPr id="88" name="円/楕円 87"/>
        <xdr:cNvSpPr/>
      </xdr:nvSpPr>
      <xdr:spPr>
        <a:xfrm>
          <a:off x="1968500" y="6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16070</xdr:rowOff>
    </xdr:from>
    <xdr:ext cx="534377" cy="259045"/>
    <xdr:sp macro="" textlink="">
      <xdr:nvSpPr>
        <xdr:cNvPr id="89" name="テキスト ボックス 88"/>
        <xdr:cNvSpPr txBox="1"/>
      </xdr:nvSpPr>
      <xdr:spPr>
        <a:xfrm>
          <a:off x="1752111" y="60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68032</xdr:rowOff>
    </xdr:from>
    <xdr:to>
      <xdr:col>1</xdr:col>
      <xdr:colOff>485775</xdr:colOff>
      <xdr:row>36</xdr:row>
      <xdr:rowOff>169632</xdr:rowOff>
    </xdr:to>
    <xdr:sp macro="" textlink="">
      <xdr:nvSpPr>
        <xdr:cNvPr id="90" name="円/楕円 89"/>
        <xdr:cNvSpPr/>
      </xdr:nvSpPr>
      <xdr:spPr>
        <a:xfrm>
          <a:off x="1079500" y="62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160759</xdr:rowOff>
    </xdr:from>
    <xdr:ext cx="534377" cy="259045"/>
    <xdr:sp macro="" textlink="">
      <xdr:nvSpPr>
        <xdr:cNvPr id="91" name="テキスト ボックス 90"/>
        <xdr:cNvSpPr txBox="1"/>
      </xdr:nvSpPr>
      <xdr:spPr>
        <a:xfrm>
          <a:off x="863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59695</xdr:rowOff>
    </xdr:from>
    <xdr:to>
      <xdr:col>6</xdr:col>
      <xdr:colOff>510540</xdr:colOff>
      <xdr:row>59</xdr:row>
      <xdr:rowOff>31869</xdr:rowOff>
    </xdr:to>
    <xdr:cxnSp macro="">
      <xdr:nvCxnSpPr>
        <xdr:cNvPr id="117" name="直線コネクタ 116"/>
        <xdr:cNvCxnSpPr/>
      </xdr:nvCxnSpPr>
      <xdr:spPr>
        <a:xfrm flipV="1">
          <a:off x="4633595" y="9832345"/>
          <a:ext cx="1270" cy="31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35696</xdr:rowOff>
    </xdr:from>
    <xdr:ext cx="534377" cy="259045"/>
    <xdr:sp macro="" textlink="">
      <xdr:nvSpPr>
        <xdr:cNvPr id="118" name="物件費最小値テキスト"/>
        <xdr:cNvSpPr txBox="1"/>
      </xdr:nvSpPr>
      <xdr:spPr>
        <a:xfrm>
          <a:off x="4686300" y="1015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31869</xdr:rowOff>
    </xdr:from>
    <xdr:to>
      <xdr:col>6</xdr:col>
      <xdr:colOff>600075</xdr:colOff>
      <xdr:row>59</xdr:row>
      <xdr:rowOff>31869</xdr:rowOff>
    </xdr:to>
    <xdr:cxnSp macro="">
      <xdr:nvCxnSpPr>
        <xdr:cNvPr id="119" name="直線コネクタ 118"/>
        <xdr:cNvCxnSpPr/>
      </xdr:nvCxnSpPr>
      <xdr:spPr>
        <a:xfrm>
          <a:off x="4546600" y="1014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6372</xdr:rowOff>
    </xdr:from>
    <xdr:ext cx="599010" cy="259045"/>
    <xdr:sp macro="" textlink="">
      <xdr:nvSpPr>
        <xdr:cNvPr id="120" name="物件費最大値テキスト"/>
        <xdr:cNvSpPr txBox="1"/>
      </xdr:nvSpPr>
      <xdr:spPr>
        <a:xfrm>
          <a:off x="4686300" y="960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57</xdr:row>
      <xdr:rowOff>59695</xdr:rowOff>
    </xdr:from>
    <xdr:to>
      <xdr:col>6</xdr:col>
      <xdr:colOff>600075</xdr:colOff>
      <xdr:row>57</xdr:row>
      <xdr:rowOff>59695</xdr:rowOff>
    </xdr:to>
    <xdr:cxnSp macro="">
      <xdr:nvCxnSpPr>
        <xdr:cNvPr id="121" name="直線コネクタ 120"/>
        <xdr:cNvCxnSpPr/>
      </xdr:nvCxnSpPr>
      <xdr:spPr>
        <a:xfrm>
          <a:off x="4546600" y="98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31297</xdr:rowOff>
    </xdr:from>
    <xdr:to>
      <xdr:col>6</xdr:col>
      <xdr:colOff>511175</xdr:colOff>
      <xdr:row>57</xdr:row>
      <xdr:rowOff>59695</xdr:rowOff>
    </xdr:to>
    <xdr:cxnSp macro="">
      <xdr:nvCxnSpPr>
        <xdr:cNvPr id="122" name="直線コネクタ 121"/>
        <xdr:cNvCxnSpPr/>
      </xdr:nvCxnSpPr>
      <xdr:spPr>
        <a:xfrm>
          <a:off x="3797300" y="8946697"/>
          <a:ext cx="838200" cy="8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55188</xdr:rowOff>
    </xdr:from>
    <xdr:ext cx="534377" cy="259045"/>
    <xdr:sp macro="" textlink="">
      <xdr:nvSpPr>
        <xdr:cNvPr id="123" name="物件費平均値テキスト"/>
        <xdr:cNvSpPr txBox="1"/>
      </xdr:nvSpPr>
      <xdr:spPr>
        <a:xfrm>
          <a:off x="4686300" y="9999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76761</xdr:rowOff>
    </xdr:from>
    <xdr:to>
      <xdr:col>6</xdr:col>
      <xdr:colOff>561975</xdr:colOff>
      <xdr:row>59</xdr:row>
      <xdr:rowOff>6911</xdr:rowOff>
    </xdr:to>
    <xdr:sp macro="" textlink="">
      <xdr:nvSpPr>
        <xdr:cNvPr id="124" name="フローチャート : 判断 123"/>
        <xdr:cNvSpPr/>
      </xdr:nvSpPr>
      <xdr:spPr>
        <a:xfrm>
          <a:off x="4584700" y="1002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29390</xdr:rowOff>
    </xdr:from>
    <xdr:to>
      <xdr:col>5</xdr:col>
      <xdr:colOff>358775</xdr:colOff>
      <xdr:row>52</xdr:row>
      <xdr:rowOff>31297</xdr:rowOff>
    </xdr:to>
    <xdr:cxnSp macro="">
      <xdr:nvCxnSpPr>
        <xdr:cNvPr id="125" name="直線コネクタ 124"/>
        <xdr:cNvCxnSpPr/>
      </xdr:nvCxnSpPr>
      <xdr:spPr>
        <a:xfrm>
          <a:off x="2908300" y="8773340"/>
          <a:ext cx="889000" cy="17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69139</xdr:rowOff>
    </xdr:from>
    <xdr:to>
      <xdr:col>5</xdr:col>
      <xdr:colOff>409575</xdr:colOff>
      <xdr:row>58</xdr:row>
      <xdr:rowOff>170739</xdr:rowOff>
    </xdr:to>
    <xdr:sp macro="" textlink="">
      <xdr:nvSpPr>
        <xdr:cNvPr id="126" name="フローチャート : 判断 125"/>
        <xdr:cNvSpPr/>
      </xdr:nvSpPr>
      <xdr:spPr>
        <a:xfrm>
          <a:off x="3746500" y="1001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161866</xdr:rowOff>
    </xdr:from>
    <xdr:ext cx="534377" cy="259045"/>
    <xdr:sp macro="" textlink="">
      <xdr:nvSpPr>
        <xdr:cNvPr id="127" name="テキスト ボックス 126"/>
        <xdr:cNvSpPr txBox="1"/>
      </xdr:nvSpPr>
      <xdr:spPr>
        <a:xfrm>
          <a:off x="3530111" y="101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29390</xdr:rowOff>
    </xdr:from>
    <xdr:to>
      <xdr:col>4</xdr:col>
      <xdr:colOff>155575</xdr:colOff>
      <xdr:row>52</xdr:row>
      <xdr:rowOff>25378</xdr:rowOff>
    </xdr:to>
    <xdr:cxnSp macro="">
      <xdr:nvCxnSpPr>
        <xdr:cNvPr id="128" name="直線コネクタ 127"/>
        <xdr:cNvCxnSpPr/>
      </xdr:nvCxnSpPr>
      <xdr:spPr>
        <a:xfrm flipV="1">
          <a:off x="2019300" y="8773340"/>
          <a:ext cx="889000" cy="1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146115</xdr:rowOff>
    </xdr:from>
    <xdr:to>
      <xdr:col>4</xdr:col>
      <xdr:colOff>206375</xdr:colOff>
      <xdr:row>58</xdr:row>
      <xdr:rowOff>76265</xdr:rowOff>
    </xdr:to>
    <xdr:sp macro="" textlink="">
      <xdr:nvSpPr>
        <xdr:cNvPr id="129" name="フローチャート : 判断 128"/>
        <xdr:cNvSpPr/>
      </xdr:nvSpPr>
      <xdr:spPr>
        <a:xfrm>
          <a:off x="2857500" y="99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67392</xdr:rowOff>
    </xdr:from>
    <xdr:ext cx="599010" cy="259045"/>
    <xdr:sp macro="" textlink="">
      <xdr:nvSpPr>
        <xdr:cNvPr id="130" name="テキスト ボックス 129"/>
        <xdr:cNvSpPr txBox="1"/>
      </xdr:nvSpPr>
      <xdr:spPr>
        <a:xfrm>
          <a:off x="2608794" y="100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25378</xdr:rowOff>
    </xdr:from>
    <xdr:to>
      <xdr:col>2</xdr:col>
      <xdr:colOff>638175</xdr:colOff>
      <xdr:row>52</xdr:row>
      <xdr:rowOff>140962</xdr:rowOff>
    </xdr:to>
    <xdr:cxnSp macro="">
      <xdr:nvCxnSpPr>
        <xdr:cNvPr id="131" name="直線コネクタ 130"/>
        <xdr:cNvCxnSpPr/>
      </xdr:nvCxnSpPr>
      <xdr:spPr>
        <a:xfrm flipV="1">
          <a:off x="1130300" y="8940778"/>
          <a:ext cx="889000" cy="1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67469</xdr:rowOff>
    </xdr:from>
    <xdr:to>
      <xdr:col>3</xdr:col>
      <xdr:colOff>3175</xdr:colOff>
      <xdr:row>58</xdr:row>
      <xdr:rowOff>169069</xdr:rowOff>
    </xdr:to>
    <xdr:sp macro="" textlink="">
      <xdr:nvSpPr>
        <xdr:cNvPr id="132" name="フローチャート : 判断 131"/>
        <xdr:cNvSpPr/>
      </xdr:nvSpPr>
      <xdr:spPr>
        <a:xfrm>
          <a:off x="1968500" y="100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160196</xdr:rowOff>
    </xdr:from>
    <xdr:ext cx="534377" cy="259045"/>
    <xdr:sp macro="" textlink="">
      <xdr:nvSpPr>
        <xdr:cNvPr id="133" name="テキスト ボックス 132"/>
        <xdr:cNvSpPr txBox="1"/>
      </xdr:nvSpPr>
      <xdr:spPr>
        <a:xfrm>
          <a:off x="1752111" y="101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89139</xdr:rowOff>
    </xdr:from>
    <xdr:to>
      <xdr:col>1</xdr:col>
      <xdr:colOff>485775</xdr:colOff>
      <xdr:row>59</xdr:row>
      <xdr:rowOff>19289</xdr:rowOff>
    </xdr:to>
    <xdr:sp macro="" textlink="">
      <xdr:nvSpPr>
        <xdr:cNvPr id="134" name="フローチャート : 判断 133"/>
        <xdr:cNvSpPr/>
      </xdr:nvSpPr>
      <xdr:spPr>
        <a:xfrm>
          <a:off x="1079500" y="1003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10416</xdr:rowOff>
    </xdr:from>
    <xdr:ext cx="534377" cy="259045"/>
    <xdr:sp macro="" textlink="">
      <xdr:nvSpPr>
        <xdr:cNvPr id="135" name="テキスト ボックス 134"/>
        <xdr:cNvSpPr txBox="1"/>
      </xdr:nvSpPr>
      <xdr:spPr>
        <a:xfrm>
          <a:off x="863111" y="101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8895</xdr:rowOff>
    </xdr:from>
    <xdr:to>
      <xdr:col>6</xdr:col>
      <xdr:colOff>561975</xdr:colOff>
      <xdr:row>57</xdr:row>
      <xdr:rowOff>110495</xdr:rowOff>
    </xdr:to>
    <xdr:sp macro="" textlink="">
      <xdr:nvSpPr>
        <xdr:cNvPr id="141" name="円/楕円 140"/>
        <xdr:cNvSpPr/>
      </xdr:nvSpPr>
      <xdr:spPr>
        <a:xfrm>
          <a:off x="4584700" y="97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133372</xdr:rowOff>
    </xdr:from>
    <xdr:ext cx="599010" cy="259045"/>
    <xdr:sp macro="" textlink="">
      <xdr:nvSpPr>
        <xdr:cNvPr id="142" name="物件費該当値テキスト"/>
        <xdr:cNvSpPr txBox="1"/>
      </xdr:nvSpPr>
      <xdr:spPr>
        <a:xfrm>
          <a:off x="4686300" y="973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233,997</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151947</xdr:rowOff>
    </xdr:from>
    <xdr:to>
      <xdr:col>5</xdr:col>
      <xdr:colOff>409575</xdr:colOff>
      <xdr:row>52</xdr:row>
      <xdr:rowOff>82097</xdr:rowOff>
    </xdr:to>
    <xdr:sp macro="" textlink="">
      <xdr:nvSpPr>
        <xdr:cNvPr id="143" name="円/楕円 142"/>
        <xdr:cNvSpPr/>
      </xdr:nvSpPr>
      <xdr:spPr>
        <a:xfrm>
          <a:off x="3746500" y="88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98624</xdr:rowOff>
    </xdr:from>
    <xdr:ext cx="599010" cy="259045"/>
    <xdr:sp macro="" textlink="">
      <xdr:nvSpPr>
        <xdr:cNvPr id="144" name="テキスト ボックス 143"/>
        <xdr:cNvSpPr txBox="1"/>
      </xdr:nvSpPr>
      <xdr:spPr>
        <a:xfrm>
          <a:off x="3497794" y="86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776,389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150040</xdr:rowOff>
    </xdr:from>
    <xdr:to>
      <xdr:col>4</xdr:col>
      <xdr:colOff>206375</xdr:colOff>
      <xdr:row>51</xdr:row>
      <xdr:rowOff>80190</xdr:rowOff>
    </xdr:to>
    <xdr:sp macro="" textlink="">
      <xdr:nvSpPr>
        <xdr:cNvPr id="145" name="円/楕円 144"/>
        <xdr:cNvSpPr/>
      </xdr:nvSpPr>
      <xdr:spPr>
        <a:xfrm>
          <a:off x="2857500" y="87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96717</xdr:rowOff>
    </xdr:from>
    <xdr:ext cx="599010" cy="259045"/>
    <xdr:sp macro="" textlink="">
      <xdr:nvSpPr>
        <xdr:cNvPr id="146" name="テキスト ボックス 145"/>
        <xdr:cNvSpPr txBox="1"/>
      </xdr:nvSpPr>
      <xdr:spPr>
        <a:xfrm>
          <a:off x="2608794" y="849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882,556</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146028</xdr:rowOff>
    </xdr:from>
    <xdr:to>
      <xdr:col>3</xdr:col>
      <xdr:colOff>3175</xdr:colOff>
      <xdr:row>52</xdr:row>
      <xdr:rowOff>76178</xdr:rowOff>
    </xdr:to>
    <xdr:sp macro="" textlink="">
      <xdr:nvSpPr>
        <xdr:cNvPr id="147" name="円/楕円 146"/>
        <xdr:cNvSpPr/>
      </xdr:nvSpPr>
      <xdr:spPr>
        <a:xfrm>
          <a:off x="1968500" y="88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92705</xdr:rowOff>
    </xdr:from>
    <xdr:ext cx="599010" cy="259045"/>
    <xdr:sp macro="" textlink="">
      <xdr:nvSpPr>
        <xdr:cNvPr id="148" name="テキスト ボックス 147"/>
        <xdr:cNvSpPr txBox="1"/>
      </xdr:nvSpPr>
      <xdr:spPr>
        <a:xfrm>
          <a:off x="1719794" y="86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780,014</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90162</xdr:rowOff>
    </xdr:from>
    <xdr:to>
      <xdr:col>1</xdr:col>
      <xdr:colOff>485775</xdr:colOff>
      <xdr:row>53</xdr:row>
      <xdr:rowOff>20312</xdr:rowOff>
    </xdr:to>
    <xdr:sp macro="" textlink="">
      <xdr:nvSpPr>
        <xdr:cNvPr id="149" name="円/楕円 148"/>
        <xdr:cNvSpPr/>
      </xdr:nvSpPr>
      <xdr:spPr>
        <a:xfrm>
          <a:off x="1079500" y="90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36839</xdr:rowOff>
    </xdr:from>
    <xdr:ext cx="599010" cy="259045"/>
    <xdr:sp macro="" textlink="">
      <xdr:nvSpPr>
        <xdr:cNvPr id="150" name="テキスト ボックス 149"/>
        <xdr:cNvSpPr txBox="1"/>
      </xdr:nvSpPr>
      <xdr:spPr>
        <a:xfrm>
          <a:off x="830794" y="87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709,227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2" name="テキスト ボックス 16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4" name="テキスト ボックス 16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6" name="テキスト ボックス 16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8" name="テキスト ボックス 16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2" name="直線コネクタ 171"/>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3"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4" name="直線コネクタ 173"/>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5"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6" name="直線コネクタ 175"/>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70275</xdr:rowOff>
    </xdr:from>
    <xdr:to>
      <xdr:col>6</xdr:col>
      <xdr:colOff>511175</xdr:colOff>
      <xdr:row>78</xdr:row>
      <xdr:rowOff>76332</xdr:rowOff>
    </xdr:to>
    <xdr:cxnSp macro="">
      <xdr:nvCxnSpPr>
        <xdr:cNvPr id="177" name="直線コネクタ 176"/>
        <xdr:cNvCxnSpPr/>
      </xdr:nvCxnSpPr>
      <xdr:spPr>
        <a:xfrm flipV="1">
          <a:off x="3797300" y="13443375"/>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8"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9" name="フローチャート : 判断 178"/>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59072</xdr:rowOff>
    </xdr:from>
    <xdr:to>
      <xdr:col>5</xdr:col>
      <xdr:colOff>358775</xdr:colOff>
      <xdr:row>78</xdr:row>
      <xdr:rowOff>76332</xdr:rowOff>
    </xdr:to>
    <xdr:cxnSp macro="">
      <xdr:nvCxnSpPr>
        <xdr:cNvPr id="180" name="直線コネクタ 179"/>
        <xdr:cNvCxnSpPr/>
      </xdr:nvCxnSpPr>
      <xdr:spPr>
        <a:xfrm>
          <a:off x="2908300" y="13432172"/>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1" name="フローチャート : 判断 180"/>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2" name="テキスト ボックス 181"/>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10632</xdr:rowOff>
    </xdr:from>
    <xdr:to>
      <xdr:col>4</xdr:col>
      <xdr:colOff>155575</xdr:colOff>
      <xdr:row>78</xdr:row>
      <xdr:rowOff>59072</xdr:rowOff>
    </xdr:to>
    <xdr:cxnSp macro="">
      <xdr:nvCxnSpPr>
        <xdr:cNvPr id="183" name="直線コネクタ 182"/>
        <xdr:cNvCxnSpPr/>
      </xdr:nvCxnSpPr>
      <xdr:spPr>
        <a:xfrm>
          <a:off x="2019300" y="13383732"/>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4" name="フローチャート : 判断 183"/>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5" name="テキスト ボックス 184"/>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10632</xdr:rowOff>
    </xdr:from>
    <xdr:to>
      <xdr:col>2</xdr:col>
      <xdr:colOff>638175</xdr:colOff>
      <xdr:row>78</xdr:row>
      <xdr:rowOff>59621</xdr:rowOff>
    </xdr:to>
    <xdr:cxnSp macro="">
      <xdr:nvCxnSpPr>
        <xdr:cNvPr id="186" name="直線コネクタ 185"/>
        <xdr:cNvCxnSpPr/>
      </xdr:nvCxnSpPr>
      <xdr:spPr>
        <a:xfrm flipV="1">
          <a:off x="1130300" y="13383732"/>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7" name="フローチャート : 判断 186"/>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62206</xdr:rowOff>
    </xdr:from>
    <xdr:ext cx="469744" cy="259045"/>
    <xdr:sp macro="" textlink="">
      <xdr:nvSpPr>
        <xdr:cNvPr id="188" name="テキスト ボックス 187"/>
        <xdr:cNvSpPr txBox="1"/>
      </xdr:nvSpPr>
      <xdr:spPr>
        <a:xfrm>
          <a:off x="1784427" y="134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9" name="フローチャート : 判断 188"/>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90" name="テキスト ボックス 189"/>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19475</xdr:rowOff>
    </xdr:from>
    <xdr:to>
      <xdr:col>6</xdr:col>
      <xdr:colOff>561975</xdr:colOff>
      <xdr:row>78</xdr:row>
      <xdr:rowOff>121075</xdr:rowOff>
    </xdr:to>
    <xdr:sp macro="" textlink="">
      <xdr:nvSpPr>
        <xdr:cNvPr id="196" name="円/楕円 195"/>
        <xdr:cNvSpPr/>
      </xdr:nvSpPr>
      <xdr:spPr>
        <a:xfrm>
          <a:off x="4584700" y="133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105852</xdr:rowOff>
    </xdr:from>
    <xdr:ext cx="469744" cy="259045"/>
    <xdr:sp macro="" textlink="">
      <xdr:nvSpPr>
        <xdr:cNvPr id="197" name="維持補修費該当値テキスト"/>
        <xdr:cNvSpPr txBox="1"/>
      </xdr:nvSpPr>
      <xdr:spPr>
        <a:xfrm>
          <a:off x="4686300" y="1330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25532</xdr:rowOff>
    </xdr:from>
    <xdr:to>
      <xdr:col>5</xdr:col>
      <xdr:colOff>409575</xdr:colOff>
      <xdr:row>78</xdr:row>
      <xdr:rowOff>127132</xdr:rowOff>
    </xdr:to>
    <xdr:sp macro="" textlink="">
      <xdr:nvSpPr>
        <xdr:cNvPr id="198" name="円/楕円 197"/>
        <xdr:cNvSpPr/>
      </xdr:nvSpPr>
      <xdr:spPr>
        <a:xfrm>
          <a:off x="37465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118259</xdr:rowOff>
    </xdr:from>
    <xdr:ext cx="469744" cy="259045"/>
    <xdr:sp macro="" textlink="">
      <xdr:nvSpPr>
        <xdr:cNvPr id="199" name="テキスト ボックス 198"/>
        <xdr:cNvSpPr txBox="1"/>
      </xdr:nvSpPr>
      <xdr:spPr>
        <a:xfrm>
          <a:off x="3562427" y="134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8272</xdr:rowOff>
    </xdr:from>
    <xdr:to>
      <xdr:col>4</xdr:col>
      <xdr:colOff>206375</xdr:colOff>
      <xdr:row>78</xdr:row>
      <xdr:rowOff>109872</xdr:rowOff>
    </xdr:to>
    <xdr:sp macro="" textlink="">
      <xdr:nvSpPr>
        <xdr:cNvPr id="200" name="円/楕円 199"/>
        <xdr:cNvSpPr/>
      </xdr:nvSpPr>
      <xdr:spPr>
        <a:xfrm>
          <a:off x="2857500" y="133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100999</xdr:rowOff>
    </xdr:from>
    <xdr:ext cx="469744" cy="259045"/>
    <xdr:sp macro="" textlink="">
      <xdr:nvSpPr>
        <xdr:cNvPr id="201" name="テキスト ボックス 200"/>
        <xdr:cNvSpPr txBox="1"/>
      </xdr:nvSpPr>
      <xdr:spPr>
        <a:xfrm>
          <a:off x="2673427" y="134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131282</xdr:rowOff>
    </xdr:from>
    <xdr:to>
      <xdr:col>3</xdr:col>
      <xdr:colOff>3175</xdr:colOff>
      <xdr:row>78</xdr:row>
      <xdr:rowOff>61432</xdr:rowOff>
    </xdr:to>
    <xdr:sp macro="" textlink="">
      <xdr:nvSpPr>
        <xdr:cNvPr id="202" name="円/楕円 201"/>
        <xdr:cNvSpPr/>
      </xdr:nvSpPr>
      <xdr:spPr>
        <a:xfrm>
          <a:off x="1968500" y="133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77959</xdr:rowOff>
    </xdr:from>
    <xdr:ext cx="469744" cy="259045"/>
    <xdr:sp macro="" textlink="">
      <xdr:nvSpPr>
        <xdr:cNvPr id="203" name="テキスト ボックス 202"/>
        <xdr:cNvSpPr txBox="1"/>
      </xdr:nvSpPr>
      <xdr:spPr>
        <a:xfrm>
          <a:off x="1784427" y="1310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8821</xdr:rowOff>
    </xdr:from>
    <xdr:to>
      <xdr:col>1</xdr:col>
      <xdr:colOff>485775</xdr:colOff>
      <xdr:row>78</xdr:row>
      <xdr:rowOff>110421</xdr:rowOff>
    </xdr:to>
    <xdr:sp macro="" textlink="">
      <xdr:nvSpPr>
        <xdr:cNvPr id="204" name="円/楕円 203"/>
        <xdr:cNvSpPr/>
      </xdr:nvSpPr>
      <xdr:spPr>
        <a:xfrm>
          <a:off x="1079500" y="133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101548</xdr:rowOff>
    </xdr:from>
    <xdr:ext cx="469744" cy="259045"/>
    <xdr:sp macro="" textlink="">
      <xdr:nvSpPr>
        <xdr:cNvPr id="205" name="テキスト ボックス 204"/>
        <xdr:cNvSpPr txBox="1"/>
      </xdr:nvSpPr>
      <xdr:spPr>
        <a:xfrm>
          <a:off x="895427" y="1347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30" name="直線コネクタ 229"/>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1"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2" name="直線コネクタ 231"/>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3"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4" name="直線コネクタ 233"/>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45650</xdr:rowOff>
    </xdr:from>
    <xdr:to>
      <xdr:col>6</xdr:col>
      <xdr:colOff>511175</xdr:colOff>
      <xdr:row>98</xdr:row>
      <xdr:rowOff>164903</xdr:rowOff>
    </xdr:to>
    <xdr:cxnSp macro="">
      <xdr:nvCxnSpPr>
        <xdr:cNvPr id="235" name="直線コネクタ 234"/>
        <xdr:cNvCxnSpPr/>
      </xdr:nvCxnSpPr>
      <xdr:spPr>
        <a:xfrm flipV="1">
          <a:off x="3797300" y="16847750"/>
          <a:ext cx="8382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6"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7" name="フローチャート : 判断 236"/>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110116</xdr:rowOff>
    </xdr:from>
    <xdr:to>
      <xdr:col>5</xdr:col>
      <xdr:colOff>358775</xdr:colOff>
      <xdr:row>98</xdr:row>
      <xdr:rowOff>164903</xdr:rowOff>
    </xdr:to>
    <xdr:cxnSp macro="">
      <xdr:nvCxnSpPr>
        <xdr:cNvPr id="238" name="直線コネクタ 237"/>
        <xdr:cNvCxnSpPr/>
      </xdr:nvCxnSpPr>
      <xdr:spPr>
        <a:xfrm>
          <a:off x="2908300" y="16912216"/>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9" name="フローチャート : 判断 238"/>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40" name="テキスト ボックス 239"/>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110116</xdr:rowOff>
    </xdr:from>
    <xdr:to>
      <xdr:col>4</xdr:col>
      <xdr:colOff>155575</xdr:colOff>
      <xdr:row>98</xdr:row>
      <xdr:rowOff>151645</xdr:rowOff>
    </xdr:to>
    <xdr:cxnSp macro="">
      <xdr:nvCxnSpPr>
        <xdr:cNvPr id="241" name="直線コネクタ 240"/>
        <xdr:cNvCxnSpPr/>
      </xdr:nvCxnSpPr>
      <xdr:spPr>
        <a:xfrm flipV="1">
          <a:off x="2019300" y="16912216"/>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2" name="フローチャート : 判断 241"/>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88459</xdr:rowOff>
    </xdr:from>
    <xdr:ext cx="534377" cy="259045"/>
    <xdr:sp macro="" textlink="">
      <xdr:nvSpPr>
        <xdr:cNvPr id="243" name="テキスト ボックス 242"/>
        <xdr:cNvSpPr txBox="1"/>
      </xdr:nvSpPr>
      <xdr:spPr>
        <a:xfrm>
          <a:off x="2641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151645</xdr:rowOff>
    </xdr:from>
    <xdr:to>
      <xdr:col>2</xdr:col>
      <xdr:colOff>638175</xdr:colOff>
      <xdr:row>99</xdr:row>
      <xdr:rowOff>113716</xdr:rowOff>
    </xdr:to>
    <xdr:cxnSp macro="">
      <xdr:nvCxnSpPr>
        <xdr:cNvPr id="244" name="直線コネクタ 243"/>
        <xdr:cNvCxnSpPr/>
      </xdr:nvCxnSpPr>
      <xdr:spPr>
        <a:xfrm flipV="1">
          <a:off x="1130300" y="16953745"/>
          <a:ext cx="889000" cy="13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5" name="フローチャート : 判断 244"/>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169632</xdr:rowOff>
    </xdr:from>
    <xdr:ext cx="534377" cy="259045"/>
    <xdr:sp macro="" textlink="">
      <xdr:nvSpPr>
        <xdr:cNvPr id="246" name="テキスト ボックス 245"/>
        <xdr:cNvSpPr txBox="1"/>
      </xdr:nvSpPr>
      <xdr:spPr>
        <a:xfrm>
          <a:off x="1752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7" name="フローチャート : 判断 246"/>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8" name="テキスト ボックス 247"/>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166300</xdr:rowOff>
    </xdr:from>
    <xdr:to>
      <xdr:col>6</xdr:col>
      <xdr:colOff>561975</xdr:colOff>
      <xdr:row>98</xdr:row>
      <xdr:rowOff>96450</xdr:rowOff>
    </xdr:to>
    <xdr:sp macro="" textlink="">
      <xdr:nvSpPr>
        <xdr:cNvPr id="254" name="円/楕円 253"/>
        <xdr:cNvSpPr/>
      </xdr:nvSpPr>
      <xdr:spPr>
        <a:xfrm>
          <a:off x="4584700" y="167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144727</xdr:rowOff>
    </xdr:from>
    <xdr:ext cx="534377" cy="259045"/>
    <xdr:sp macro="" textlink="">
      <xdr:nvSpPr>
        <xdr:cNvPr id="255" name="扶助費該当値テキスト"/>
        <xdr:cNvSpPr txBox="1"/>
      </xdr:nvSpPr>
      <xdr:spPr>
        <a:xfrm>
          <a:off x="4686300" y="167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114103</xdr:rowOff>
    </xdr:from>
    <xdr:to>
      <xdr:col>5</xdr:col>
      <xdr:colOff>409575</xdr:colOff>
      <xdr:row>99</xdr:row>
      <xdr:rowOff>44253</xdr:rowOff>
    </xdr:to>
    <xdr:sp macro="" textlink="">
      <xdr:nvSpPr>
        <xdr:cNvPr id="256" name="円/楕円 255"/>
        <xdr:cNvSpPr/>
      </xdr:nvSpPr>
      <xdr:spPr>
        <a:xfrm>
          <a:off x="3746500" y="169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35380</xdr:rowOff>
    </xdr:from>
    <xdr:ext cx="534377" cy="259045"/>
    <xdr:sp macro="" textlink="">
      <xdr:nvSpPr>
        <xdr:cNvPr id="257" name="テキスト ボックス 256"/>
        <xdr:cNvSpPr txBox="1"/>
      </xdr:nvSpPr>
      <xdr:spPr>
        <a:xfrm>
          <a:off x="3530111" y="170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59316</xdr:rowOff>
    </xdr:from>
    <xdr:to>
      <xdr:col>4</xdr:col>
      <xdr:colOff>206375</xdr:colOff>
      <xdr:row>98</xdr:row>
      <xdr:rowOff>160916</xdr:rowOff>
    </xdr:to>
    <xdr:sp macro="" textlink="">
      <xdr:nvSpPr>
        <xdr:cNvPr id="258" name="円/楕円 257"/>
        <xdr:cNvSpPr/>
      </xdr:nvSpPr>
      <xdr:spPr>
        <a:xfrm>
          <a:off x="2857500" y="168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152043</xdr:rowOff>
    </xdr:from>
    <xdr:ext cx="534377" cy="259045"/>
    <xdr:sp macro="" textlink="">
      <xdr:nvSpPr>
        <xdr:cNvPr id="259" name="テキスト ボックス 258"/>
        <xdr:cNvSpPr txBox="1"/>
      </xdr:nvSpPr>
      <xdr:spPr>
        <a:xfrm>
          <a:off x="2641111" y="169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100845</xdr:rowOff>
    </xdr:from>
    <xdr:to>
      <xdr:col>3</xdr:col>
      <xdr:colOff>3175</xdr:colOff>
      <xdr:row>99</xdr:row>
      <xdr:rowOff>30995</xdr:rowOff>
    </xdr:to>
    <xdr:sp macro="" textlink="">
      <xdr:nvSpPr>
        <xdr:cNvPr id="260" name="円/楕円 259"/>
        <xdr:cNvSpPr/>
      </xdr:nvSpPr>
      <xdr:spPr>
        <a:xfrm>
          <a:off x="1968500" y="169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22122</xdr:rowOff>
    </xdr:from>
    <xdr:ext cx="534377" cy="259045"/>
    <xdr:sp macro="" textlink="">
      <xdr:nvSpPr>
        <xdr:cNvPr id="261" name="テキスト ボックス 260"/>
        <xdr:cNvSpPr txBox="1"/>
      </xdr:nvSpPr>
      <xdr:spPr>
        <a:xfrm>
          <a:off x="1752111" y="169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62916</xdr:rowOff>
    </xdr:from>
    <xdr:to>
      <xdr:col>1</xdr:col>
      <xdr:colOff>485775</xdr:colOff>
      <xdr:row>99</xdr:row>
      <xdr:rowOff>164516</xdr:rowOff>
    </xdr:to>
    <xdr:sp macro="" textlink="">
      <xdr:nvSpPr>
        <xdr:cNvPr id="262" name="円/楕円 261"/>
        <xdr:cNvSpPr/>
      </xdr:nvSpPr>
      <xdr:spPr>
        <a:xfrm>
          <a:off x="1079500" y="170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155643</xdr:rowOff>
    </xdr:from>
    <xdr:ext cx="534377" cy="259045"/>
    <xdr:sp macro="" textlink="">
      <xdr:nvSpPr>
        <xdr:cNvPr id="263" name="テキスト ボックス 262"/>
        <xdr:cNvSpPr txBox="1"/>
      </xdr:nvSpPr>
      <xdr:spPr>
        <a:xfrm>
          <a:off x="863111" y="171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5" name="直線コネクタ 284"/>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6"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7" name="直線コネクタ 286"/>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8"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9" name="直線コネクタ 288"/>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55955</xdr:rowOff>
    </xdr:from>
    <xdr:to>
      <xdr:col>15</xdr:col>
      <xdr:colOff>180975</xdr:colOff>
      <xdr:row>37</xdr:row>
      <xdr:rowOff>59059</xdr:rowOff>
    </xdr:to>
    <xdr:cxnSp macro="">
      <xdr:nvCxnSpPr>
        <xdr:cNvPr id="290" name="直線コネクタ 289"/>
        <xdr:cNvCxnSpPr/>
      </xdr:nvCxnSpPr>
      <xdr:spPr>
        <a:xfrm flipV="1">
          <a:off x="9639300" y="6399605"/>
          <a:ext cx="8382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1"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2" name="フローチャート : 判断 291"/>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59059</xdr:rowOff>
    </xdr:from>
    <xdr:to>
      <xdr:col>14</xdr:col>
      <xdr:colOff>28575</xdr:colOff>
      <xdr:row>37</xdr:row>
      <xdr:rowOff>59640</xdr:rowOff>
    </xdr:to>
    <xdr:cxnSp macro="">
      <xdr:nvCxnSpPr>
        <xdr:cNvPr id="293" name="直線コネクタ 292"/>
        <xdr:cNvCxnSpPr/>
      </xdr:nvCxnSpPr>
      <xdr:spPr>
        <a:xfrm flipV="1">
          <a:off x="8750300" y="6402709"/>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4" name="フローチャート : 判断 293"/>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5" name="テキスト ボックス 294"/>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57386</xdr:rowOff>
    </xdr:from>
    <xdr:to>
      <xdr:col>12</xdr:col>
      <xdr:colOff>511175</xdr:colOff>
      <xdr:row>37</xdr:row>
      <xdr:rowOff>59640</xdr:rowOff>
    </xdr:to>
    <xdr:cxnSp macro="">
      <xdr:nvCxnSpPr>
        <xdr:cNvPr id="296" name="直線コネクタ 295"/>
        <xdr:cNvCxnSpPr/>
      </xdr:nvCxnSpPr>
      <xdr:spPr>
        <a:xfrm>
          <a:off x="7861300" y="640103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7" name="フローチャート : 判断 296"/>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8" name="テキスト ボックス 297"/>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57386</xdr:rowOff>
    </xdr:from>
    <xdr:to>
      <xdr:col>11</xdr:col>
      <xdr:colOff>307975</xdr:colOff>
      <xdr:row>37</xdr:row>
      <xdr:rowOff>77288</xdr:rowOff>
    </xdr:to>
    <xdr:cxnSp macro="">
      <xdr:nvCxnSpPr>
        <xdr:cNvPr id="299" name="直線コネクタ 298"/>
        <xdr:cNvCxnSpPr/>
      </xdr:nvCxnSpPr>
      <xdr:spPr>
        <a:xfrm flipV="1">
          <a:off x="6972300" y="6401036"/>
          <a:ext cx="889000" cy="1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300" name="フローチャート : 判断 299"/>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1" name="テキスト ボックス 300"/>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2" name="フローチャート : 判断 301"/>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74828</xdr:rowOff>
    </xdr:from>
    <xdr:ext cx="534377" cy="259045"/>
    <xdr:sp macro="" textlink="">
      <xdr:nvSpPr>
        <xdr:cNvPr id="303" name="テキスト ボックス 302"/>
        <xdr:cNvSpPr txBox="1"/>
      </xdr:nvSpPr>
      <xdr:spPr>
        <a:xfrm>
          <a:off x="6705111" y="60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5155</xdr:rowOff>
    </xdr:from>
    <xdr:to>
      <xdr:col>15</xdr:col>
      <xdr:colOff>231775</xdr:colOff>
      <xdr:row>37</xdr:row>
      <xdr:rowOff>106755</xdr:rowOff>
    </xdr:to>
    <xdr:sp macro="" textlink="">
      <xdr:nvSpPr>
        <xdr:cNvPr id="309" name="円/楕円 308"/>
        <xdr:cNvSpPr/>
      </xdr:nvSpPr>
      <xdr:spPr>
        <a:xfrm>
          <a:off x="10426700" y="6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91532</xdr:rowOff>
    </xdr:from>
    <xdr:ext cx="534377" cy="259045"/>
    <xdr:sp macro="" textlink="">
      <xdr:nvSpPr>
        <xdr:cNvPr id="310" name="補助費等該当値テキスト"/>
        <xdr:cNvSpPr txBox="1"/>
      </xdr:nvSpPr>
      <xdr:spPr>
        <a:xfrm>
          <a:off x="10528300" y="62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8259</xdr:rowOff>
    </xdr:from>
    <xdr:to>
      <xdr:col>14</xdr:col>
      <xdr:colOff>79375</xdr:colOff>
      <xdr:row>37</xdr:row>
      <xdr:rowOff>109859</xdr:rowOff>
    </xdr:to>
    <xdr:sp macro="" textlink="">
      <xdr:nvSpPr>
        <xdr:cNvPr id="311" name="円/楕円 310"/>
        <xdr:cNvSpPr/>
      </xdr:nvSpPr>
      <xdr:spPr>
        <a:xfrm>
          <a:off x="9588500" y="63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100986</xdr:rowOff>
    </xdr:from>
    <xdr:ext cx="534377" cy="259045"/>
    <xdr:sp macro="" textlink="">
      <xdr:nvSpPr>
        <xdr:cNvPr id="312" name="テキスト ボックス 311"/>
        <xdr:cNvSpPr txBox="1"/>
      </xdr:nvSpPr>
      <xdr:spPr>
        <a:xfrm>
          <a:off x="9372111" y="64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8840</xdr:rowOff>
    </xdr:from>
    <xdr:to>
      <xdr:col>12</xdr:col>
      <xdr:colOff>561975</xdr:colOff>
      <xdr:row>37</xdr:row>
      <xdr:rowOff>110440</xdr:rowOff>
    </xdr:to>
    <xdr:sp macro="" textlink="">
      <xdr:nvSpPr>
        <xdr:cNvPr id="313" name="円/楕円 312"/>
        <xdr:cNvSpPr/>
      </xdr:nvSpPr>
      <xdr:spPr>
        <a:xfrm>
          <a:off x="8699500" y="6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101567</xdr:rowOff>
    </xdr:from>
    <xdr:ext cx="534377" cy="259045"/>
    <xdr:sp macro="" textlink="">
      <xdr:nvSpPr>
        <xdr:cNvPr id="314" name="テキスト ボックス 313"/>
        <xdr:cNvSpPr txBox="1"/>
      </xdr:nvSpPr>
      <xdr:spPr>
        <a:xfrm>
          <a:off x="8483111" y="64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6586</xdr:rowOff>
    </xdr:from>
    <xdr:to>
      <xdr:col>11</xdr:col>
      <xdr:colOff>358775</xdr:colOff>
      <xdr:row>37</xdr:row>
      <xdr:rowOff>108186</xdr:rowOff>
    </xdr:to>
    <xdr:sp macro="" textlink="">
      <xdr:nvSpPr>
        <xdr:cNvPr id="315" name="円/楕円 314"/>
        <xdr:cNvSpPr/>
      </xdr:nvSpPr>
      <xdr:spPr>
        <a:xfrm>
          <a:off x="7810500" y="63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99313</xdr:rowOff>
    </xdr:from>
    <xdr:ext cx="534377" cy="259045"/>
    <xdr:sp macro="" textlink="">
      <xdr:nvSpPr>
        <xdr:cNvPr id="316" name="テキスト ボックス 315"/>
        <xdr:cNvSpPr txBox="1"/>
      </xdr:nvSpPr>
      <xdr:spPr>
        <a:xfrm>
          <a:off x="7594111" y="64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26488</xdr:rowOff>
    </xdr:from>
    <xdr:to>
      <xdr:col>10</xdr:col>
      <xdr:colOff>155575</xdr:colOff>
      <xdr:row>37</xdr:row>
      <xdr:rowOff>128088</xdr:rowOff>
    </xdr:to>
    <xdr:sp macro="" textlink="">
      <xdr:nvSpPr>
        <xdr:cNvPr id="317" name="円/楕円 316"/>
        <xdr:cNvSpPr/>
      </xdr:nvSpPr>
      <xdr:spPr>
        <a:xfrm>
          <a:off x="6921500" y="63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119215</xdr:rowOff>
    </xdr:from>
    <xdr:ext cx="534377" cy="259045"/>
    <xdr:sp macro="" textlink="">
      <xdr:nvSpPr>
        <xdr:cNvPr id="318" name="テキスト ボックス 317"/>
        <xdr:cNvSpPr txBox="1"/>
      </xdr:nvSpPr>
      <xdr:spPr>
        <a:xfrm>
          <a:off x="6705111" y="64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2" name="直線コネクタ 341"/>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3"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4" name="直線コネクタ 343"/>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5"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6" name="直線コネクタ 345"/>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8232</xdr:rowOff>
    </xdr:from>
    <xdr:to>
      <xdr:col>15</xdr:col>
      <xdr:colOff>180975</xdr:colOff>
      <xdr:row>58</xdr:row>
      <xdr:rowOff>41912</xdr:rowOff>
    </xdr:to>
    <xdr:cxnSp macro="">
      <xdr:nvCxnSpPr>
        <xdr:cNvPr id="347" name="直線コネクタ 346"/>
        <xdr:cNvCxnSpPr/>
      </xdr:nvCxnSpPr>
      <xdr:spPr>
        <a:xfrm flipV="1">
          <a:off x="9639300" y="9952332"/>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8"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9" name="フローチャート : 判断 348"/>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41912</xdr:rowOff>
    </xdr:from>
    <xdr:to>
      <xdr:col>14</xdr:col>
      <xdr:colOff>28575</xdr:colOff>
      <xdr:row>58</xdr:row>
      <xdr:rowOff>113472</xdr:rowOff>
    </xdr:to>
    <xdr:cxnSp macro="">
      <xdr:nvCxnSpPr>
        <xdr:cNvPr id="350" name="直線コネクタ 349"/>
        <xdr:cNvCxnSpPr/>
      </xdr:nvCxnSpPr>
      <xdr:spPr>
        <a:xfrm flipV="1">
          <a:off x="8750300" y="9986012"/>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1" name="フローチャート : 判断 350"/>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5535</xdr:rowOff>
    </xdr:from>
    <xdr:ext cx="599010" cy="259045"/>
    <xdr:sp macro="" textlink="">
      <xdr:nvSpPr>
        <xdr:cNvPr id="352" name="テキスト ボックス 351"/>
        <xdr:cNvSpPr txBox="1"/>
      </xdr:nvSpPr>
      <xdr:spPr>
        <a:xfrm>
          <a:off x="9339794" y="101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113472</xdr:rowOff>
    </xdr:from>
    <xdr:to>
      <xdr:col>12</xdr:col>
      <xdr:colOff>511175</xdr:colOff>
      <xdr:row>58</xdr:row>
      <xdr:rowOff>145918</xdr:rowOff>
    </xdr:to>
    <xdr:cxnSp macro="">
      <xdr:nvCxnSpPr>
        <xdr:cNvPr id="353" name="直線コネクタ 352"/>
        <xdr:cNvCxnSpPr/>
      </xdr:nvCxnSpPr>
      <xdr:spPr>
        <a:xfrm flipV="1">
          <a:off x="7861300" y="10057572"/>
          <a:ext cx="889000" cy="3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4" name="フローチャート : 判断 353"/>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19663</xdr:rowOff>
    </xdr:from>
    <xdr:ext cx="534377" cy="259045"/>
    <xdr:sp macro="" textlink="">
      <xdr:nvSpPr>
        <xdr:cNvPr id="355" name="テキスト ボックス 354"/>
        <xdr:cNvSpPr txBox="1"/>
      </xdr:nvSpPr>
      <xdr:spPr>
        <a:xfrm>
          <a:off x="8483111" y="101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145918</xdr:rowOff>
    </xdr:from>
    <xdr:to>
      <xdr:col>11</xdr:col>
      <xdr:colOff>307975</xdr:colOff>
      <xdr:row>58</xdr:row>
      <xdr:rowOff>169409</xdr:rowOff>
    </xdr:to>
    <xdr:cxnSp macro="">
      <xdr:nvCxnSpPr>
        <xdr:cNvPr id="356" name="直線コネクタ 355"/>
        <xdr:cNvCxnSpPr/>
      </xdr:nvCxnSpPr>
      <xdr:spPr>
        <a:xfrm flipV="1">
          <a:off x="6972300" y="10090018"/>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7" name="フローチャート : 判断 356"/>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8" name="テキスト ボックス 357"/>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9" name="フローチャート : 判断 358"/>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60" name="テキスト ボックス 359"/>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128882</xdr:rowOff>
    </xdr:from>
    <xdr:to>
      <xdr:col>15</xdr:col>
      <xdr:colOff>231775</xdr:colOff>
      <xdr:row>58</xdr:row>
      <xdr:rowOff>59032</xdr:rowOff>
    </xdr:to>
    <xdr:sp macro="" textlink="">
      <xdr:nvSpPr>
        <xdr:cNvPr id="366" name="円/楕円 365"/>
        <xdr:cNvSpPr/>
      </xdr:nvSpPr>
      <xdr:spPr>
        <a:xfrm>
          <a:off x="10426700" y="99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151759</xdr:rowOff>
    </xdr:from>
    <xdr:ext cx="599010" cy="259045"/>
    <xdr:sp macro="" textlink="">
      <xdr:nvSpPr>
        <xdr:cNvPr id="367" name="普通建設事業費該当値テキスト"/>
        <xdr:cNvSpPr txBox="1"/>
      </xdr:nvSpPr>
      <xdr:spPr>
        <a:xfrm>
          <a:off x="10528300" y="975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162562</xdr:rowOff>
    </xdr:from>
    <xdr:to>
      <xdr:col>14</xdr:col>
      <xdr:colOff>79375</xdr:colOff>
      <xdr:row>58</xdr:row>
      <xdr:rowOff>92712</xdr:rowOff>
    </xdr:to>
    <xdr:sp macro="" textlink="">
      <xdr:nvSpPr>
        <xdr:cNvPr id="368" name="円/楕円 367"/>
        <xdr:cNvSpPr/>
      </xdr:nvSpPr>
      <xdr:spPr>
        <a:xfrm>
          <a:off x="9588500" y="99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109239</xdr:rowOff>
    </xdr:from>
    <xdr:ext cx="599010" cy="259045"/>
    <xdr:sp macro="" textlink="">
      <xdr:nvSpPr>
        <xdr:cNvPr id="369" name="テキスト ボックス 368"/>
        <xdr:cNvSpPr txBox="1"/>
      </xdr:nvSpPr>
      <xdr:spPr>
        <a:xfrm>
          <a:off x="9339794" y="971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62672</xdr:rowOff>
    </xdr:from>
    <xdr:to>
      <xdr:col>12</xdr:col>
      <xdr:colOff>561975</xdr:colOff>
      <xdr:row>58</xdr:row>
      <xdr:rowOff>164272</xdr:rowOff>
    </xdr:to>
    <xdr:sp macro="" textlink="">
      <xdr:nvSpPr>
        <xdr:cNvPr id="370" name="円/楕円 369"/>
        <xdr:cNvSpPr/>
      </xdr:nvSpPr>
      <xdr:spPr>
        <a:xfrm>
          <a:off x="8699500" y="100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9349</xdr:rowOff>
    </xdr:from>
    <xdr:ext cx="599010" cy="259045"/>
    <xdr:sp macro="" textlink="">
      <xdr:nvSpPr>
        <xdr:cNvPr id="371" name="テキスト ボックス 370"/>
        <xdr:cNvSpPr txBox="1"/>
      </xdr:nvSpPr>
      <xdr:spPr>
        <a:xfrm>
          <a:off x="8450794" y="978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95118</xdr:rowOff>
    </xdr:from>
    <xdr:to>
      <xdr:col>11</xdr:col>
      <xdr:colOff>358775</xdr:colOff>
      <xdr:row>59</xdr:row>
      <xdr:rowOff>25268</xdr:rowOff>
    </xdr:to>
    <xdr:sp macro="" textlink="">
      <xdr:nvSpPr>
        <xdr:cNvPr id="372" name="円/楕円 371"/>
        <xdr:cNvSpPr/>
      </xdr:nvSpPr>
      <xdr:spPr>
        <a:xfrm>
          <a:off x="7810500" y="100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41795</xdr:rowOff>
    </xdr:from>
    <xdr:ext cx="534377" cy="259045"/>
    <xdr:sp macro="" textlink="">
      <xdr:nvSpPr>
        <xdr:cNvPr id="373" name="テキスト ボックス 372"/>
        <xdr:cNvSpPr txBox="1"/>
      </xdr:nvSpPr>
      <xdr:spPr>
        <a:xfrm>
          <a:off x="7594111" y="98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118609</xdr:rowOff>
    </xdr:from>
    <xdr:to>
      <xdr:col>10</xdr:col>
      <xdr:colOff>155575</xdr:colOff>
      <xdr:row>59</xdr:row>
      <xdr:rowOff>48759</xdr:rowOff>
    </xdr:to>
    <xdr:sp macro="" textlink="">
      <xdr:nvSpPr>
        <xdr:cNvPr id="374" name="円/楕円 373"/>
        <xdr:cNvSpPr/>
      </xdr:nvSpPr>
      <xdr:spPr>
        <a:xfrm>
          <a:off x="6921500" y="100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39886</xdr:rowOff>
    </xdr:from>
    <xdr:ext cx="534377" cy="259045"/>
    <xdr:sp macro="" textlink="">
      <xdr:nvSpPr>
        <xdr:cNvPr id="375" name="テキスト ボックス 374"/>
        <xdr:cNvSpPr txBox="1"/>
      </xdr:nvSpPr>
      <xdr:spPr>
        <a:xfrm>
          <a:off x="6705111" y="101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9" name="直線コネクタ 398"/>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400"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2"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3" name="直線コネクタ 402"/>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157538</xdr:rowOff>
    </xdr:from>
    <xdr:to>
      <xdr:col>15</xdr:col>
      <xdr:colOff>180975</xdr:colOff>
      <xdr:row>78</xdr:row>
      <xdr:rowOff>170611</xdr:rowOff>
    </xdr:to>
    <xdr:cxnSp macro="">
      <xdr:nvCxnSpPr>
        <xdr:cNvPr id="404" name="直線コネクタ 403"/>
        <xdr:cNvCxnSpPr/>
      </xdr:nvCxnSpPr>
      <xdr:spPr>
        <a:xfrm flipV="1">
          <a:off x="9639300" y="13530638"/>
          <a:ext cx="8382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5"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6" name="フローチャート : 判断 405"/>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168846</xdr:rowOff>
    </xdr:from>
    <xdr:to>
      <xdr:col>14</xdr:col>
      <xdr:colOff>28575</xdr:colOff>
      <xdr:row>78</xdr:row>
      <xdr:rowOff>170611</xdr:rowOff>
    </xdr:to>
    <xdr:cxnSp macro="">
      <xdr:nvCxnSpPr>
        <xdr:cNvPr id="407" name="直線コネクタ 406"/>
        <xdr:cNvCxnSpPr/>
      </xdr:nvCxnSpPr>
      <xdr:spPr>
        <a:xfrm>
          <a:off x="8750300" y="13541946"/>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8" name="フローチャート : 判断 407"/>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9" name="テキスト ボックス 408"/>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10" name="フローチャート : 判断 409"/>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53610</xdr:rowOff>
    </xdr:from>
    <xdr:ext cx="534377" cy="259045"/>
    <xdr:sp macro="" textlink="">
      <xdr:nvSpPr>
        <xdr:cNvPr id="411" name="テキスト ボックス 410"/>
        <xdr:cNvSpPr txBox="1"/>
      </xdr:nvSpPr>
      <xdr:spPr>
        <a:xfrm>
          <a:off x="8483111" y="135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106738</xdr:rowOff>
    </xdr:from>
    <xdr:to>
      <xdr:col>15</xdr:col>
      <xdr:colOff>231775</xdr:colOff>
      <xdr:row>79</xdr:row>
      <xdr:rowOff>36888</xdr:rowOff>
    </xdr:to>
    <xdr:sp macro="" textlink="">
      <xdr:nvSpPr>
        <xdr:cNvPr id="417" name="円/楕円 416"/>
        <xdr:cNvSpPr/>
      </xdr:nvSpPr>
      <xdr:spPr>
        <a:xfrm>
          <a:off x="10426700" y="134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66115</xdr:rowOff>
    </xdr:from>
    <xdr:ext cx="534377" cy="259045"/>
    <xdr:sp macro="" textlink="">
      <xdr:nvSpPr>
        <xdr:cNvPr id="418" name="普通建設事業費 （ うち新規整備　）該当値テキスト"/>
        <xdr:cNvSpPr txBox="1"/>
      </xdr:nvSpPr>
      <xdr:spPr>
        <a:xfrm>
          <a:off x="10528300" y="132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119811</xdr:rowOff>
    </xdr:from>
    <xdr:to>
      <xdr:col>14</xdr:col>
      <xdr:colOff>79375</xdr:colOff>
      <xdr:row>79</xdr:row>
      <xdr:rowOff>49961</xdr:rowOff>
    </xdr:to>
    <xdr:sp macro="" textlink="">
      <xdr:nvSpPr>
        <xdr:cNvPr id="419" name="円/楕円 418"/>
        <xdr:cNvSpPr/>
      </xdr:nvSpPr>
      <xdr:spPr>
        <a:xfrm>
          <a:off x="9588500" y="134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41088</xdr:rowOff>
    </xdr:from>
    <xdr:ext cx="534377" cy="259045"/>
    <xdr:sp macro="" textlink="">
      <xdr:nvSpPr>
        <xdr:cNvPr id="420" name="テキスト ボックス 419"/>
        <xdr:cNvSpPr txBox="1"/>
      </xdr:nvSpPr>
      <xdr:spPr>
        <a:xfrm>
          <a:off x="9372111" y="135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118046</xdr:rowOff>
    </xdr:from>
    <xdr:to>
      <xdr:col>12</xdr:col>
      <xdr:colOff>561975</xdr:colOff>
      <xdr:row>79</xdr:row>
      <xdr:rowOff>48196</xdr:rowOff>
    </xdr:to>
    <xdr:sp macro="" textlink="">
      <xdr:nvSpPr>
        <xdr:cNvPr id="421" name="円/楕円 420"/>
        <xdr:cNvSpPr/>
      </xdr:nvSpPr>
      <xdr:spPr>
        <a:xfrm>
          <a:off x="8699500" y="134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64723</xdr:rowOff>
    </xdr:from>
    <xdr:ext cx="534377" cy="259045"/>
    <xdr:sp macro="" textlink="">
      <xdr:nvSpPr>
        <xdr:cNvPr id="422" name="テキスト ボックス 421"/>
        <xdr:cNvSpPr txBox="1"/>
      </xdr:nvSpPr>
      <xdr:spPr>
        <a:xfrm>
          <a:off x="8483111" y="132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4" name="直線コネクタ 443"/>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5"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6" name="直線コネクタ 445"/>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7"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8" name="直線コネクタ 447"/>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166912</xdr:rowOff>
    </xdr:from>
    <xdr:to>
      <xdr:col>15</xdr:col>
      <xdr:colOff>180975</xdr:colOff>
      <xdr:row>94</xdr:row>
      <xdr:rowOff>114371</xdr:rowOff>
    </xdr:to>
    <xdr:cxnSp macro="">
      <xdr:nvCxnSpPr>
        <xdr:cNvPr id="449" name="直線コネクタ 448"/>
        <xdr:cNvCxnSpPr/>
      </xdr:nvCxnSpPr>
      <xdr:spPr>
        <a:xfrm flipV="1">
          <a:off x="9639300" y="16111762"/>
          <a:ext cx="838200" cy="1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50"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1" name="フローチャート : 判断 450"/>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114371</xdr:rowOff>
    </xdr:from>
    <xdr:to>
      <xdr:col>14</xdr:col>
      <xdr:colOff>28575</xdr:colOff>
      <xdr:row>97</xdr:row>
      <xdr:rowOff>91438</xdr:rowOff>
    </xdr:to>
    <xdr:cxnSp macro="">
      <xdr:nvCxnSpPr>
        <xdr:cNvPr id="452" name="直線コネクタ 451"/>
        <xdr:cNvCxnSpPr/>
      </xdr:nvCxnSpPr>
      <xdr:spPr>
        <a:xfrm flipV="1">
          <a:off x="8750300" y="16230671"/>
          <a:ext cx="889000" cy="49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3" name="フローチャート : 判断 452"/>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4" name="テキスト ボックス 453"/>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5" name="フローチャート : 判断 454"/>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6" name="テキスト ボックス 455"/>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116112</xdr:rowOff>
    </xdr:from>
    <xdr:to>
      <xdr:col>15</xdr:col>
      <xdr:colOff>231775</xdr:colOff>
      <xdr:row>94</xdr:row>
      <xdr:rowOff>46262</xdr:rowOff>
    </xdr:to>
    <xdr:sp macro="" textlink="">
      <xdr:nvSpPr>
        <xdr:cNvPr id="462" name="円/楕円 461"/>
        <xdr:cNvSpPr/>
      </xdr:nvSpPr>
      <xdr:spPr>
        <a:xfrm>
          <a:off x="10426700" y="160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138989</xdr:rowOff>
    </xdr:from>
    <xdr:ext cx="599010" cy="259045"/>
    <xdr:sp macro="" textlink="">
      <xdr:nvSpPr>
        <xdr:cNvPr id="463" name="普通建設事業費 （ うち更新整備　）該当値テキスト"/>
        <xdr:cNvSpPr txBox="1"/>
      </xdr:nvSpPr>
      <xdr:spPr>
        <a:xfrm>
          <a:off x="10528300" y="1591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181,548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63571</xdr:rowOff>
    </xdr:from>
    <xdr:to>
      <xdr:col>14</xdr:col>
      <xdr:colOff>79375</xdr:colOff>
      <xdr:row>94</xdr:row>
      <xdr:rowOff>165171</xdr:rowOff>
    </xdr:to>
    <xdr:sp macro="" textlink="">
      <xdr:nvSpPr>
        <xdr:cNvPr id="464" name="円/楕円 463"/>
        <xdr:cNvSpPr/>
      </xdr:nvSpPr>
      <xdr:spPr>
        <a:xfrm>
          <a:off x="9588500" y="161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10248</xdr:rowOff>
    </xdr:from>
    <xdr:ext cx="599010" cy="259045"/>
    <xdr:sp macro="" textlink="">
      <xdr:nvSpPr>
        <xdr:cNvPr id="465" name="テキスト ボックス 464"/>
        <xdr:cNvSpPr txBox="1"/>
      </xdr:nvSpPr>
      <xdr:spPr>
        <a:xfrm>
          <a:off x="9339794" y="159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40638</xdr:rowOff>
    </xdr:from>
    <xdr:to>
      <xdr:col>12</xdr:col>
      <xdr:colOff>561975</xdr:colOff>
      <xdr:row>97</xdr:row>
      <xdr:rowOff>142238</xdr:rowOff>
    </xdr:to>
    <xdr:sp macro="" textlink="">
      <xdr:nvSpPr>
        <xdr:cNvPr id="466" name="円/楕円 465"/>
        <xdr:cNvSpPr/>
      </xdr:nvSpPr>
      <xdr:spPr>
        <a:xfrm>
          <a:off x="8699500" y="1667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158765</xdr:rowOff>
    </xdr:from>
    <xdr:ext cx="534377" cy="259045"/>
    <xdr:sp macro="" textlink="">
      <xdr:nvSpPr>
        <xdr:cNvPr id="467" name="テキスト ボックス 466"/>
        <xdr:cNvSpPr txBox="1"/>
      </xdr:nvSpPr>
      <xdr:spPr>
        <a:xfrm>
          <a:off x="8483111" y="1644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1" name="テキスト ボックス 48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3" name="テキスト ボックス 48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5" name="テキスト ボックス 48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9" name="直線コネクタ 488"/>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90"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2"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3" name="直線コネクタ 492"/>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64481</xdr:rowOff>
    </xdr:from>
    <xdr:to>
      <xdr:col>23</xdr:col>
      <xdr:colOff>517525</xdr:colOff>
      <xdr:row>38</xdr:row>
      <xdr:rowOff>108818</xdr:rowOff>
    </xdr:to>
    <xdr:cxnSp macro="">
      <xdr:nvCxnSpPr>
        <xdr:cNvPr id="494" name="直線コネクタ 493"/>
        <xdr:cNvCxnSpPr/>
      </xdr:nvCxnSpPr>
      <xdr:spPr>
        <a:xfrm flipV="1">
          <a:off x="15481300" y="6579581"/>
          <a:ext cx="838200" cy="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54249</xdr:rowOff>
    </xdr:from>
    <xdr:ext cx="469744" cy="259045"/>
    <xdr:sp macro="" textlink="">
      <xdr:nvSpPr>
        <xdr:cNvPr id="495" name="災害復旧事業費平均値テキスト"/>
        <xdr:cNvSpPr txBox="1"/>
      </xdr:nvSpPr>
      <xdr:spPr>
        <a:xfrm>
          <a:off x="16370300" y="6569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6" name="フローチャート : 判断 495"/>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108818</xdr:rowOff>
    </xdr:from>
    <xdr:to>
      <xdr:col>22</xdr:col>
      <xdr:colOff>365125</xdr:colOff>
      <xdr:row>38</xdr:row>
      <xdr:rowOff>133382</xdr:rowOff>
    </xdr:to>
    <xdr:cxnSp macro="">
      <xdr:nvCxnSpPr>
        <xdr:cNvPr id="497" name="直線コネクタ 496"/>
        <xdr:cNvCxnSpPr/>
      </xdr:nvCxnSpPr>
      <xdr:spPr>
        <a:xfrm flipV="1">
          <a:off x="14592300" y="6623918"/>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8" name="フローチャート : 判断 497"/>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164443</xdr:rowOff>
    </xdr:from>
    <xdr:ext cx="469744" cy="259045"/>
    <xdr:sp macro="" textlink="">
      <xdr:nvSpPr>
        <xdr:cNvPr id="499" name="テキスト ボックス 498"/>
        <xdr:cNvSpPr txBox="1"/>
      </xdr:nvSpPr>
      <xdr:spPr>
        <a:xfrm>
          <a:off x="15246427"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121122</xdr:rowOff>
    </xdr:from>
    <xdr:to>
      <xdr:col>21</xdr:col>
      <xdr:colOff>161925</xdr:colOff>
      <xdr:row>38</xdr:row>
      <xdr:rowOff>133382</xdr:rowOff>
    </xdr:to>
    <xdr:cxnSp macro="">
      <xdr:nvCxnSpPr>
        <xdr:cNvPr id="500" name="直線コネクタ 499"/>
        <xdr:cNvCxnSpPr/>
      </xdr:nvCxnSpPr>
      <xdr:spPr>
        <a:xfrm>
          <a:off x="13703300" y="6636222"/>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1" name="フローチャート : 判断 500"/>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2" name="テキスト ボックス 501"/>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118966</xdr:rowOff>
    </xdr:from>
    <xdr:to>
      <xdr:col>19</xdr:col>
      <xdr:colOff>644525</xdr:colOff>
      <xdr:row>38</xdr:row>
      <xdr:rowOff>121122</xdr:rowOff>
    </xdr:to>
    <xdr:cxnSp macro="">
      <xdr:nvCxnSpPr>
        <xdr:cNvPr id="503" name="直線コネクタ 502"/>
        <xdr:cNvCxnSpPr/>
      </xdr:nvCxnSpPr>
      <xdr:spPr>
        <a:xfrm>
          <a:off x="12814300" y="6634066"/>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4" name="フローチャート : 判断 503"/>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166914</xdr:rowOff>
    </xdr:from>
    <xdr:ext cx="469744" cy="259045"/>
    <xdr:sp macro="" textlink="">
      <xdr:nvSpPr>
        <xdr:cNvPr id="505" name="テキスト ボックス 504"/>
        <xdr:cNvSpPr txBox="1"/>
      </xdr:nvSpPr>
      <xdr:spPr>
        <a:xfrm>
          <a:off x="13468427" y="668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6" name="フローチャート : 判断 505"/>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7" name="テキスト ボックス 506"/>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13681</xdr:rowOff>
    </xdr:from>
    <xdr:to>
      <xdr:col>23</xdr:col>
      <xdr:colOff>568325</xdr:colOff>
      <xdr:row>38</xdr:row>
      <xdr:rowOff>115281</xdr:rowOff>
    </xdr:to>
    <xdr:sp macro="" textlink="">
      <xdr:nvSpPr>
        <xdr:cNvPr id="513" name="円/楕円 512"/>
        <xdr:cNvSpPr/>
      </xdr:nvSpPr>
      <xdr:spPr>
        <a:xfrm>
          <a:off x="16268700" y="652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144508</xdr:rowOff>
    </xdr:from>
    <xdr:ext cx="534377" cy="259045"/>
    <xdr:sp macro="" textlink="">
      <xdr:nvSpPr>
        <xdr:cNvPr id="514" name="災害復旧事業費該当値テキスト"/>
        <xdr:cNvSpPr txBox="1"/>
      </xdr:nvSpPr>
      <xdr:spPr>
        <a:xfrm>
          <a:off x="16370300" y="63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58018</xdr:rowOff>
    </xdr:from>
    <xdr:to>
      <xdr:col>22</xdr:col>
      <xdr:colOff>415925</xdr:colOff>
      <xdr:row>38</xdr:row>
      <xdr:rowOff>159618</xdr:rowOff>
    </xdr:to>
    <xdr:sp macro="" textlink="">
      <xdr:nvSpPr>
        <xdr:cNvPr id="515" name="円/楕円 514"/>
        <xdr:cNvSpPr/>
      </xdr:nvSpPr>
      <xdr:spPr>
        <a:xfrm>
          <a:off x="15430500" y="65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4696</xdr:rowOff>
    </xdr:from>
    <xdr:ext cx="534377" cy="259045"/>
    <xdr:sp macro="" textlink="">
      <xdr:nvSpPr>
        <xdr:cNvPr id="516" name="テキスト ボックス 515"/>
        <xdr:cNvSpPr txBox="1"/>
      </xdr:nvSpPr>
      <xdr:spPr>
        <a:xfrm>
          <a:off x="15214111" y="63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82582</xdr:rowOff>
    </xdr:from>
    <xdr:to>
      <xdr:col>21</xdr:col>
      <xdr:colOff>212725</xdr:colOff>
      <xdr:row>39</xdr:row>
      <xdr:rowOff>12732</xdr:rowOff>
    </xdr:to>
    <xdr:sp macro="" textlink="">
      <xdr:nvSpPr>
        <xdr:cNvPr id="517" name="円/楕円 516"/>
        <xdr:cNvSpPr/>
      </xdr:nvSpPr>
      <xdr:spPr>
        <a:xfrm>
          <a:off x="14541500" y="65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3859</xdr:rowOff>
    </xdr:from>
    <xdr:ext cx="469744" cy="259045"/>
    <xdr:sp macro="" textlink="">
      <xdr:nvSpPr>
        <xdr:cNvPr id="518" name="テキスト ボックス 517"/>
        <xdr:cNvSpPr txBox="1"/>
      </xdr:nvSpPr>
      <xdr:spPr>
        <a:xfrm>
          <a:off x="14357427" y="669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70322</xdr:rowOff>
    </xdr:from>
    <xdr:to>
      <xdr:col>20</xdr:col>
      <xdr:colOff>9525</xdr:colOff>
      <xdr:row>39</xdr:row>
      <xdr:rowOff>472</xdr:rowOff>
    </xdr:to>
    <xdr:sp macro="" textlink="">
      <xdr:nvSpPr>
        <xdr:cNvPr id="519" name="円/楕円 518"/>
        <xdr:cNvSpPr/>
      </xdr:nvSpPr>
      <xdr:spPr>
        <a:xfrm>
          <a:off x="13652500" y="65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16999</xdr:rowOff>
    </xdr:from>
    <xdr:ext cx="469744" cy="259045"/>
    <xdr:sp macro="" textlink="">
      <xdr:nvSpPr>
        <xdr:cNvPr id="520" name="テキスト ボックス 519"/>
        <xdr:cNvSpPr txBox="1"/>
      </xdr:nvSpPr>
      <xdr:spPr>
        <a:xfrm>
          <a:off x="13468427" y="63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68166</xdr:rowOff>
    </xdr:from>
    <xdr:to>
      <xdr:col>18</xdr:col>
      <xdr:colOff>492125</xdr:colOff>
      <xdr:row>38</xdr:row>
      <xdr:rowOff>169766</xdr:rowOff>
    </xdr:to>
    <xdr:sp macro="" textlink="">
      <xdr:nvSpPr>
        <xdr:cNvPr id="521" name="円/楕円 520"/>
        <xdr:cNvSpPr/>
      </xdr:nvSpPr>
      <xdr:spPr>
        <a:xfrm>
          <a:off x="12763500" y="65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160893</xdr:rowOff>
    </xdr:from>
    <xdr:ext cx="469744" cy="259045"/>
    <xdr:sp macro="" textlink="">
      <xdr:nvSpPr>
        <xdr:cNvPr id="522" name="テキスト ボックス 521"/>
        <xdr:cNvSpPr txBox="1"/>
      </xdr:nvSpPr>
      <xdr:spPr>
        <a:xfrm>
          <a:off x="12579427" y="667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5" name="直線コネクタ 594"/>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6"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7" name="直線コネクタ 596"/>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8"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9" name="直線コネクタ 598"/>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139342</xdr:rowOff>
    </xdr:from>
    <xdr:to>
      <xdr:col>23</xdr:col>
      <xdr:colOff>517525</xdr:colOff>
      <xdr:row>77</xdr:row>
      <xdr:rowOff>140722</xdr:rowOff>
    </xdr:to>
    <xdr:cxnSp macro="">
      <xdr:nvCxnSpPr>
        <xdr:cNvPr id="600" name="直線コネクタ 599"/>
        <xdr:cNvCxnSpPr/>
      </xdr:nvCxnSpPr>
      <xdr:spPr>
        <a:xfrm flipV="1">
          <a:off x="15481300" y="13340992"/>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1"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2" name="フローチャート : 判断 601"/>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122410</xdr:rowOff>
    </xdr:from>
    <xdr:to>
      <xdr:col>22</xdr:col>
      <xdr:colOff>365125</xdr:colOff>
      <xdr:row>77</xdr:row>
      <xdr:rowOff>140722</xdr:rowOff>
    </xdr:to>
    <xdr:cxnSp macro="">
      <xdr:nvCxnSpPr>
        <xdr:cNvPr id="603" name="直線コネクタ 602"/>
        <xdr:cNvCxnSpPr/>
      </xdr:nvCxnSpPr>
      <xdr:spPr>
        <a:xfrm>
          <a:off x="14592300" y="13324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4" name="フローチャート : 判断 603"/>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5" name="テキスト ボックス 604"/>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79160</xdr:rowOff>
    </xdr:from>
    <xdr:to>
      <xdr:col>21</xdr:col>
      <xdr:colOff>161925</xdr:colOff>
      <xdr:row>77</xdr:row>
      <xdr:rowOff>122410</xdr:rowOff>
    </xdr:to>
    <xdr:cxnSp macro="">
      <xdr:nvCxnSpPr>
        <xdr:cNvPr id="606" name="直線コネクタ 605"/>
        <xdr:cNvCxnSpPr/>
      </xdr:nvCxnSpPr>
      <xdr:spPr>
        <a:xfrm>
          <a:off x="13703300" y="13280810"/>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7" name="フローチャート : 判断 606"/>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8" name="テキスト ボックス 607"/>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78360</xdr:rowOff>
    </xdr:from>
    <xdr:to>
      <xdr:col>19</xdr:col>
      <xdr:colOff>644525</xdr:colOff>
      <xdr:row>77</xdr:row>
      <xdr:rowOff>79160</xdr:rowOff>
    </xdr:to>
    <xdr:cxnSp macro="">
      <xdr:nvCxnSpPr>
        <xdr:cNvPr id="609" name="直線コネクタ 608"/>
        <xdr:cNvCxnSpPr/>
      </xdr:nvCxnSpPr>
      <xdr:spPr>
        <a:xfrm>
          <a:off x="12814300" y="1328001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10" name="フローチャート : 判断 609"/>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1" name="テキスト ボックス 610"/>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2" name="フローチャート : 判断 611"/>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3" name="テキスト ボックス 612"/>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88542</xdr:rowOff>
    </xdr:from>
    <xdr:to>
      <xdr:col>23</xdr:col>
      <xdr:colOff>568325</xdr:colOff>
      <xdr:row>78</xdr:row>
      <xdr:rowOff>18692</xdr:rowOff>
    </xdr:to>
    <xdr:sp macro="" textlink="">
      <xdr:nvSpPr>
        <xdr:cNvPr id="619" name="円/楕円 618"/>
        <xdr:cNvSpPr/>
      </xdr:nvSpPr>
      <xdr:spPr>
        <a:xfrm>
          <a:off x="16268700" y="132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3469</xdr:rowOff>
    </xdr:from>
    <xdr:ext cx="534377" cy="259045"/>
    <xdr:sp macro="" textlink="">
      <xdr:nvSpPr>
        <xdr:cNvPr id="620" name="公債費該当値テキスト"/>
        <xdr:cNvSpPr txBox="1"/>
      </xdr:nvSpPr>
      <xdr:spPr>
        <a:xfrm>
          <a:off x="16370300" y="132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89922</xdr:rowOff>
    </xdr:from>
    <xdr:to>
      <xdr:col>22</xdr:col>
      <xdr:colOff>415925</xdr:colOff>
      <xdr:row>78</xdr:row>
      <xdr:rowOff>20072</xdr:rowOff>
    </xdr:to>
    <xdr:sp macro="" textlink="">
      <xdr:nvSpPr>
        <xdr:cNvPr id="621" name="円/楕円 620"/>
        <xdr:cNvSpPr/>
      </xdr:nvSpPr>
      <xdr:spPr>
        <a:xfrm>
          <a:off x="15430500" y="132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11199</xdr:rowOff>
    </xdr:from>
    <xdr:ext cx="534377" cy="259045"/>
    <xdr:sp macro="" textlink="">
      <xdr:nvSpPr>
        <xdr:cNvPr id="622" name="テキスト ボックス 621"/>
        <xdr:cNvSpPr txBox="1"/>
      </xdr:nvSpPr>
      <xdr:spPr>
        <a:xfrm>
          <a:off x="15214111" y="133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71610</xdr:rowOff>
    </xdr:from>
    <xdr:to>
      <xdr:col>21</xdr:col>
      <xdr:colOff>212725</xdr:colOff>
      <xdr:row>78</xdr:row>
      <xdr:rowOff>1760</xdr:rowOff>
    </xdr:to>
    <xdr:sp macro="" textlink="">
      <xdr:nvSpPr>
        <xdr:cNvPr id="623" name="円/楕円 622"/>
        <xdr:cNvSpPr/>
      </xdr:nvSpPr>
      <xdr:spPr>
        <a:xfrm>
          <a:off x="14541500" y="132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164337</xdr:rowOff>
    </xdr:from>
    <xdr:ext cx="534377" cy="259045"/>
    <xdr:sp macro="" textlink="">
      <xdr:nvSpPr>
        <xdr:cNvPr id="624" name="テキスト ボックス 623"/>
        <xdr:cNvSpPr txBox="1"/>
      </xdr:nvSpPr>
      <xdr:spPr>
        <a:xfrm>
          <a:off x="14325111" y="133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28360</xdr:rowOff>
    </xdr:from>
    <xdr:to>
      <xdr:col>20</xdr:col>
      <xdr:colOff>9525</xdr:colOff>
      <xdr:row>77</xdr:row>
      <xdr:rowOff>129960</xdr:rowOff>
    </xdr:to>
    <xdr:sp macro="" textlink="">
      <xdr:nvSpPr>
        <xdr:cNvPr id="625" name="円/楕円 624"/>
        <xdr:cNvSpPr/>
      </xdr:nvSpPr>
      <xdr:spPr>
        <a:xfrm>
          <a:off x="13652500" y="13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121087</xdr:rowOff>
    </xdr:from>
    <xdr:ext cx="534377" cy="259045"/>
    <xdr:sp macro="" textlink="">
      <xdr:nvSpPr>
        <xdr:cNvPr id="626" name="テキスト ボックス 625"/>
        <xdr:cNvSpPr txBox="1"/>
      </xdr:nvSpPr>
      <xdr:spPr>
        <a:xfrm>
          <a:off x="13436111" y="13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27560</xdr:rowOff>
    </xdr:from>
    <xdr:to>
      <xdr:col>18</xdr:col>
      <xdr:colOff>492125</xdr:colOff>
      <xdr:row>77</xdr:row>
      <xdr:rowOff>129160</xdr:rowOff>
    </xdr:to>
    <xdr:sp macro="" textlink="">
      <xdr:nvSpPr>
        <xdr:cNvPr id="627" name="円/楕円 626"/>
        <xdr:cNvSpPr/>
      </xdr:nvSpPr>
      <xdr:spPr>
        <a:xfrm>
          <a:off x="127635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120287</xdr:rowOff>
    </xdr:from>
    <xdr:ext cx="534377" cy="259045"/>
    <xdr:sp macro="" textlink="">
      <xdr:nvSpPr>
        <xdr:cNvPr id="628" name="テキスト ボックス 627"/>
        <xdr:cNvSpPr txBox="1"/>
      </xdr:nvSpPr>
      <xdr:spPr>
        <a:xfrm>
          <a:off x="12547111" y="133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2" name="テキスト ボックス 64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4" name="テキスト ボックス 64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6" name="テキスト ボックス 64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8" name="テキスト ボックス 64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0" name="テキスト ボックス 64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4" name="直線コネクタ 653"/>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5"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6" name="直線コネクタ 655"/>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7"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8" name="直線コネクタ 657"/>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7499</xdr:rowOff>
    </xdr:from>
    <xdr:to>
      <xdr:col>23</xdr:col>
      <xdr:colOff>517525</xdr:colOff>
      <xdr:row>99</xdr:row>
      <xdr:rowOff>54466</xdr:rowOff>
    </xdr:to>
    <xdr:cxnSp macro="">
      <xdr:nvCxnSpPr>
        <xdr:cNvPr id="659" name="直線コネクタ 658"/>
        <xdr:cNvCxnSpPr/>
      </xdr:nvCxnSpPr>
      <xdr:spPr>
        <a:xfrm flipV="1">
          <a:off x="15481300" y="16981049"/>
          <a:ext cx="838200" cy="4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60"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1" name="フローチャート : 判断 660"/>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54466</xdr:rowOff>
    </xdr:from>
    <xdr:to>
      <xdr:col>22</xdr:col>
      <xdr:colOff>365125</xdr:colOff>
      <xdr:row>99</xdr:row>
      <xdr:rowOff>93901</xdr:rowOff>
    </xdr:to>
    <xdr:cxnSp macro="">
      <xdr:nvCxnSpPr>
        <xdr:cNvPr id="662" name="直線コネクタ 661"/>
        <xdr:cNvCxnSpPr/>
      </xdr:nvCxnSpPr>
      <xdr:spPr>
        <a:xfrm flipV="1">
          <a:off x="14592300" y="17028016"/>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3" name="フローチャート : 判断 662"/>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4" name="テキスト ボックス 663"/>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159232</xdr:rowOff>
    </xdr:from>
    <xdr:to>
      <xdr:col>21</xdr:col>
      <xdr:colOff>161925</xdr:colOff>
      <xdr:row>99</xdr:row>
      <xdr:rowOff>93901</xdr:rowOff>
    </xdr:to>
    <xdr:cxnSp macro="">
      <xdr:nvCxnSpPr>
        <xdr:cNvPr id="665" name="直線コネクタ 664"/>
        <xdr:cNvCxnSpPr/>
      </xdr:nvCxnSpPr>
      <xdr:spPr>
        <a:xfrm>
          <a:off x="13703300" y="16961332"/>
          <a:ext cx="889000" cy="1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6" name="フローチャート : 判断 665"/>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132957</xdr:rowOff>
    </xdr:from>
    <xdr:ext cx="534377" cy="259045"/>
    <xdr:sp macro="" textlink="">
      <xdr:nvSpPr>
        <xdr:cNvPr id="667" name="テキスト ボックス 666"/>
        <xdr:cNvSpPr txBox="1"/>
      </xdr:nvSpPr>
      <xdr:spPr>
        <a:xfrm>
          <a:off x="14325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159232</xdr:rowOff>
    </xdr:from>
    <xdr:to>
      <xdr:col>19</xdr:col>
      <xdr:colOff>644525</xdr:colOff>
      <xdr:row>99</xdr:row>
      <xdr:rowOff>82400</xdr:rowOff>
    </xdr:to>
    <xdr:cxnSp macro="">
      <xdr:nvCxnSpPr>
        <xdr:cNvPr id="668" name="直線コネクタ 667"/>
        <xdr:cNvCxnSpPr/>
      </xdr:nvCxnSpPr>
      <xdr:spPr>
        <a:xfrm flipV="1">
          <a:off x="12814300" y="16961332"/>
          <a:ext cx="8890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9" name="フローチャート : 判断 668"/>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70" name="テキスト ボックス 669"/>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1" name="フローチャート : 判断 670"/>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2" name="テキスト ボックス 671"/>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128149</xdr:rowOff>
    </xdr:from>
    <xdr:to>
      <xdr:col>23</xdr:col>
      <xdr:colOff>568325</xdr:colOff>
      <xdr:row>99</xdr:row>
      <xdr:rowOff>58299</xdr:rowOff>
    </xdr:to>
    <xdr:sp macro="" textlink="">
      <xdr:nvSpPr>
        <xdr:cNvPr id="678" name="円/楕円 677"/>
        <xdr:cNvSpPr/>
      </xdr:nvSpPr>
      <xdr:spPr>
        <a:xfrm>
          <a:off x="16268700" y="169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87526</xdr:rowOff>
    </xdr:from>
    <xdr:ext cx="534377" cy="259045"/>
    <xdr:sp macro="" textlink="">
      <xdr:nvSpPr>
        <xdr:cNvPr id="679" name="積立金該当値テキスト"/>
        <xdr:cNvSpPr txBox="1"/>
      </xdr:nvSpPr>
      <xdr:spPr>
        <a:xfrm>
          <a:off x="16370300" y="167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55,963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3666</xdr:rowOff>
    </xdr:from>
    <xdr:to>
      <xdr:col>22</xdr:col>
      <xdr:colOff>415925</xdr:colOff>
      <xdr:row>99</xdr:row>
      <xdr:rowOff>105266</xdr:rowOff>
    </xdr:to>
    <xdr:sp macro="" textlink="">
      <xdr:nvSpPr>
        <xdr:cNvPr id="680" name="円/楕円 679"/>
        <xdr:cNvSpPr/>
      </xdr:nvSpPr>
      <xdr:spPr>
        <a:xfrm>
          <a:off x="15430500" y="169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96393</xdr:rowOff>
    </xdr:from>
    <xdr:ext cx="534377" cy="259045"/>
    <xdr:sp macro="" textlink="">
      <xdr:nvSpPr>
        <xdr:cNvPr id="681" name="テキスト ボックス 680"/>
        <xdr:cNvSpPr txBox="1"/>
      </xdr:nvSpPr>
      <xdr:spPr>
        <a:xfrm>
          <a:off x="15214111" y="1706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43101</xdr:rowOff>
    </xdr:from>
    <xdr:to>
      <xdr:col>21</xdr:col>
      <xdr:colOff>212725</xdr:colOff>
      <xdr:row>99</xdr:row>
      <xdr:rowOff>144701</xdr:rowOff>
    </xdr:to>
    <xdr:sp macro="" textlink="">
      <xdr:nvSpPr>
        <xdr:cNvPr id="682" name="円/楕円 681"/>
        <xdr:cNvSpPr/>
      </xdr:nvSpPr>
      <xdr:spPr>
        <a:xfrm>
          <a:off x="14541500" y="170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135828</xdr:rowOff>
    </xdr:from>
    <xdr:ext cx="469744" cy="259045"/>
    <xdr:sp macro="" textlink="">
      <xdr:nvSpPr>
        <xdr:cNvPr id="683" name="テキスト ボックス 682"/>
        <xdr:cNvSpPr txBox="1"/>
      </xdr:nvSpPr>
      <xdr:spPr>
        <a:xfrm>
          <a:off x="14357427" y="171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108432</xdr:rowOff>
    </xdr:from>
    <xdr:to>
      <xdr:col>20</xdr:col>
      <xdr:colOff>9525</xdr:colOff>
      <xdr:row>99</xdr:row>
      <xdr:rowOff>38582</xdr:rowOff>
    </xdr:to>
    <xdr:sp macro="" textlink="">
      <xdr:nvSpPr>
        <xdr:cNvPr id="684" name="円/楕円 683"/>
        <xdr:cNvSpPr/>
      </xdr:nvSpPr>
      <xdr:spPr>
        <a:xfrm>
          <a:off x="13652500" y="169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55109</xdr:rowOff>
    </xdr:from>
    <xdr:ext cx="534377" cy="259045"/>
    <xdr:sp macro="" textlink="">
      <xdr:nvSpPr>
        <xdr:cNvPr id="685" name="テキスト ボックス 684"/>
        <xdr:cNvSpPr txBox="1"/>
      </xdr:nvSpPr>
      <xdr:spPr>
        <a:xfrm>
          <a:off x="13436111" y="166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31600</xdr:rowOff>
    </xdr:from>
    <xdr:to>
      <xdr:col>18</xdr:col>
      <xdr:colOff>492125</xdr:colOff>
      <xdr:row>99</xdr:row>
      <xdr:rowOff>133200</xdr:rowOff>
    </xdr:to>
    <xdr:sp macro="" textlink="">
      <xdr:nvSpPr>
        <xdr:cNvPr id="686" name="円/楕円 685"/>
        <xdr:cNvSpPr/>
      </xdr:nvSpPr>
      <xdr:spPr>
        <a:xfrm>
          <a:off x="12763500" y="1700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124327</xdr:rowOff>
    </xdr:from>
    <xdr:ext cx="534377" cy="259045"/>
    <xdr:sp macro="" textlink="">
      <xdr:nvSpPr>
        <xdr:cNvPr id="687" name="テキスト ボックス 686"/>
        <xdr:cNvSpPr txBox="1"/>
      </xdr:nvSpPr>
      <xdr:spPr>
        <a:xfrm>
          <a:off x="12547111" y="1709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1" name="直線コネクタ 710"/>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4"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5" name="直線コネクタ 714"/>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7"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8" name="フローチャート : 判断 717"/>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31762</xdr:rowOff>
    </xdr:from>
    <xdr:to>
      <xdr:col>31</xdr:col>
      <xdr:colOff>34925</xdr:colOff>
      <xdr:row>39</xdr:row>
      <xdr:rowOff>44450</xdr:rowOff>
    </xdr:to>
    <xdr:cxnSp macro="">
      <xdr:nvCxnSpPr>
        <xdr:cNvPr id="719" name="直線コネクタ 718"/>
        <xdr:cNvCxnSpPr/>
      </xdr:nvCxnSpPr>
      <xdr:spPr>
        <a:xfrm>
          <a:off x="20434300" y="671831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0" name="フローチャート : 判断 719"/>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1" name="テキスト ボックス 720"/>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31762</xdr:rowOff>
    </xdr:from>
    <xdr:to>
      <xdr:col>29</xdr:col>
      <xdr:colOff>517525</xdr:colOff>
      <xdr:row>39</xdr:row>
      <xdr:rowOff>44450</xdr:rowOff>
    </xdr:to>
    <xdr:cxnSp macro="">
      <xdr:nvCxnSpPr>
        <xdr:cNvPr id="722" name="直線コネクタ 721"/>
        <xdr:cNvCxnSpPr/>
      </xdr:nvCxnSpPr>
      <xdr:spPr>
        <a:xfrm flipV="1">
          <a:off x="19545300" y="671831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3" name="フローチャート : 判断 722"/>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52951</xdr:rowOff>
    </xdr:from>
    <xdr:ext cx="469744" cy="259045"/>
    <xdr:sp macro="" textlink="">
      <xdr:nvSpPr>
        <xdr:cNvPr id="724" name="テキスト ボックス 723"/>
        <xdr:cNvSpPr txBox="1"/>
      </xdr:nvSpPr>
      <xdr:spPr>
        <a:xfrm>
          <a:off x="20199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6" name="フローチャート : 判断 725"/>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56075</xdr:rowOff>
    </xdr:from>
    <xdr:ext cx="469744" cy="259045"/>
    <xdr:sp macro="" textlink="">
      <xdr:nvSpPr>
        <xdr:cNvPr id="727" name="テキスト ボックス 726"/>
        <xdr:cNvSpPr txBox="1"/>
      </xdr:nvSpPr>
      <xdr:spPr>
        <a:xfrm>
          <a:off x="19310427" y="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8" name="フローチャート : 判断 727"/>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46169</xdr:rowOff>
    </xdr:from>
    <xdr:ext cx="469744" cy="259045"/>
    <xdr:sp macro="" textlink="">
      <xdr:nvSpPr>
        <xdr:cNvPr id="729" name="テキスト ボックス 728"/>
        <xdr:cNvSpPr txBox="1"/>
      </xdr:nvSpPr>
      <xdr:spPr>
        <a:xfrm>
          <a:off x="18421427" y="63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152412</xdr:rowOff>
    </xdr:from>
    <xdr:to>
      <xdr:col>29</xdr:col>
      <xdr:colOff>568325</xdr:colOff>
      <xdr:row>39</xdr:row>
      <xdr:rowOff>82562</xdr:rowOff>
    </xdr:to>
    <xdr:sp macro="" textlink="">
      <xdr:nvSpPr>
        <xdr:cNvPr id="739" name="円/楕円 738"/>
        <xdr:cNvSpPr/>
      </xdr:nvSpPr>
      <xdr:spPr>
        <a:xfrm>
          <a:off x="20383500" y="66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73689</xdr:rowOff>
    </xdr:from>
    <xdr:ext cx="378565" cy="259045"/>
    <xdr:sp macro="" textlink="">
      <xdr:nvSpPr>
        <xdr:cNvPr id="740" name="テキスト ボックス 739"/>
        <xdr:cNvSpPr txBox="1"/>
      </xdr:nvSpPr>
      <xdr:spPr>
        <a:xfrm>
          <a:off x="20245017" y="6760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0" name="直線コネクタ 769"/>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3"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4" name="直線コネクタ 773"/>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108479</xdr:rowOff>
    </xdr:from>
    <xdr:to>
      <xdr:col>32</xdr:col>
      <xdr:colOff>187325</xdr:colOff>
      <xdr:row>58</xdr:row>
      <xdr:rowOff>111680</xdr:rowOff>
    </xdr:to>
    <xdr:cxnSp macro="">
      <xdr:nvCxnSpPr>
        <xdr:cNvPr id="775" name="直線コネクタ 774"/>
        <xdr:cNvCxnSpPr/>
      </xdr:nvCxnSpPr>
      <xdr:spPr>
        <a:xfrm flipV="1">
          <a:off x="21323300" y="1005257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6"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7" name="フローチャート : 判断 776"/>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111680</xdr:rowOff>
    </xdr:from>
    <xdr:to>
      <xdr:col>31</xdr:col>
      <xdr:colOff>34925</xdr:colOff>
      <xdr:row>58</xdr:row>
      <xdr:rowOff>115142</xdr:rowOff>
    </xdr:to>
    <xdr:cxnSp macro="">
      <xdr:nvCxnSpPr>
        <xdr:cNvPr id="778" name="直線コネクタ 777"/>
        <xdr:cNvCxnSpPr/>
      </xdr:nvCxnSpPr>
      <xdr:spPr>
        <a:xfrm flipV="1">
          <a:off x="20434300" y="10055780"/>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9" name="フローチャート : 判断 778"/>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157951</xdr:rowOff>
    </xdr:from>
    <xdr:ext cx="469744" cy="259045"/>
    <xdr:sp macro="" textlink="">
      <xdr:nvSpPr>
        <xdr:cNvPr id="780" name="テキスト ボックス 779"/>
        <xdr:cNvSpPr txBox="1"/>
      </xdr:nvSpPr>
      <xdr:spPr>
        <a:xfrm>
          <a:off x="21088427" y="101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115142</xdr:rowOff>
    </xdr:from>
    <xdr:to>
      <xdr:col>29</xdr:col>
      <xdr:colOff>517525</xdr:colOff>
      <xdr:row>58</xdr:row>
      <xdr:rowOff>117559</xdr:rowOff>
    </xdr:to>
    <xdr:cxnSp macro="">
      <xdr:nvCxnSpPr>
        <xdr:cNvPr id="781" name="直線コネクタ 780"/>
        <xdr:cNvCxnSpPr/>
      </xdr:nvCxnSpPr>
      <xdr:spPr>
        <a:xfrm flipV="1">
          <a:off x="19545300" y="10059242"/>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2" name="フローチャート : 判断 781"/>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3" name="テキスト ボックス 782"/>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117559</xdr:rowOff>
    </xdr:from>
    <xdr:to>
      <xdr:col>28</xdr:col>
      <xdr:colOff>314325</xdr:colOff>
      <xdr:row>58</xdr:row>
      <xdr:rowOff>119746</xdr:rowOff>
    </xdr:to>
    <xdr:cxnSp macro="">
      <xdr:nvCxnSpPr>
        <xdr:cNvPr id="784" name="直線コネクタ 783"/>
        <xdr:cNvCxnSpPr/>
      </xdr:nvCxnSpPr>
      <xdr:spPr>
        <a:xfrm flipV="1">
          <a:off x="18656300" y="10061659"/>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5" name="フローチャート : 判断 784"/>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6" name="テキスト ボックス 785"/>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7" name="フローチャート : 判断 786"/>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8" name="テキスト ボックス 787"/>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57679</xdr:rowOff>
    </xdr:from>
    <xdr:to>
      <xdr:col>32</xdr:col>
      <xdr:colOff>238125</xdr:colOff>
      <xdr:row>58</xdr:row>
      <xdr:rowOff>159279</xdr:rowOff>
    </xdr:to>
    <xdr:sp macro="" textlink="">
      <xdr:nvSpPr>
        <xdr:cNvPr id="794" name="円/楕円 793"/>
        <xdr:cNvSpPr/>
      </xdr:nvSpPr>
      <xdr:spPr>
        <a:xfrm>
          <a:off x="22110700" y="100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36106</xdr:rowOff>
    </xdr:from>
    <xdr:ext cx="469744" cy="259045"/>
    <xdr:sp macro="" textlink="">
      <xdr:nvSpPr>
        <xdr:cNvPr id="795" name="貸付金該当値テキスト"/>
        <xdr:cNvSpPr txBox="1"/>
      </xdr:nvSpPr>
      <xdr:spPr>
        <a:xfrm>
          <a:off x="22212300" y="998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60880</xdr:rowOff>
    </xdr:from>
    <xdr:to>
      <xdr:col>31</xdr:col>
      <xdr:colOff>85725</xdr:colOff>
      <xdr:row>58</xdr:row>
      <xdr:rowOff>162480</xdr:rowOff>
    </xdr:to>
    <xdr:sp macro="" textlink="">
      <xdr:nvSpPr>
        <xdr:cNvPr id="796" name="円/楕円 795"/>
        <xdr:cNvSpPr/>
      </xdr:nvSpPr>
      <xdr:spPr>
        <a:xfrm>
          <a:off x="21272500" y="100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7557</xdr:rowOff>
    </xdr:from>
    <xdr:ext cx="469744" cy="259045"/>
    <xdr:sp macro="" textlink="">
      <xdr:nvSpPr>
        <xdr:cNvPr id="797" name="テキスト ボックス 796"/>
        <xdr:cNvSpPr txBox="1"/>
      </xdr:nvSpPr>
      <xdr:spPr>
        <a:xfrm>
          <a:off x="21088427" y="978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64342</xdr:rowOff>
    </xdr:from>
    <xdr:to>
      <xdr:col>29</xdr:col>
      <xdr:colOff>568325</xdr:colOff>
      <xdr:row>58</xdr:row>
      <xdr:rowOff>165942</xdr:rowOff>
    </xdr:to>
    <xdr:sp macro="" textlink="">
      <xdr:nvSpPr>
        <xdr:cNvPr id="798" name="円/楕円 797"/>
        <xdr:cNvSpPr/>
      </xdr:nvSpPr>
      <xdr:spPr>
        <a:xfrm>
          <a:off x="20383500" y="100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157069</xdr:rowOff>
    </xdr:from>
    <xdr:ext cx="469744" cy="259045"/>
    <xdr:sp macro="" textlink="">
      <xdr:nvSpPr>
        <xdr:cNvPr id="799" name="テキスト ボックス 798"/>
        <xdr:cNvSpPr txBox="1"/>
      </xdr:nvSpPr>
      <xdr:spPr>
        <a:xfrm>
          <a:off x="20199427" y="1010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66759</xdr:rowOff>
    </xdr:from>
    <xdr:to>
      <xdr:col>28</xdr:col>
      <xdr:colOff>365125</xdr:colOff>
      <xdr:row>58</xdr:row>
      <xdr:rowOff>168359</xdr:rowOff>
    </xdr:to>
    <xdr:sp macro="" textlink="">
      <xdr:nvSpPr>
        <xdr:cNvPr id="800" name="円/楕円 799"/>
        <xdr:cNvSpPr/>
      </xdr:nvSpPr>
      <xdr:spPr>
        <a:xfrm>
          <a:off x="19494500" y="100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159486</xdr:rowOff>
    </xdr:from>
    <xdr:ext cx="469744" cy="259045"/>
    <xdr:sp macro="" textlink="">
      <xdr:nvSpPr>
        <xdr:cNvPr id="801" name="テキスト ボックス 800"/>
        <xdr:cNvSpPr txBox="1"/>
      </xdr:nvSpPr>
      <xdr:spPr>
        <a:xfrm>
          <a:off x="19310427" y="101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68946</xdr:rowOff>
    </xdr:from>
    <xdr:to>
      <xdr:col>27</xdr:col>
      <xdr:colOff>161925</xdr:colOff>
      <xdr:row>58</xdr:row>
      <xdr:rowOff>170546</xdr:rowOff>
    </xdr:to>
    <xdr:sp macro="" textlink="">
      <xdr:nvSpPr>
        <xdr:cNvPr id="802" name="円/楕円 801"/>
        <xdr:cNvSpPr/>
      </xdr:nvSpPr>
      <xdr:spPr>
        <a:xfrm>
          <a:off x="18605500" y="10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161673</xdr:rowOff>
    </xdr:from>
    <xdr:ext cx="469744" cy="259045"/>
    <xdr:sp macro="" textlink="">
      <xdr:nvSpPr>
        <xdr:cNvPr id="803" name="テキスト ボックス 802"/>
        <xdr:cNvSpPr txBox="1"/>
      </xdr:nvSpPr>
      <xdr:spPr>
        <a:xfrm>
          <a:off x="18421427" y="1010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9" name="テキスト ボックス 81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11852</xdr:rowOff>
    </xdr:from>
    <xdr:to>
      <xdr:col>32</xdr:col>
      <xdr:colOff>186689</xdr:colOff>
      <xdr:row>77</xdr:row>
      <xdr:rowOff>142184</xdr:rowOff>
    </xdr:to>
    <xdr:cxnSp macro="">
      <xdr:nvCxnSpPr>
        <xdr:cNvPr id="827" name="直線コネクタ 826"/>
        <xdr:cNvCxnSpPr/>
      </xdr:nvCxnSpPr>
      <xdr:spPr>
        <a:xfrm flipV="1">
          <a:off x="22159595" y="12527702"/>
          <a:ext cx="1269" cy="81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146011</xdr:rowOff>
    </xdr:from>
    <xdr:ext cx="534377" cy="259045"/>
    <xdr:sp macro="" textlink="">
      <xdr:nvSpPr>
        <xdr:cNvPr id="828" name="繰出金最小値テキスト"/>
        <xdr:cNvSpPr txBox="1"/>
      </xdr:nvSpPr>
      <xdr:spPr>
        <a:xfrm>
          <a:off x="22212300" y="133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77</xdr:row>
      <xdr:rowOff>142184</xdr:rowOff>
    </xdr:from>
    <xdr:to>
      <xdr:col>32</xdr:col>
      <xdr:colOff>276225</xdr:colOff>
      <xdr:row>77</xdr:row>
      <xdr:rowOff>142184</xdr:rowOff>
    </xdr:to>
    <xdr:cxnSp macro="">
      <xdr:nvCxnSpPr>
        <xdr:cNvPr id="829" name="直線コネクタ 828"/>
        <xdr:cNvCxnSpPr/>
      </xdr:nvCxnSpPr>
      <xdr:spPr>
        <a:xfrm>
          <a:off x="22072600" y="133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129979</xdr:rowOff>
    </xdr:from>
    <xdr:ext cx="599010" cy="259045"/>
    <xdr:sp macro="" textlink="">
      <xdr:nvSpPr>
        <xdr:cNvPr id="830" name="繰出金最大値テキスト"/>
        <xdr:cNvSpPr txBox="1"/>
      </xdr:nvSpPr>
      <xdr:spPr>
        <a:xfrm>
          <a:off x="22212300" y="1230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73</xdr:row>
      <xdr:rowOff>11852</xdr:rowOff>
    </xdr:from>
    <xdr:to>
      <xdr:col>32</xdr:col>
      <xdr:colOff>276225</xdr:colOff>
      <xdr:row>73</xdr:row>
      <xdr:rowOff>11852</xdr:rowOff>
    </xdr:to>
    <xdr:cxnSp macro="">
      <xdr:nvCxnSpPr>
        <xdr:cNvPr id="831" name="直線コネクタ 830"/>
        <xdr:cNvCxnSpPr/>
      </xdr:nvCxnSpPr>
      <xdr:spPr>
        <a:xfrm>
          <a:off x="22072600" y="1252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89491</xdr:rowOff>
    </xdr:from>
    <xdr:to>
      <xdr:col>32</xdr:col>
      <xdr:colOff>187325</xdr:colOff>
      <xdr:row>76</xdr:row>
      <xdr:rowOff>154856</xdr:rowOff>
    </xdr:to>
    <xdr:cxnSp macro="">
      <xdr:nvCxnSpPr>
        <xdr:cNvPr id="832" name="直線コネクタ 831"/>
        <xdr:cNvCxnSpPr/>
      </xdr:nvCxnSpPr>
      <xdr:spPr>
        <a:xfrm>
          <a:off x="21323300" y="12090991"/>
          <a:ext cx="838200" cy="109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55572</xdr:rowOff>
    </xdr:from>
    <xdr:ext cx="534377" cy="259045"/>
    <xdr:sp macro="" textlink="">
      <xdr:nvSpPr>
        <xdr:cNvPr id="833" name="繰出金平均値テキスト"/>
        <xdr:cNvSpPr txBox="1"/>
      </xdr:nvSpPr>
      <xdr:spPr>
        <a:xfrm>
          <a:off x="22212300" y="12914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32694</xdr:rowOff>
    </xdr:from>
    <xdr:to>
      <xdr:col>32</xdr:col>
      <xdr:colOff>238125</xdr:colOff>
      <xdr:row>76</xdr:row>
      <xdr:rowOff>134294</xdr:rowOff>
    </xdr:to>
    <xdr:sp macro="" textlink="">
      <xdr:nvSpPr>
        <xdr:cNvPr id="834" name="フローチャート : 判断 833"/>
        <xdr:cNvSpPr/>
      </xdr:nvSpPr>
      <xdr:spPr>
        <a:xfrm>
          <a:off x="22110700" y="13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89491</xdr:rowOff>
    </xdr:from>
    <xdr:to>
      <xdr:col>31</xdr:col>
      <xdr:colOff>34925</xdr:colOff>
      <xdr:row>76</xdr:row>
      <xdr:rowOff>14443</xdr:rowOff>
    </xdr:to>
    <xdr:cxnSp macro="">
      <xdr:nvCxnSpPr>
        <xdr:cNvPr id="835" name="直線コネクタ 834"/>
        <xdr:cNvCxnSpPr/>
      </xdr:nvCxnSpPr>
      <xdr:spPr>
        <a:xfrm flipV="1">
          <a:off x="20434300" y="12090991"/>
          <a:ext cx="889000" cy="9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6" name="フローチャート : 判断 835"/>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97541</xdr:rowOff>
    </xdr:from>
    <xdr:ext cx="534377" cy="259045"/>
    <xdr:sp macro="" textlink="">
      <xdr:nvSpPr>
        <xdr:cNvPr id="837" name="テキスト ボックス 836"/>
        <xdr:cNvSpPr txBox="1"/>
      </xdr:nvSpPr>
      <xdr:spPr>
        <a:xfrm>
          <a:off x="21056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14443</xdr:rowOff>
    </xdr:from>
    <xdr:to>
      <xdr:col>29</xdr:col>
      <xdr:colOff>517525</xdr:colOff>
      <xdr:row>77</xdr:row>
      <xdr:rowOff>60589</xdr:rowOff>
    </xdr:to>
    <xdr:cxnSp macro="">
      <xdr:nvCxnSpPr>
        <xdr:cNvPr id="838" name="直線コネクタ 837"/>
        <xdr:cNvCxnSpPr/>
      </xdr:nvCxnSpPr>
      <xdr:spPr>
        <a:xfrm flipV="1">
          <a:off x="19545300" y="13044643"/>
          <a:ext cx="889000" cy="2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75954</xdr:rowOff>
    </xdr:from>
    <xdr:to>
      <xdr:col>29</xdr:col>
      <xdr:colOff>568325</xdr:colOff>
      <xdr:row>77</xdr:row>
      <xdr:rowOff>6104</xdr:rowOff>
    </xdr:to>
    <xdr:sp macro="" textlink="">
      <xdr:nvSpPr>
        <xdr:cNvPr id="839" name="フローチャート : 判断 838"/>
        <xdr:cNvSpPr/>
      </xdr:nvSpPr>
      <xdr:spPr>
        <a:xfrm>
          <a:off x="20383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168681</xdr:rowOff>
    </xdr:from>
    <xdr:ext cx="534377" cy="259045"/>
    <xdr:sp macro="" textlink="">
      <xdr:nvSpPr>
        <xdr:cNvPr id="840" name="テキスト ボックス 839"/>
        <xdr:cNvSpPr txBox="1"/>
      </xdr:nvSpPr>
      <xdr:spPr>
        <a:xfrm>
          <a:off x="20167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15815</xdr:rowOff>
    </xdr:from>
    <xdr:to>
      <xdr:col>28</xdr:col>
      <xdr:colOff>314325</xdr:colOff>
      <xdr:row>77</xdr:row>
      <xdr:rowOff>60589</xdr:rowOff>
    </xdr:to>
    <xdr:cxnSp macro="">
      <xdr:nvCxnSpPr>
        <xdr:cNvPr id="841" name="直線コネクタ 840"/>
        <xdr:cNvCxnSpPr/>
      </xdr:nvCxnSpPr>
      <xdr:spPr>
        <a:xfrm>
          <a:off x="18656300" y="13217465"/>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89083</xdr:rowOff>
    </xdr:from>
    <xdr:to>
      <xdr:col>28</xdr:col>
      <xdr:colOff>365125</xdr:colOff>
      <xdr:row>77</xdr:row>
      <xdr:rowOff>19233</xdr:rowOff>
    </xdr:to>
    <xdr:sp macro="" textlink="">
      <xdr:nvSpPr>
        <xdr:cNvPr id="842" name="フローチャート : 判断 841"/>
        <xdr:cNvSpPr/>
      </xdr:nvSpPr>
      <xdr:spPr>
        <a:xfrm>
          <a:off x="19494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35760</xdr:rowOff>
    </xdr:from>
    <xdr:ext cx="534377" cy="259045"/>
    <xdr:sp macro="" textlink="">
      <xdr:nvSpPr>
        <xdr:cNvPr id="843" name="テキスト ボックス 842"/>
        <xdr:cNvSpPr txBox="1"/>
      </xdr:nvSpPr>
      <xdr:spPr>
        <a:xfrm>
          <a:off x="19278111" y="128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90813</xdr:rowOff>
    </xdr:from>
    <xdr:to>
      <xdr:col>27</xdr:col>
      <xdr:colOff>161925</xdr:colOff>
      <xdr:row>77</xdr:row>
      <xdr:rowOff>20963</xdr:rowOff>
    </xdr:to>
    <xdr:sp macro="" textlink="">
      <xdr:nvSpPr>
        <xdr:cNvPr id="844" name="フローチャート : 判断 843"/>
        <xdr:cNvSpPr/>
      </xdr:nvSpPr>
      <xdr:spPr>
        <a:xfrm>
          <a:off x="18605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37489</xdr:rowOff>
    </xdr:from>
    <xdr:ext cx="534377" cy="259045"/>
    <xdr:sp macro="" textlink="">
      <xdr:nvSpPr>
        <xdr:cNvPr id="845" name="テキスト ボックス 844"/>
        <xdr:cNvSpPr txBox="1"/>
      </xdr:nvSpPr>
      <xdr:spPr>
        <a:xfrm>
          <a:off x="18389111" y="128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104056</xdr:rowOff>
    </xdr:from>
    <xdr:to>
      <xdr:col>32</xdr:col>
      <xdr:colOff>238125</xdr:colOff>
      <xdr:row>77</xdr:row>
      <xdr:rowOff>34206</xdr:rowOff>
    </xdr:to>
    <xdr:sp macro="" textlink="">
      <xdr:nvSpPr>
        <xdr:cNvPr id="851" name="円/楕円 850"/>
        <xdr:cNvSpPr/>
      </xdr:nvSpPr>
      <xdr:spPr>
        <a:xfrm>
          <a:off x="221107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82483</xdr:rowOff>
    </xdr:from>
    <xdr:ext cx="534377" cy="259045"/>
    <xdr:sp macro="" textlink="">
      <xdr:nvSpPr>
        <xdr:cNvPr id="852" name="繰出金該当値テキスト"/>
        <xdr:cNvSpPr txBox="1"/>
      </xdr:nvSpPr>
      <xdr:spPr>
        <a:xfrm>
          <a:off x="22212300" y="131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38691</xdr:rowOff>
    </xdr:from>
    <xdr:to>
      <xdr:col>31</xdr:col>
      <xdr:colOff>85725</xdr:colOff>
      <xdr:row>70</xdr:row>
      <xdr:rowOff>140291</xdr:rowOff>
    </xdr:to>
    <xdr:sp macro="" textlink="">
      <xdr:nvSpPr>
        <xdr:cNvPr id="853" name="円/楕円 852"/>
        <xdr:cNvSpPr/>
      </xdr:nvSpPr>
      <xdr:spPr>
        <a:xfrm>
          <a:off x="21272500" y="120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156818</xdr:rowOff>
    </xdr:from>
    <xdr:ext cx="599010" cy="259045"/>
    <xdr:sp macro="" textlink="">
      <xdr:nvSpPr>
        <xdr:cNvPr id="854" name="テキスト ボックス 853"/>
        <xdr:cNvSpPr txBox="1"/>
      </xdr:nvSpPr>
      <xdr:spPr>
        <a:xfrm>
          <a:off x="21023794" y="118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135093</xdr:rowOff>
    </xdr:from>
    <xdr:to>
      <xdr:col>29</xdr:col>
      <xdr:colOff>568325</xdr:colOff>
      <xdr:row>76</xdr:row>
      <xdr:rowOff>65243</xdr:rowOff>
    </xdr:to>
    <xdr:sp macro="" textlink="">
      <xdr:nvSpPr>
        <xdr:cNvPr id="855" name="円/楕円 854"/>
        <xdr:cNvSpPr/>
      </xdr:nvSpPr>
      <xdr:spPr>
        <a:xfrm>
          <a:off x="20383500" y="129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81770</xdr:rowOff>
    </xdr:from>
    <xdr:ext cx="534377" cy="259045"/>
    <xdr:sp macro="" textlink="">
      <xdr:nvSpPr>
        <xdr:cNvPr id="856" name="テキスト ボックス 855"/>
        <xdr:cNvSpPr txBox="1"/>
      </xdr:nvSpPr>
      <xdr:spPr>
        <a:xfrm>
          <a:off x="20167111" y="1276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9789</xdr:rowOff>
    </xdr:from>
    <xdr:to>
      <xdr:col>28</xdr:col>
      <xdr:colOff>365125</xdr:colOff>
      <xdr:row>77</xdr:row>
      <xdr:rowOff>111389</xdr:rowOff>
    </xdr:to>
    <xdr:sp macro="" textlink="">
      <xdr:nvSpPr>
        <xdr:cNvPr id="857" name="円/楕円 856"/>
        <xdr:cNvSpPr/>
      </xdr:nvSpPr>
      <xdr:spPr>
        <a:xfrm>
          <a:off x="19494500" y="132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102516</xdr:rowOff>
    </xdr:from>
    <xdr:ext cx="534377" cy="259045"/>
    <xdr:sp macro="" textlink="">
      <xdr:nvSpPr>
        <xdr:cNvPr id="858" name="テキスト ボックス 857"/>
        <xdr:cNvSpPr txBox="1"/>
      </xdr:nvSpPr>
      <xdr:spPr>
        <a:xfrm>
          <a:off x="19278111" y="1330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136465</xdr:rowOff>
    </xdr:from>
    <xdr:to>
      <xdr:col>27</xdr:col>
      <xdr:colOff>161925</xdr:colOff>
      <xdr:row>77</xdr:row>
      <xdr:rowOff>66615</xdr:rowOff>
    </xdr:to>
    <xdr:sp macro="" textlink="">
      <xdr:nvSpPr>
        <xdr:cNvPr id="859" name="円/楕円 858"/>
        <xdr:cNvSpPr/>
      </xdr:nvSpPr>
      <xdr:spPr>
        <a:xfrm>
          <a:off x="18605500" y="131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57742</xdr:rowOff>
    </xdr:from>
    <xdr:ext cx="534377" cy="259045"/>
    <xdr:sp macro="" textlink="">
      <xdr:nvSpPr>
        <xdr:cNvPr id="860" name="テキスト ボックス 859"/>
        <xdr:cNvSpPr txBox="1"/>
      </xdr:nvSpPr>
      <xdr:spPr>
        <a:xfrm>
          <a:off x="18389111" y="132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が類似団体に比べ高水準で高止まりしているのは、東京電力福島第一原子力発電所の事故による除染対策事業費等の委託料が大半を占めている。宅地関連除染は完了を迎えたが、新たにため池放射性物質対策業務委託等が設定されるなど、次第に下降傾向を示していくものの、すぐさま平常時までの値になるのには、いましばらく時間がかかるとみている。同様に普通建設事業費においても、国が示す平成２８年度から平成３２年度の５か年間の「復興・創生期間」においては一定水準の事業費が見込まれるものと判断してい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14,123
14,016
127.70
12,896,769
12,260,229
440,861
4,125,336
6,511,072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76.3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37647</xdr:rowOff>
    </xdr:from>
    <xdr:to>
      <xdr:col>6</xdr:col>
      <xdr:colOff>511175</xdr:colOff>
      <xdr:row>36</xdr:row>
      <xdr:rowOff>125331</xdr:rowOff>
    </xdr:to>
    <xdr:cxnSp macro="">
      <xdr:nvCxnSpPr>
        <xdr:cNvPr id="63" name="直線コネクタ 62"/>
        <xdr:cNvCxnSpPr/>
      </xdr:nvCxnSpPr>
      <xdr:spPr>
        <a:xfrm>
          <a:off x="3797300" y="6209847"/>
          <a:ext cx="8382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37647</xdr:rowOff>
    </xdr:from>
    <xdr:to>
      <xdr:col>5</xdr:col>
      <xdr:colOff>358775</xdr:colOff>
      <xdr:row>36</xdr:row>
      <xdr:rowOff>103451</xdr:rowOff>
    </xdr:to>
    <xdr:cxnSp macro="">
      <xdr:nvCxnSpPr>
        <xdr:cNvPr id="66" name="直線コネクタ 65"/>
        <xdr:cNvCxnSpPr/>
      </xdr:nvCxnSpPr>
      <xdr:spPr>
        <a:xfrm flipV="1">
          <a:off x="2908300" y="6209847"/>
          <a:ext cx="889000" cy="6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41239</xdr:rowOff>
    </xdr:from>
    <xdr:to>
      <xdr:col>4</xdr:col>
      <xdr:colOff>155575</xdr:colOff>
      <xdr:row>36</xdr:row>
      <xdr:rowOff>103451</xdr:rowOff>
    </xdr:to>
    <xdr:cxnSp macro="">
      <xdr:nvCxnSpPr>
        <xdr:cNvPr id="69" name="直線コネクタ 68"/>
        <xdr:cNvCxnSpPr/>
      </xdr:nvCxnSpPr>
      <xdr:spPr>
        <a:xfrm>
          <a:off x="2019300" y="6213439"/>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138356</xdr:rowOff>
    </xdr:from>
    <xdr:ext cx="469744" cy="259045"/>
    <xdr:sp macro="" textlink="">
      <xdr:nvSpPr>
        <xdr:cNvPr id="71" name="テキスト ボックス 70"/>
        <xdr:cNvSpPr txBox="1"/>
      </xdr:nvSpPr>
      <xdr:spPr>
        <a:xfrm>
          <a:off x="2673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41239</xdr:rowOff>
    </xdr:from>
    <xdr:to>
      <xdr:col>2</xdr:col>
      <xdr:colOff>638175</xdr:colOff>
      <xdr:row>36</xdr:row>
      <xdr:rowOff>48913</xdr:rowOff>
    </xdr:to>
    <xdr:cxnSp macro="">
      <xdr:nvCxnSpPr>
        <xdr:cNvPr id="72" name="直線コネクタ 71"/>
        <xdr:cNvCxnSpPr/>
      </xdr:nvCxnSpPr>
      <xdr:spPr>
        <a:xfrm flipV="1">
          <a:off x="1130300" y="6213439"/>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74531</xdr:rowOff>
    </xdr:from>
    <xdr:to>
      <xdr:col>6</xdr:col>
      <xdr:colOff>561975</xdr:colOff>
      <xdr:row>37</xdr:row>
      <xdr:rowOff>4681</xdr:rowOff>
    </xdr:to>
    <xdr:sp macro="" textlink="">
      <xdr:nvSpPr>
        <xdr:cNvPr id="82" name="円/楕円 81"/>
        <xdr:cNvSpPr/>
      </xdr:nvSpPr>
      <xdr:spPr>
        <a:xfrm>
          <a:off x="45847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97408</xdr:rowOff>
    </xdr:from>
    <xdr:ext cx="469744" cy="259045"/>
    <xdr:sp macro="" textlink="">
      <xdr:nvSpPr>
        <xdr:cNvPr id="83" name="議会費該当値テキスト"/>
        <xdr:cNvSpPr txBox="1"/>
      </xdr:nvSpPr>
      <xdr:spPr>
        <a:xfrm>
          <a:off x="4686300" y="60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158297</xdr:rowOff>
    </xdr:from>
    <xdr:to>
      <xdr:col>5</xdr:col>
      <xdr:colOff>409575</xdr:colOff>
      <xdr:row>36</xdr:row>
      <xdr:rowOff>88447</xdr:rowOff>
    </xdr:to>
    <xdr:sp macro="" textlink="">
      <xdr:nvSpPr>
        <xdr:cNvPr id="84" name="円/楕円 83"/>
        <xdr:cNvSpPr/>
      </xdr:nvSpPr>
      <xdr:spPr>
        <a:xfrm>
          <a:off x="3746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104974</xdr:rowOff>
    </xdr:from>
    <xdr:ext cx="469744" cy="259045"/>
    <xdr:sp macro="" textlink="">
      <xdr:nvSpPr>
        <xdr:cNvPr id="85" name="テキスト ボックス 84"/>
        <xdr:cNvSpPr txBox="1"/>
      </xdr:nvSpPr>
      <xdr:spPr>
        <a:xfrm>
          <a:off x="3562427" y="5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52651</xdr:rowOff>
    </xdr:from>
    <xdr:to>
      <xdr:col>4</xdr:col>
      <xdr:colOff>206375</xdr:colOff>
      <xdr:row>36</xdr:row>
      <xdr:rowOff>154251</xdr:rowOff>
    </xdr:to>
    <xdr:sp macro="" textlink="">
      <xdr:nvSpPr>
        <xdr:cNvPr id="86" name="円/楕円 85"/>
        <xdr:cNvSpPr/>
      </xdr:nvSpPr>
      <xdr:spPr>
        <a:xfrm>
          <a:off x="2857500" y="622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170778</xdr:rowOff>
    </xdr:from>
    <xdr:ext cx="469744" cy="259045"/>
    <xdr:sp macro="" textlink="">
      <xdr:nvSpPr>
        <xdr:cNvPr id="87" name="テキスト ボックス 86"/>
        <xdr:cNvSpPr txBox="1"/>
      </xdr:nvSpPr>
      <xdr:spPr>
        <a:xfrm>
          <a:off x="2673427" y="60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161889</xdr:rowOff>
    </xdr:from>
    <xdr:to>
      <xdr:col>3</xdr:col>
      <xdr:colOff>3175</xdr:colOff>
      <xdr:row>36</xdr:row>
      <xdr:rowOff>92039</xdr:rowOff>
    </xdr:to>
    <xdr:sp macro="" textlink="">
      <xdr:nvSpPr>
        <xdr:cNvPr id="88" name="円/楕円 87"/>
        <xdr:cNvSpPr/>
      </xdr:nvSpPr>
      <xdr:spPr>
        <a:xfrm>
          <a:off x="1968500" y="61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108566</xdr:rowOff>
    </xdr:from>
    <xdr:ext cx="469744" cy="259045"/>
    <xdr:sp macro="" textlink="">
      <xdr:nvSpPr>
        <xdr:cNvPr id="89" name="テキスト ボックス 88"/>
        <xdr:cNvSpPr txBox="1"/>
      </xdr:nvSpPr>
      <xdr:spPr>
        <a:xfrm>
          <a:off x="1784427" y="59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169563</xdr:rowOff>
    </xdr:from>
    <xdr:to>
      <xdr:col>1</xdr:col>
      <xdr:colOff>485775</xdr:colOff>
      <xdr:row>36</xdr:row>
      <xdr:rowOff>99713</xdr:rowOff>
    </xdr:to>
    <xdr:sp macro="" textlink="">
      <xdr:nvSpPr>
        <xdr:cNvPr id="90" name="円/楕円 89"/>
        <xdr:cNvSpPr/>
      </xdr:nvSpPr>
      <xdr:spPr>
        <a:xfrm>
          <a:off x="1079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116240</xdr:rowOff>
    </xdr:from>
    <xdr:ext cx="469744" cy="259045"/>
    <xdr:sp macro="" textlink="">
      <xdr:nvSpPr>
        <xdr:cNvPr id="91" name="テキスト ボックス 90"/>
        <xdr:cNvSpPr txBox="1"/>
      </xdr:nvSpPr>
      <xdr:spPr>
        <a:xfrm>
          <a:off x="895427" y="594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104395</xdr:rowOff>
    </xdr:from>
    <xdr:to>
      <xdr:col>6</xdr:col>
      <xdr:colOff>511175</xdr:colOff>
      <xdr:row>58</xdr:row>
      <xdr:rowOff>26267</xdr:rowOff>
    </xdr:to>
    <xdr:cxnSp macro="">
      <xdr:nvCxnSpPr>
        <xdr:cNvPr id="120" name="直線コネクタ 119"/>
        <xdr:cNvCxnSpPr/>
      </xdr:nvCxnSpPr>
      <xdr:spPr>
        <a:xfrm flipV="1">
          <a:off x="3797300" y="9877045"/>
          <a:ext cx="838200" cy="9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26267</xdr:rowOff>
    </xdr:from>
    <xdr:to>
      <xdr:col>5</xdr:col>
      <xdr:colOff>358775</xdr:colOff>
      <xdr:row>58</xdr:row>
      <xdr:rowOff>111803</xdr:rowOff>
    </xdr:to>
    <xdr:cxnSp macro="">
      <xdr:nvCxnSpPr>
        <xdr:cNvPr id="123" name="直線コネクタ 122"/>
        <xdr:cNvCxnSpPr/>
      </xdr:nvCxnSpPr>
      <xdr:spPr>
        <a:xfrm flipV="1">
          <a:off x="2908300" y="9970367"/>
          <a:ext cx="889000" cy="8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102552</xdr:rowOff>
    </xdr:from>
    <xdr:ext cx="599010" cy="259045"/>
    <xdr:sp macro="" textlink="">
      <xdr:nvSpPr>
        <xdr:cNvPr id="125" name="テキスト ボックス 124"/>
        <xdr:cNvSpPr txBox="1"/>
      </xdr:nvSpPr>
      <xdr:spPr>
        <a:xfrm>
          <a:off x="3497794" y="100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45206</xdr:rowOff>
    </xdr:from>
    <xdr:to>
      <xdr:col>4</xdr:col>
      <xdr:colOff>155575</xdr:colOff>
      <xdr:row>58</xdr:row>
      <xdr:rowOff>111803</xdr:rowOff>
    </xdr:to>
    <xdr:cxnSp macro="">
      <xdr:nvCxnSpPr>
        <xdr:cNvPr id="126" name="直線コネクタ 125"/>
        <xdr:cNvCxnSpPr/>
      </xdr:nvCxnSpPr>
      <xdr:spPr>
        <a:xfrm>
          <a:off x="2019300" y="9989306"/>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45206</xdr:rowOff>
    </xdr:from>
    <xdr:to>
      <xdr:col>2</xdr:col>
      <xdr:colOff>638175</xdr:colOff>
      <xdr:row>58</xdr:row>
      <xdr:rowOff>141679</xdr:rowOff>
    </xdr:to>
    <xdr:cxnSp macro="">
      <xdr:nvCxnSpPr>
        <xdr:cNvPr id="129" name="直線コネクタ 128"/>
        <xdr:cNvCxnSpPr/>
      </xdr:nvCxnSpPr>
      <xdr:spPr>
        <a:xfrm flipV="1">
          <a:off x="1130300" y="9989306"/>
          <a:ext cx="889000" cy="9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157357</xdr:rowOff>
    </xdr:from>
    <xdr:ext cx="534377" cy="259045"/>
    <xdr:sp macro="" textlink="">
      <xdr:nvSpPr>
        <xdr:cNvPr id="131" name="テキスト ボックス 130"/>
        <xdr:cNvSpPr txBox="1"/>
      </xdr:nvSpPr>
      <xdr:spPr>
        <a:xfrm>
          <a:off x="1752111" y="1010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53595</xdr:rowOff>
    </xdr:from>
    <xdr:to>
      <xdr:col>6</xdr:col>
      <xdr:colOff>561975</xdr:colOff>
      <xdr:row>57</xdr:row>
      <xdr:rowOff>155195</xdr:rowOff>
    </xdr:to>
    <xdr:sp macro="" textlink="">
      <xdr:nvSpPr>
        <xdr:cNvPr id="139" name="円/楕円 138"/>
        <xdr:cNvSpPr/>
      </xdr:nvSpPr>
      <xdr:spPr>
        <a:xfrm>
          <a:off x="4584700" y="98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76472</xdr:rowOff>
    </xdr:from>
    <xdr:ext cx="599010" cy="259045"/>
    <xdr:sp macro="" textlink="">
      <xdr:nvSpPr>
        <xdr:cNvPr id="140" name="総務費該当値テキスト"/>
        <xdr:cNvSpPr txBox="1"/>
      </xdr:nvSpPr>
      <xdr:spPr>
        <a:xfrm>
          <a:off x="4686300" y="96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146917</xdr:rowOff>
    </xdr:from>
    <xdr:to>
      <xdr:col>5</xdr:col>
      <xdr:colOff>409575</xdr:colOff>
      <xdr:row>58</xdr:row>
      <xdr:rowOff>77067</xdr:rowOff>
    </xdr:to>
    <xdr:sp macro="" textlink="">
      <xdr:nvSpPr>
        <xdr:cNvPr id="141" name="円/楕円 140"/>
        <xdr:cNvSpPr/>
      </xdr:nvSpPr>
      <xdr:spPr>
        <a:xfrm>
          <a:off x="3746500" y="99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93594</xdr:rowOff>
    </xdr:from>
    <xdr:ext cx="599010" cy="259045"/>
    <xdr:sp macro="" textlink="">
      <xdr:nvSpPr>
        <xdr:cNvPr id="142" name="テキスト ボックス 141"/>
        <xdr:cNvSpPr txBox="1"/>
      </xdr:nvSpPr>
      <xdr:spPr>
        <a:xfrm>
          <a:off x="3497794" y="96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61003</xdr:rowOff>
    </xdr:from>
    <xdr:to>
      <xdr:col>4</xdr:col>
      <xdr:colOff>206375</xdr:colOff>
      <xdr:row>58</xdr:row>
      <xdr:rowOff>162603</xdr:rowOff>
    </xdr:to>
    <xdr:sp macro="" textlink="">
      <xdr:nvSpPr>
        <xdr:cNvPr id="143" name="円/楕円 142"/>
        <xdr:cNvSpPr/>
      </xdr:nvSpPr>
      <xdr:spPr>
        <a:xfrm>
          <a:off x="2857500" y="100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7680</xdr:rowOff>
    </xdr:from>
    <xdr:ext cx="534377" cy="259045"/>
    <xdr:sp macro="" textlink="">
      <xdr:nvSpPr>
        <xdr:cNvPr id="144" name="テキスト ボックス 143"/>
        <xdr:cNvSpPr txBox="1"/>
      </xdr:nvSpPr>
      <xdr:spPr>
        <a:xfrm>
          <a:off x="2641111" y="97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165856</xdr:rowOff>
    </xdr:from>
    <xdr:to>
      <xdr:col>3</xdr:col>
      <xdr:colOff>3175</xdr:colOff>
      <xdr:row>58</xdr:row>
      <xdr:rowOff>96006</xdr:rowOff>
    </xdr:to>
    <xdr:sp macro="" textlink="">
      <xdr:nvSpPr>
        <xdr:cNvPr id="145" name="円/楕円 144"/>
        <xdr:cNvSpPr/>
      </xdr:nvSpPr>
      <xdr:spPr>
        <a:xfrm>
          <a:off x="1968500" y="99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112533</xdr:rowOff>
    </xdr:from>
    <xdr:ext cx="599010" cy="259045"/>
    <xdr:sp macro="" textlink="">
      <xdr:nvSpPr>
        <xdr:cNvPr id="146" name="テキスト ボックス 145"/>
        <xdr:cNvSpPr txBox="1"/>
      </xdr:nvSpPr>
      <xdr:spPr>
        <a:xfrm>
          <a:off x="1719794" y="971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90879</xdr:rowOff>
    </xdr:from>
    <xdr:to>
      <xdr:col>1</xdr:col>
      <xdr:colOff>485775</xdr:colOff>
      <xdr:row>59</xdr:row>
      <xdr:rowOff>21029</xdr:rowOff>
    </xdr:to>
    <xdr:sp macro="" textlink="">
      <xdr:nvSpPr>
        <xdr:cNvPr id="147" name="円/楕円 146"/>
        <xdr:cNvSpPr/>
      </xdr:nvSpPr>
      <xdr:spPr>
        <a:xfrm>
          <a:off x="1079500" y="1003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12156</xdr:rowOff>
    </xdr:from>
    <xdr:ext cx="534377" cy="259045"/>
    <xdr:sp macro="" textlink="">
      <xdr:nvSpPr>
        <xdr:cNvPr id="148" name="テキスト ボックス 147"/>
        <xdr:cNvSpPr txBox="1"/>
      </xdr:nvSpPr>
      <xdr:spPr>
        <a:xfrm>
          <a:off x="863111" y="101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0" name="テキスト ボックス 169"/>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2" name="テキスト ボックス 171"/>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106628</xdr:rowOff>
    </xdr:from>
    <xdr:to>
      <xdr:col>6</xdr:col>
      <xdr:colOff>510540</xdr:colOff>
      <xdr:row>78</xdr:row>
      <xdr:rowOff>112702</xdr:rowOff>
    </xdr:to>
    <xdr:cxnSp macro="">
      <xdr:nvCxnSpPr>
        <xdr:cNvPr id="174" name="直線コネクタ 173"/>
        <xdr:cNvCxnSpPr/>
      </xdr:nvCxnSpPr>
      <xdr:spPr>
        <a:xfrm flipV="1">
          <a:off x="4633595" y="13136828"/>
          <a:ext cx="1270" cy="34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116529</xdr:rowOff>
    </xdr:from>
    <xdr:ext cx="534377" cy="259045"/>
    <xdr:sp macro="" textlink="">
      <xdr:nvSpPr>
        <xdr:cNvPr id="175" name="民生費最小値テキスト"/>
        <xdr:cNvSpPr txBox="1"/>
      </xdr:nvSpPr>
      <xdr:spPr>
        <a:xfrm>
          <a:off x="4686300" y="134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112702</xdr:rowOff>
    </xdr:from>
    <xdr:to>
      <xdr:col>6</xdr:col>
      <xdr:colOff>600075</xdr:colOff>
      <xdr:row>78</xdr:row>
      <xdr:rowOff>112702</xdr:rowOff>
    </xdr:to>
    <xdr:cxnSp macro="">
      <xdr:nvCxnSpPr>
        <xdr:cNvPr id="176" name="直線コネクタ 175"/>
        <xdr:cNvCxnSpPr/>
      </xdr:nvCxnSpPr>
      <xdr:spPr>
        <a:xfrm>
          <a:off x="4546600" y="1348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53305</xdr:rowOff>
    </xdr:from>
    <xdr:ext cx="599010" cy="259045"/>
    <xdr:sp macro="" textlink="">
      <xdr:nvSpPr>
        <xdr:cNvPr id="177" name="民生費最大値テキスト"/>
        <xdr:cNvSpPr txBox="1"/>
      </xdr:nvSpPr>
      <xdr:spPr>
        <a:xfrm>
          <a:off x="4686300" y="129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76</xdr:row>
      <xdr:rowOff>106628</xdr:rowOff>
    </xdr:from>
    <xdr:to>
      <xdr:col>6</xdr:col>
      <xdr:colOff>600075</xdr:colOff>
      <xdr:row>76</xdr:row>
      <xdr:rowOff>106628</xdr:rowOff>
    </xdr:to>
    <xdr:cxnSp macro="">
      <xdr:nvCxnSpPr>
        <xdr:cNvPr id="178" name="直線コネクタ 177"/>
        <xdr:cNvCxnSpPr/>
      </xdr:nvCxnSpPr>
      <xdr:spPr>
        <a:xfrm>
          <a:off x="4546600" y="131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54731</xdr:rowOff>
    </xdr:from>
    <xdr:to>
      <xdr:col>6</xdr:col>
      <xdr:colOff>511175</xdr:colOff>
      <xdr:row>76</xdr:row>
      <xdr:rowOff>106628</xdr:rowOff>
    </xdr:to>
    <xdr:cxnSp macro="">
      <xdr:nvCxnSpPr>
        <xdr:cNvPr id="179" name="直線コネクタ 178"/>
        <xdr:cNvCxnSpPr/>
      </xdr:nvCxnSpPr>
      <xdr:spPr>
        <a:xfrm>
          <a:off x="3797300" y="12227681"/>
          <a:ext cx="838200" cy="90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133430</xdr:rowOff>
    </xdr:from>
    <xdr:ext cx="599010" cy="259045"/>
    <xdr:sp macro="" textlink="">
      <xdr:nvSpPr>
        <xdr:cNvPr id="180" name="民生費平均値テキスト"/>
        <xdr:cNvSpPr txBox="1"/>
      </xdr:nvSpPr>
      <xdr:spPr>
        <a:xfrm>
          <a:off x="4686300" y="13335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155003</xdr:rowOff>
    </xdr:from>
    <xdr:to>
      <xdr:col>6</xdr:col>
      <xdr:colOff>561975</xdr:colOff>
      <xdr:row>78</xdr:row>
      <xdr:rowOff>85153</xdr:rowOff>
    </xdr:to>
    <xdr:sp macro="" textlink="">
      <xdr:nvSpPr>
        <xdr:cNvPr id="181" name="フローチャート : 判断 180"/>
        <xdr:cNvSpPr/>
      </xdr:nvSpPr>
      <xdr:spPr>
        <a:xfrm>
          <a:off x="4584700" y="1335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78642</xdr:rowOff>
    </xdr:from>
    <xdr:to>
      <xdr:col>5</xdr:col>
      <xdr:colOff>358775</xdr:colOff>
      <xdr:row>71</xdr:row>
      <xdr:rowOff>54731</xdr:rowOff>
    </xdr:to>
    <xdr:cxnSp macro="">
      <xdr:nvCxnSpPr>
        <xdr:cNvPr id="182" name="直線コネクタ 181"/>
        <xdr:cNvCxnSpPr/>
      </xdr:nvCxnSpPr>
      <xdr:spPr>
        <a:xfrm>
          <a:off x="2908300" y="12080142"/>
          <a:ext cx="889000" cy="1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145317</xdr:rowOff>
    </xdr:from>
    <xdr:to>
      <xdr:col>5</xdr:col>
      <xdr:colOff>409575</xdr:colOff>
      <xdr:row>78</xdr:row>
      <xdr:rowOff>75467</xdr:rowOff>
    </xdr:to>
    <xdr:sp macro="" textlink="">
      <xdr:nvSpPr>
        <xdr:cNvPr id="183" name="フローチャート : 判断 182"/>
        <xdr:cNvSpPr/>
      </xdr:nvSpPr>
      <xdr:spPr>
        <a:xfrm>
          <a:off x="37465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66594</xdr:rowOff>
    </xdr:from>
    <xdr:ext cx="599010" cy="259045"/>
    <xdr:sp macro="" textlink="">
      <xdr:nvSpPr>
        <xdr:cNvPr id="184" name="テキスト ボックス 183"/>
        <xdr:cNvSpPr txBox="1"/>
      </xdr:nvSpPr>
      <xdr:spPr>
        <a:xfrm>
          <a:off x="3497794" y="1343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78642</xdr:rowOff>
    </xdr:from>
    <xdr:to>
      <xdr:col>4</xdr:col>
      <xdr:colOff>155575</xdr:colOff>
      <xdr:row>71</xdr:row>
      <xdr:rowOff>118664</xdr:rowOff>
    </xdr:to>
    <xdr:cxnSp macro="">
      <xdr:nvCxnSpPr>
        <xdr:cNvPr id="185" name="直線コネクタ 184"/>
        <xdr:cNvCxnSpPr/>
      </xdr:nvCxnSpPr>
      <xdr:spPr>
        <a:xfrm flipV="1">
          <a:off x="2019300" y="12080142"/>
          <a:ext cx="889000" cy="2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49214</xdr:rowOff>
    </xdr:from>
    <xdr:to>
      <xdr:col>4</xdr:col>
      <xdr:colOff>206375</xdr:colOff>
      <xdr:row>77</xdr:row>
      <xdr:rowOff>150814</xdr:rowOff>
    </xdr:to>
    <xdr:sp macro="" textlink="">
      <xdr:nvSpPr>
        <xdr:cNvPr id="186" name="フローチャート : 判断 185"/>
        <xdr:cNvSpPr/>
      </xdr:nvSpPr>
      <xdr:spPr>
        <a:xfrm>
          <a:off x="2857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141941</xdr:rowOff>
    </xdr:from>
    <xdr:ext cx="599010" cy="259045"/>
    <xdr:sp macro="" textlink="">
      <xdr:nvSpPr>
        <xdr:cNvPr id="187" name="テキスト ボックス 186"/>
        <xdr:cNvSpPr txBox="1"/>
      </xdr:nvSpPr>
      <xdr:spPr>
        <a:xfrm>
          <a:off x="2608794" y="133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118664</xdr:rowOff>
    </xdr:from>
    <xdr:to>
      <xdr:col>2</xdr:col>
      <xdr:colOff>638175</xdr:colOff>
      <xdr:row>72</xdr:row>
      <xdr:rowOff>22987</xdr:rowOff>
    </xdr:to>
    <xdr:cxnSp macro="">
      <xdr:nvCxnSpPr>
        <xdr:cNvPr id="188" name="直線コネクタ 187"/>
        <xdr:cNvCxnSpPr/>
      </xdr:nvCxnSpPr>
      <xdr:spPr>
        <a:xfrm flipV="1">
          <a:off x="1130300" y="12291614"/>
          <a:ext cx="889000" cy="7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155153</xdr:rowOff>
    </xdr:from>
    <xdr:to>
      <xdr:col>3</xdr:col>
      <xdr:colOff>3175</xdr:colOff>
      <xdr:row>78</xdr:row>
      <xdr:rowOff>85303</xdr:rowOff>
    </xdr:to>
    <xdr:sp macro="" textlink="">
      <xdr:nvSpPr>
        <xdr:cNvPr id="189" name="フローチャート : 判断 188"/>
        <xdr:cNvSpPr/>
      </xdr:nvSpPr>
      <xdr:spPr>
        <a:xfrm>
          <a:off x="1968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76430</xdr:rowOff>
    </xdr:from>
    <xdr:ext cx="599010" cy="259045"/>
    <xdr:sp macro="" textlink="">
      <xdr:nvSpPr>
        <xdr:cNvPr id="190" name="テキスト ボックス 189"/>
        <xdr:cNvSpPr txBox="1"/>
      </xdr:nvSpPr>
      <xdr:spPr>
        <a:xfrm>
          <a:off x="1719794"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155653</xdr:rowOff>
    </xdr:from>
    <xdr:to>
      <xdr:col>1</xdr:col>
      <xdr:colOff>485775</xdr:colOff>
      <xdr:row>78</xdr:row>
      <xdr:rowOff>85803</xdr:rowOff>
    </xdr:to>
    <xdr:sp macro="" textlink="">
      <xdr:nvSpPr>
        <xdr:cNvPr id="191" name="フローチャート : 判断 190"/>
        <xdr:cNvSpPr/>
      </xdr:nvSpPr>
      <xdr:spPr>
        <a:xfrm>
          <a:off x="1079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76930</xdr:rowOff>
    </xdr:from>
    <xdr:ext cx="599010" cy="259045"/>
    <xdr:sp macro="" textlink="">
      <xdr:nvSpPr>
        <xdr:cNvPr id="192" name="テキスト ボックス 191"/>
        <xdr:cNvSpPr txBox="1"/>
      </xdr:nvSpPr>
      <xdr:spPr>
        <a:xfrm>
          <a:off x="830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55828</xdr:rowOff>
    </xdr:from>
    <xdr:to>
      <xdr:col>6</xdr:col>
      <xdr:colOff>561975</xdr:colOff>
      <xdr:row>76</xdr:row>
      <xdr:rowOff>157428</xdr:rowOff>
    </xdr:to>
    <xdr:sp macro="" textlink="">
      <xdr:nvSpPr>
        <xdr:cNvPr id="198" name="円/楕円 197"/>
        <xdr:cNvSpPr/>
      </xdr:nvSpPr>
      <xdr:spPr>
        <a:xfrm>
          <a:off x="4584700" y="130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8855</xdr:rowOff>
    </xdr:from>
    <xdr:ext cx="599010" cy="259045"/>
    <xdr:sp macro="" textlink="">
      <xdr:nvSpPr>
        <xdr:cNvPr id="199" name="民生費該当値テキスト"/>
        <xdr:cNvSpPr txBox="1"/>
      </xdr:nvSpPr>
      <xdr:spPr>
        <a:xfrm>
          <a:off x="4686300" y="1303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310,254</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3931</xdr:rowOff>
    </xdr:from>
    <xdr:to>
      <xdr:col>5</xdr:col>
      <xdr:colOff>409575</xdr:colOff>
      <xdr:row>71</xdr:row>
      <xdr:rowOff>105531</xdr:rowOff>
    </xdr:to>
    <xdr:sp macro="" textlink="">
      <xdr:nvSpPr>
        <xdr:cNvPr id="200" name="円/楕円 199"/>
        <xdr:cNvSpPr/>
      </xdr:nvSpPr>
      <xdr:spPr>
        <a:xfrm>
          <a:off x="3746500" y="121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122058</xdr:rowOff>
    </xdr:from>
    <xdr:ext cx="599010" cy="259045"/>
    <xdr:sp macro="" textlink="">
      <xdr:nvSpPr>
        <xdr:cNvPr id="201" name="テキスト ボックス 200"/>
        <xdr:cNvSpPr txBox="1"/>
      </xdr:nvSpPr>
      <xdr:spPr>
        <a:xfrm>
          <a:off x="3497794" y="1195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867,037</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27842</xdr:rowOff>
    </xdr:from>
    <xdr:to>
      <xdr:col>4</xdr:col>
      <xdr:colOff>206375</xdr:colOff>
      <xdr:row>70</xdr:row>
      <xdr:rowOff>129442</xdr:rowOff>
    </xdr:to>
    <xdr:sp macro="" textlink="">
      <xdr:nvSpPr>
        <xdr:cNvPr id="202" name="円/楕円 201"/>
        <xdr:cNvSpPr/>
      </xdr:nvSpPr>
      <xdr:spPr>
        <a:xfrm>
          <a:off x="2857500" y="12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145969</xdr:rowOff>
    </xdr:from>
    <xdr:ext cx="599010" cy="259045"/>
    <xdr:sp macro="" textlink="">
      <xdr:nvSpPr>
        <xdr:cNvPr id="203" name="テキスト ボックス 202"/>
        <xdr:cNvSpPr txBox="1"/>
      </xdr:nvSpPr>
      <xdr:spPr>
        <a:xfrm>
          <a:off x="2608794" y="118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957,393</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67864</xdr:rowOff>
    </xdr:from>
    <xdr:to>
      <xdr:col>3</xdr:col>
      <xdr:colOff>3175</xdr:colOff>
      <xdr:row>71</xdr:row>
      <xdr:rowOff>169464</xdr:rowOff>
    </xdr:to>
    <xdr:sp macro="" textlink="">
      <xdr:nvSpPr>
        <xdr:cNvPr id="204" name="円/楕円 203"/>
        <xdr:cNvSpPr/>
      </xdr:nvSpPr>
      <xdr:spPr>
        <a:xfrm>
          <a:off x="1968500" y="122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14541</xdr:rowOff>
    </xdr:from>
    <xdr:ext cx="599010" cy="259045"/>
    <xdr:sp macro="" textlink="">
      <xdr:nvSpPr>
        <xdr:cNvPr id="205" name="テキスト ボックス 204"/>
        <xdr:cNvSpPr txBox="1"/>
      </xdr:nvSpPr>
      <xdr:spPr>
        <a:xfrm>
          <a:off x="1719794" y="120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827,883</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143637</xdr:rowOff>
    </xdr:from>
    <xdr:to>
      <xdr:col>1</xdr:col>
      <xdr:colOff>485775</xdr:colOff>
      <xdr:row>72</xdr:row>
      <xdr:rowOff>73787</xdr:rowOff>
    </xdr:to>
    <xdr:sp macro="" textlink="">
      <xdr:nvSpPr>
        <xdr:cNvPr id="206" name="円/楕円 205"/>
        <xdr:cNvSpPr/>
      </xdr:nvSpPr>
      <xdr:spPr>
        <a:xfrm>
          <a:off x="1079500" y="12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90314</xdr:rowOff>
    </xdr:from>
    <xdr:ext cx="599010" cy="259045"/>
    <xdr:sp macro="" textlink="">
      <xdr:nvSpPr>
        <xdr:cNvPr id="207" name="テキスト ボックス 206"/>
        <xdr:cNvSpPr txBox="1"/>
      </xdr:nvSpPr>
      <xdr:spPr>
        <a:xfrm>
          <a:off x="830794" y="1209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4" name="直線コネクタ 233"/>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5"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6" name="直線コネクタ 235"/>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7"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8" name="直線コネクタ 237"/>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109493</xdr:rowOff>
    </xdr:from>
    <xdr:to>
      <xdr:col>6</xdr:col>
      <xdr:colOff>511175</xdr:colOff>
      <xdr:row>98</xdr:row>
      <xdr:rowOff>138982</xdr:rowOff>
    </xdr:to>
    <xdr:cxnSp macro="">
      <xdr:nvCxnSpPr>
        <xdr:cNvPr id="239" name="直線コネクタ 238"/>
        <xdr:cNvCxnSpPr/>
      </xdr:nvCxnSpPr>
      <xdr:spPr>
        <a:xfrm flipV="1">
          <a:off x="3797300" y="16911593"/>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40"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41" name="フローチャート : 判断 240"/>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69552</xdr:rowOff>
    </xdr:from>
    <xdr:to>
      <xdr:col>5</xdr:col>
      <xdr:colOff>358775</xdr:colOff>
      <xdr:row>98</xdr:row>
      <xdr:rowOff>138982</xdr:rowOff>
    </xdr:to>
    <xdr:cxnSp macro="">
      <xdr:nvCxnSpPr>
        <xdr:cNvPr id="242" name="直線コネクタ 241"/>
        <xdr:cNvCxnSpPr/>
      </xdr:nvCxnSpPr>
      <xdr:spPr>
        <a:xfrm>
          <a:off x="2908300" y="16871652"/>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3" name="フローチャート : 判断 242"/>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44" name="テキスト ボックス 243"/>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xdr:rowOff>
    </xdr:from>
    <xdr:to>
      <xdr:col>4</xdr:col>
      <xdr:colOff>155575</xdr:colOff>
      <xdr:row>98</xdr:row>
      <xdr:rowOff>69552</xdr:rowOff>
    </xdr:to>
    <xdr:cxnSp macro="">
      <xdr:nvCxnSpPr>
        <xdr:cNvPr id="245" name="直線コネクタ 244"/>
        <xdr:cNvCxnSpPr/>
      </xdr:nvCxnSpPr>
      <xdr:spPr>
        <a:xfrm>
          <a:off x="2019300" y="16802191"/>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6" name="フローチャート : 判断 245"/>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97903</xdr:rowOff>
    </xdr:from>
    <xdr:ext cx="534377" cy="259045"/>
    <xdr:sp macro="" textlink="">
      <xdr:nvSpPr>
        <xdr:cNvPr id="247" name="テキスト ボックス 246"/>
        <xdr:cNvSpPr txBox="1"/>
      </xdr:nvSpPr>
      <xdr:spPr>
        <a:xfrm>
          <a:off x="2641111" y="163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91</xdr:rowOff>
    </xdr:from>
    <xdr:to>
      <xdr:col>2</xdr:col>
      <xdr:colOff>638175</xdr:colOff>
      <xdr:row>98</xdr:row>
      <xdr:rowOff>156240</xdr:rowOff>
    </xdr:to>
    <xdr:cxnSp macro="">
      <xdr:nvCxnSpPr>
        <xdr:cNvPr id="248" name="直線コネクタ 247"/>
        <xdr:cNvCxnSpPr/>
      </xdr:nvCxnSpPr>
      <xdr:spPr>
        <a:xfrm flipV="1">
          <a:off x="1130300" y="16802191"/>
          <a:ext cx="889000" cy="1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9" name="フローチャート : 判断 248"/>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50" name="テキスト ボックス 249"/>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51" name="フローチャート : 判断 250"/>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52" name="テキスト ボックス 251"/>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58693</xdr:rowOff>
    </xdr:from>
    <xdr:to>
      <xdr:col>6</xdr:col>
      <xdr:colOff>561975</xdr:colOff>
      <xdr:row>98</xdr:row>
      <xdr:rowOff>160293</xdr:rowOff>
    </xdr:to>
    <xdr:sp macro="" textlink="">
      <xdr:nvSpPr>
        <xdr:cNvPr id="258" name="円/楕円 257"/>
        <xdr:cNvSpPr/>
      </xdr:nvSpPr>
      <xdr:spPr>
        <a:xfrm>
          <a:off x="4584700" y="168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37120</xdr:rowOff>
    </xdr:from>
    <xdr:ext cx="534377" cy="259045"/>
    <xdr:sp macro="" textlink="">
      <xdr:nvSpPr>
        <xdr:cNvPr id="259" name="衛生費該当値テキスト"/>
        <xdr:cNvSpPr txBox="1"/>
      </xdr:nvSpPr>
      <xdr:spPr>
        <a:xfrm>
          <a:off x="4686300" y="168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88182</xdr:rowOff>
    </xdr:from>
    <xdr:to>
      <xdr:col>5</xdr:col>
      <xdr:colOff>409575</xdr:colOff>
      <xdr:row>99</xdr:row>
      <xdr:rowOff>18332</xdr:rowOff>
    </xdr:to>
    <xdr:sp macro="" textlink="">
      <xdr:nvSpPr>
        <xdr:cNvPr id="260" name="円/楕円 259"/>
        <xdr:cNvSpPr/>
      </xdr:nvSpPr>
      <xdr:spPr>
        <a:xfrm>
          <a:off x="3746500" y="1689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9459</xdr:rowOff>
    </xdr:from>
    <xdr:ext cx="534377" cy="259045"/>
    <xdr:sp macro="" textlink="">
      <xdr:nvSpPr>
        <xdr:cNvPr id="261" name="テキスト ボックス 260"/>
        <xdr:cNvSpPr txBox="1"/>
      </xdr:nvSpPr>
      <xdr:spPr>
        <a:xfrm>
          <a:off x="3530111" y="1698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18752</xdr:rowOff>
    </xdr:from>
    <xdr:to>
      <xdr:col>4</xdr:col>
      <xdr:colOff>206375</xdr:colOff>
      <xdr:row>98</xdr:row>
      <xdr:rowOff>120352</xdr:rowOff>
    </xdr:to>
    <xdr:sp macro="" textlink="">
      <xdr:nvSpPr>
        <xdr:cNvPr id="262" name="円/楕円 261"/>
        <xdr:cNvSpPr/>
      </xdr:nvSpPr>
      <xdr:spPr>
        <a:xfrm>
          <a:off x="2857500" y="168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111479</xdr:rowOff>
    </xdr:from>
    <xdr:ext cx="534377" cy="259045"/>
    <xdr:sp macro="" textlink="">
      <xdr:nvSpPr>
        <xdr:cNvPr id="263" name="テキスト ボックス 262"/>
        <xdr:cNvSpPr txBox="1"/>
      </xdr:nvSpPr>
      <xdr:spPr>
        <a:xfrm>
          <a:off x="2641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120741</xdr:rowOff>
    </xdr:from>
    <xdr:to>
      <xdr:col>3</xdr:col>
      <xdr:colOff>3175</xdr:colOff>
      <xdr:row>98</xdr:row>
      <xdr:rowOff>50891</xdr:rowOff>
    </xdr:to>
    <xdr:sp macro="" textlink="">
      <xdr:nvSpPr>
        <xdr:cNvPr id="264" name="円/楕円 263"/>
        <xdr:cNvSpPr/>
      </xdr:nvSpPr>
      <xdr:spPr>
        <a:xfrm>
          <a:off x="1968500" y="167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42018</xdr:rowOff>
    </xdr:from>
    <xdr:ext cx="534377" cy="259045"/>
    <xdr:sp macro="" textlink="">
      <xdr:nvSpPr>
        <xdr:cNvPr id="265" name="テキスト ボックス 264"/>
        <xdr:cNvSpPr txBox="1"/>
      </xdr:nvSpPr>
      <xdr:spPr>
        <a:xfrm>
          <a:off x="1752111" y="168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105440</xdr:rowOff>
    </xdr:from>
    <xdr:to>
      <xdr:col>1</xdr:col>
      <xdr:colOff>485775</xdr:colOff>
      <xdr:row>99</xdr:row>
      <xdr:rowOff>35590</xdr:rowOff>
    </xdr:to>
    <xdr:sp macro="" textlink="">
      <xdr:nvSpPr>
        <xdr:cNvPr id="266" name="円/楕円 265"/>
        <xdr:cNvSpPr/>
      </xdr:nvSpPr>
      <xdr:spPr>
        <a:xfrm>
          <a:off x="1079500" y="169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26717</xdr:rowOff>
    </xdr:from>
    <xdr:ext cx="534377" cy="259045"/>
    <xdr:sp macro="" textlink="">
      <xdr:nvSpPr>
        <xdr:cNvPr id="267" name="テキスト ボックス 266"/>
        <xdr:cNvSpPr txBox="1"/>
      </xdr:nvSpPr>
      <xdr:spPr>
        <a:xfrm>
          <a:off x="863111" y="170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162941</xdr:rowOff>
    </xdr:from>
    <xdr:to>
      <xdr:col>15</xdr:col>
      <xdr:colOff>180340</xdr:colOff>
      <xdr:row>39</xdr:row>
      <xdr:rowOff>44450</xdr:rowOff>
    </xdr:to>
    <xdr:cxnSp macro="">
      <xdr:nvCxnSpPr>
        <xdr:cNvPr id="291" name="直線コネクタ 290"/>
        <xdr:cNvCxnSpPr/>
      </xdr:nvCxnSpPr>
      <xdr:spPr>
        <a:xfrm flipV="1">
          <a:off x="10475595" y="5820791"/>
          <a:ext cx="1270" cy="910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109618</xdr:rowOff>
    </xdr:from>
    <xdr:ext cx="469744" cy="259045"/>
    <xdr:sp macro="" textlink="">
      <xdr:nvSpPr>
        <xdr:cNvPr id="294" name="労働費最大値テキスト"/>
        <xdr:cNvSpPr txBox="1"/>
      </xdr:nvSpPr>
      <xdr:spPr>
        <a:xfrm>
          <a:off x="10528300" y="55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33</xdr:row>
      <xdr:rowOff>162941</xdr:rowOff>
    </xdr:from>
    <xdr:to>
      <xdr:col>15</xdr:col>
      <xdr:colOff>269875</xdr:colOff>
      <xdr:row>33</xdr:row>
      <xdr:rowOff>162941</xdr:rowOff>
    </xdr:to>
    <xdr:cxnSp macro="">
      <xdr:nvCxnSpPr>
        <xdr:cNvPr id="295" name="直線コネクタ 294"/>
        <xdr:cNvCxnSpPr/>
      </xdr:nvCxnSpPr>
      <xdr:spPr>
        <a:xfrm>
          <a:off x="10388600" y="582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162941</xdr:rowOff>
    </xdr:from>
    <xdr:to>
      <xdr:col>15</xdr:col>
      <xdr:colOff>180975</xdr:colOff>
      <xdr:row>34</xdr:row>
      <xdr:rowOff>18415</xdr:rowOff>
    </xdr:to>
    <xdr:cxnSp macro="">
      <xdr:nvCxnSpPr>
        <xdr:cNvPr id="296" name="直線コネクタ 295"/>
        <xdr:cNvCxnSpPr/>
      </xdr:nvCxnSpPr>
      <xdr:spPr>
        <a:xfrm flipV="1">
          <a:off x="9639300" y="5820791"/>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41800</xdr:rowOff>
    </xdr:from>
    <xdr:ext cx="378565" cy="259045"/>
    <xdr:sp macro="" textlink="">
      <xdr:nvSpPr>
        <xdr:cNvPr id="297" name="労働費平均値テキスト"/>
        <xdr:cNvSpPr txBox="1"/>
      </xdr:nvSpPr>
      <xdr:spPr>
        <a:xfrm>
          <a:off x="10528300" y="65569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63373</xdr:rowOff>
    </xdr:from>
    <xdr:to>
      <xdr:col>15</xdr:col>
      <xdr:colOff>231775</xdr:colOff>
      <xdr:row>38</xdr:row>
      <xdr:rowOff>164973</xdr:rowOff>
    </xdr:to>
    <xdr:sp macro="" textlink="">
      <xdr:nvSpPr>
        <xdr:cNvPr id="298" name="フローチャート : 判断 297"/>
        <xdr:cNvSpPr/>
      </xdr:nvSpPr>
      <xdr:spPr>
        <a:xfrm>
          <a:off x="104267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27178</xdr:rowOff>
    </xdr:from>
    <xdr:to>
      <xdr:col>14</xdr:col>
      <xdr:colOff>28575</xdr:colOff>
      <xdr:row>34</xdr:row>
      <xdr:rowOff>18415</xdr:rowOff>
    </xdr:to>
    <xdr:cxnSp macro="">
      <xdr:nvCxnSpPr>
        <xdr:cNvPr id="299" name="直線コネクタ 298"/>
        <xdr:cNvCxnSpPr/>
      </xdr:nvCxnSpPr>
      <xdr:spPr>
        <a:xfrm>
          <a:off x="8750300" y="5685028"/>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46482</xdr:rowOff>
    </xdr:from>
    <xdr:to>
      <xdr:col>14</xdr:col>
      <xdr:colOff>79375</xdr:colOff>
      <xdr:row>38</xdr:row>
      <xdr:rowOff>148082</xdr:rowOff>
    </xdr:to>
    <xdr:sp macro="" textlink="">
      <xdr:nvSpPr>
        <xdr:cNvPr id="300" name="フローチャート : 判断 299"/>
        <xdr:cNvSpPr/>
      </xdr:nvSpPr>
      <xdr:spPr>
        <a:xfrm>
          <a:off x="9588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139209</xdr:rowOff>
    </xdr:from>
    <xdr:ext cx="378565" cy="259045"/>
    <xdr:sp macro="" textlink="">
      <xdr:nvSpPr>
        <xdr:cNvPr id="301" name="テキスト ボックス 300"/>
        <xdr:cNvSpPr txBox="1"/>
      </xdr:nvSpPr>
      <xdr:spPr>
        <a:xfrm>
          <a:off x="9450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89535</xdr:rowOff>
    </xdr:from>
    <xdr:to>
      <xdr:col>12</xdr:col>
      <xdr:colOff>511175</xdr:colOff>
      <xdr:row>33</xdr:row>
      <xdr:rowOff>27178</xdr:rowOff>
    </xdr:to>
    <xdr:cxnSp macro="">
      <xdr:nvCxnSpPr>
        <xdr:cNvPr id="302" name="直線コネクタ 301"/>
        <xdr:cNvCxnSpPr/>
      </xdr:nvCxnSpPr>
      <xdr:spPr>
        <a:xfrm>
          <a:off x="7861300" y="5404485"/>
          <a:ext cx="889000" cy="2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113665</xdr:rowOff>
    </xdr:from>
    <xdr:to>
      <xdr:col>12</xdr:col>
      <xdr:colOff>561975</xdr:colOff>
      <xdr:row>38</xdr:row>
      <xdr:rowOff>43815</xdr:rowOff>
    </xdr:to>
    <xdr:sp macro="" textlink="">
      <xdr:nvSpPr>
        <xdr:cNvPr id="303" name="フローチャート : 判断 302"/>
        <xdr:cNvSpPr/>
      </xdr:nvSpPr>
      <xdr:spPr>
        <a:xfrm>
          <a:off x="8699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34942</xdr:rowOff>
    </xdr:from>
    <xdr:ext cx="469744" cy="259045"/>
    <xdr:sp macro="" textlink="">
      <xdr:nvSpPr>
        <xdr:cNvPr id="304" name="テキスト ボックス 303"/>
        <xdr:cNvSpPr txBox="1"/>
      </xdr:nvSpPr>
      <xdr:spPr>
        <a:xfrm>
          <a:off x="8515427"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89535</xdr:rowOff>
    </xdr:from>
    <xdr:to>
      <xdr:col>11</xdr:col>
      <xdr:colOff>307975</xdr:colOff>
      <xdr:row>31</xdr:row>
      <xdr:rowOff>157607</xdr:rowOff>
    </xdr:to>
    <xdr:cxnSp macro="">
      <xdr:nvCxnSpPr>
        <xdr:cNvPr id="305" name="直線コネクタ 304"/>
        <xdr:cNvCxnSpPr/>
      </xdr:nvCxnSpPr>
      <xdr:spPr>
        <a:xfrm flipV="1">
          <a:off x="6972300" y="5404485"/>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10541</xdr:rowOff>
    </xdr:from>
    <xdr:to>
      <xdr:col>11</xdr:col>
      <xdr:colOff>358775</xdr:colOff>
      <xdr:row>37</xdr:row>
      <xdr:rowOff>112141</xdr:rowOff>
    </xdr:to>
    <xdr:sp macro="" textlink="">
      <xdr:nvSpPr>
        <xdr:cNvPr id="306" name="フローチャート : 判断 305"/>
        <xdr:cNvSpPr/>
      </xdr:nvSpPr>
      <xdr:spPr>
        <a:xfrm>
          <a:off x="7810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103268</xdr:rowOff>
    </xdr:from>
    <xdr:ext cx="469744" cy="259045"/>
    <xdr:sp macro="" textlink="">
      <xdr:nvSpPr>
        <xdr:cNvPr id="307" name="テキスト ボックス 306"/>
        <xdr:cNvSpPr txBox="1"/>
      </xdr:nvSpPr>
      <xdr:spPr>
        <a:xfrm>
          <a:off x="7626427" y="64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170942</xdr:rowOff>
    </xdr:from>
    <xdr:to>
      <xdr:col>10</xdr:col>
      <xdr:colOff>155575</xdr:colOff>
      <xdr:row>37</xdr:row>
      <xdr:rowOff>101092</xdr:rowOff>
    </xdr:to>
    <xdr:sp macro="" textlink="">
      <xdr:nvSpPr>
        <xdr:cNvPr id="308" name="フローチャート : 判断 307"/>
        <xdr:cNvSpPr/>
      </xdr:nvSpPr>
      <xdr:spPr>
        <a:xfrm>
          <a:off x="6921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92219</xdr:rowOff>
    </xdr:from>
    <xdr:ext cx="469744" cy="259045"/>
    <xdr:sp macro="" textlink="">
      <xdr:nvSpPr>
        <xdr:cNvPr id="309" name="テキスト ボックス 308"/>
        <xdr:cNvSpPr txBox="1"/>
      </xdr:nvSpPr>
      <xdr:spPr>
        <a:xfrm>
          <a:off x="6737427"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112141</xdr:rowOff>
    </xdr:from>
    <xdr:to>
      <xdr:col>15</xdr:col>
      <xdr:colOff>231775</xdr:colOff>
      <xdr:row>34</xdr:row>
      <xdr:rowOff>42291</xdr:rowOff>
    </xdr:to>
    <xdr:sp macro="" textlink="">
      <xdr:nvSpPr>
        <xdr:cNvPr id="315" name="円/楕円 314"/>
        <xdr:cNvSpPr/>
      </xdr:nvSpPr>
      <xdr:spPr>
        <a:xfrm>
          <a:off x="104267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65168</xdr:rowOff>
    </xdr:from>
    <xdr:ext cx="469744" cy="259045"/>
    <xdr:sp macro="" textlink="">
      <xdr:nvSpPr>
        <xdr:cNvPr id="316" name="労働費該当値テキスト"/>
        <xdr:cNvSpPr txBox="1"/>
      </xdr:nvSpPr>
      <xdr:spPr>
        <a:xfrm>
          <a:off x="10528300" y="57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139065</xdr:rowOff>
    </xdr:from>
    <xdr:to>
      <xdr:col>14</xdr:col>
      <xdr:colOff>79375</xdr:colOff>
      <xdr:row>34</xdr:row>
      <xdr:rowOff>69215</xdr:rowOff>
    </xdr:to>
    <xdr:sp macro="" textlink="">
      <xdr:nvSpPr>
        <xdr:cNvPr id="317" name="円/楕円 316"/>
        <xdr:cNvSpPr/>
      </xdr:nvSpPr>
      <xdr:spPr>
        <a:xfrm>
          <a:off x="95885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85742</xdr:rowOff>
    </xdr:from>
    <xdr:ext cx="469744" cy="259045"/>
    <xdr:sp macro="" textlink="">
      <xdr:nvSpPr>
        <xdr:cNvPr id="318" name="テキスト ボックス 317"/>
        <xdr:cNvSpPr txBox="1"/>
      </xdr:nvSpPr>
      <xdr:spPr>
        <a:xfrm>
          <a:off x="9404427"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147828</xdr:rowOff>
    </xdr:from>
    <xdr:to>
      <xdr:col>12</xdr:col>
      <xdr:colOff>561975</xdr:colOff>
      <xdr:row>33</xdr:row>
      <xdr:rowOff>77978</xdr:rowOff>
    </xdr:to>
    <xdr:sp macro="" textlink="">
      <xdr:nvSpPr>
        <xdr:cNvPr id="319" name="円/楕円 318"/>
        <xdr:cNvSpPr/>
      </xdr:nvSpPr>
      <xdr:spPr>
        <a:xfrm>
          <a:off x="8699500" y="56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94505</xdr:rowOff>
    </xdr:from>
    <xdr:ext cx="469744" cy="259045"/>
    <xdr:sp macro="" textlink="">
      <xdr:nvSpPr>
        <xdr:cNvPr id="320" name="テキスト ボックス 319"/>
        <xdr:cNvSpPr txBox="1"/>
      </xdr:nvSpPr>
      <xdr:spPr>
        <a:xfrm>
          <a:off x="8515427" y="540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38735</xdr:rowOff>
    </xdr:from>
    <xdr:to>
      <xdr:col>11</xdr:col>
      <xdr:colOff>358775</xdr:colOff>
      <xdr:row>31</xdr:row>
      <xdr:rowOff>140335</xdr:rowOff>
    </xdr:to>
    <xdr:sp macro="" textlink="">
      <xdr:nvSpPr>
        <xdr:cNvPr id="321" name="円/楕円 320"/>
        <xdr:cNvSpPr/>
      </xdr:nvSpPr>
      <xdr:spPr>
        <a:xfrm>
          <a:off x="7810500" y="53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156862</xdr:rowOff>
    </xdr:from>
    <xdr:ext cx="534377" cy="259045"/>
    <xdr:sp macro="" textlink="">
      <xdr:nvSpPr>
        <xdr:cNvPr id="322" name="テキスト ボックス 321"/>
        <xdr:cNvSpPr txBox="1"/>
      </xdr:nvSpPr>
      <xdr:spPr>
        <a:xfrm>
          <a:off x="7594111" y="512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106807</xdr:rowOff>
    </xdr:from>
    <xdr:to>
      <xdr:col>10</xdr:col>
      <xdr:colOff>155575</xdr:colOff>
      <xdr:row>32</xdr:row>
      <xdr:rowOff>36957</xdr:rowOff>
    </xdr:to>
    <xdr:sp macro="" textlink="">
      <xdr:nvSpPr>
        <xdr:cNvPr id="323" name="円/楕円 322"/>
        <xdr:cNvSpPr/>
      </xdr:nvSpPr>
      <xdr:spPr>
        <a:xfrm>
          <a:off x="6921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53484</xdr:rowOff>
    </xdr:from>
    <xdr:ext cx="469744" cy="259045"/>
    <xdr:sp macro="" textlink="">
      <xdr:nvSpPr>
        <xdr:cNvPr id="324" name="テキスト ボックス 323"/>
        <xdr:cNvSpPr txBox="1"/>
      </xdr:nvSpPr>
      <xdr:spPr>
        <a:xfrm>
          <a:off x="6737427" y="5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6" name="直線コネクタ 345"/>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7"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8" name="直線コネクタ 347"/>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9"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50" name="直線コネクタ 349"/>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35125</xdr:rowOff>
    </xdr:from>
    <xdr:to>
      <xdr:col>15</xdr:col>
      <xdr:colOff>180975</xdr:colOff>
      <xdr:row>58</xdr:row>
      <xdr:rowOff>50240</xdr:rowOff>
    </xdr:to>
    <xdr:cxnSp macro="">
      <xdr:nvCxnSpPr>
        <xdr:cNvPr id="351" name="直線コネクタ 350"/>
        <xdr:cNvCxnSpPr/>
      </xdr:nvCxnSpPr>
      <xdr:spPr>
        <a:xfrm>
          <a:off x="9639300" y="9979225"/>
          <a:ext cx="8382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52"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53" name="フローチャート : 判断 352"/>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8172</xdr:rowOff>
    </xdr:from>
    <xdr:to>
      <xdr:col>14</xdr:col>
      <xdr:colOff>28575</xdr:colOff>
      <xdr:row>58</xdr:row>
      <xdr:rowOff>35125</xdr:rowOff>
    </xdr:to>
    <xdr:cxnSp macro="">
      <xdr:nvCxnSpPr>
        <xdr:cNvPr id="354" name="直線コネクタ 353"/>
        <xdr:cNvCxnSpPr/>
      </xdr:nvCxnSpPr>
      <xdr:spPr>
        <a:xfrm>
          <a:off x="8750300" y="9952272"/>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5" name="フローチャート : 判断 354"/>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6" name="テキスト ボックス 355"/>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8172</xdr:rowOff>
    </xdr:from>
    <xdr:to>
      <xdr:col>12</xdr:col>
      <xdr:colOff>511175</xdr:colOff>
      <xdr:row>58</xdr:row>
      <xdr:rowOff>69799</xdr:rowOff>
    </xdr:to>
    <xdr:cxnSp macro="">
      <xdr:nvCxnSpPr>
        <xdr:cNvPr id="357" name="直線コネクタ 356"/>
        <xdr:cNvCxnSpPr/>
      </xdr:nvCxnSpPr>
      <xdr:spPr>
        <a:xfrm flipV="1">
          <a:off x="7861300" y="9952272"/>
          <a:ext cx="88900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8" name="フローチャート : 判断 357"/>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54157</xdr:rowOff>
    </xdr:from>
    <xdr:ext cx="534377" cy="259045"/>
    <xdr:sp macro="" textlink="">
      <xdr:nvSpPr>
        <xdr:cNvPr id="359" name="テキスト ボックス 358"/>
        <xdr:cNvSpPr txBox="1"/>
      </xdr:nvSpPr>
      <xdr:spPr>
        <a:xfrm>
          <a:off x="8483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69799</xdr:rowOff>
    </xdr:from>
    <xdr:to>
      <xdr:col>11</xdr:col>
      <xdr:colOff>307975</xdr:colOff>
      <xdr:row>58</xdr:row>
      <xdr:rowOff>81640</xdr:rowOff>
    </xdr:to>
    <xdr:cxnSp macro="">
      <xdr:nvCxnSpPr>
        <xdr:cNvPr id="360" name="直線コネクタ 359"/>
        <xdr:cNvCxnSpPr/>
      </xdr:nvCxnSpPr>
      <xdr:spPr>
        <a:xfrm flipV="1">
          <a:off x="6972300" y="10013899"/>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61" name="フローチャート : 判断 360"/>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62" name="テキスト ボックス 361"/>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63" name="フローチャート : 判断 362"/>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64" name="テキスト ボックス 363"/>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170890</xdr:rowOff>
    </xdr:from>
    <xdr:to>
      <xdr:col>15</xdr:col>
      <xdr:colOff>231775</xdr:colOff>
      <xdr:row>58</xdr:row>
      <xdr:rowOff>101040</xdr:rowOff>
    </xdr:to>
    <xdr:sp macro="" textlink="">
      <xdr:nvSpPr>
        <xdr:cNvPr id="370" name="円/楕円 369"/>
        <xdr:cNvSpPr/>
      </xdr:nvSpPr>
      <xdr:spPr>
        <a:xfrm>
          <a:off x="10426700" y="99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85817</xdr:rowOff>
    </xdr:from>
    <xdr:ext cx="534377" cy="259045"/>
    <xdr:sp macro="" textlink="">
      <xdr:nvSpPr>
        <xdr:cNvPr id="371" name="農林水産業費該当値テキスト"/>
        <xdr:cNvSpPr txBox="1"/>
      </xdr:nvSpPr>
      <xdr:spPr>
        <a:xfrm>
          <a:off x="10528300" y="98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155775</xdr:rowOff>
    </xdr:from>
    <xdr:to>
      <xdr:col>14</xdr:col>
      <xdr:colOff>79375</xdr:colOff>
      <xdr:row>58</xdr:row>
      <xdr:rowOff>85925</xdr:rowOff>
    </xdr:to>
    <xdr:sp macro="" textlink="">
      <xdr:nvSpPr>
        <xdr:cNvPr id="372" name="円/楕円 371"/>
        <xdr:cNvSpPr/>
      </xdr:nvSpPr>
      <xdr:spPr>
        <a:xfrm>
          <a:off x="9588500" y="99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77052</xdr:rowOff>
    </xdr:from>
    <xdr:ext cx="534377" cy="259045"/>
    <xdr:sp macro="" textlink="">
      <xdr:nvSpPr>
        <xdr:cNvPr id="373" name="テキスト ボックス 372"/>
        <xdr:cNvSpPr txBox="1"/>
      </xdr:nvSpPr>
      <xdr:spPr>
        <a:xfrm>
          <a:off x="9372111" y="100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128822</xdr:rowOff>
    </xdr:from>
    <xdr:to>
      <xdr:col>12</xdr:col>
      <xdr:colOff>561975</xdr:colOff>
      <xdr:row>58</xdr:row>
      <xdr:rowOff>58972</xdr:rowOff>
    </xdr:to>
    <xdr:sp macro="" textlink="">
      <xdr:nvSpPr>
        <xdr:cNvPr id="374" name="円/楕円 373"/>
        <xdr:cNvSpPr/>
      </xdr:nvSpPr>
      <xdr:spPr>
        <a:xfrm>
          <a:off x="8699500" y="99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50099</xdr:rowOff>
    </xdr:from>
    <xdr:ext cx="534377" cy="259045"/>
    <xdr:sp macro="" textlink="">
      <xdr:nvSpPr>
        <xdr:cNvPr id="375" name="テキスト ボックス 374"/>
        <xdr:cNvSpPr txBox="1"/>
      </xdr:nvSpPr>
      <xdr:spPr>
        <a:xfrm>
          <a:off x="8483111" y="99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18999</xdr:rowOff>
    </xdr:from>
    <xdr:to>
      <xdr:col>11</xdr:col>
      <xdr:colOff>358775</xdr:colOff>
      <xdr:row>58</xdr:row>
      <xdr:rowOff>120599</xdr:rowOff>
    </xdr:to>
    <xdr:sp macro="" textlink="">
      <xdr:nvSpPr>
        <xdr:cNvPr id="376" name="円/楕円 375"/>
        <xdr:cNvSpPr/>
      </xdr:nvSpPr>
      <xdr:spPr>
        <a:xfrm>
          <a:off x="7810500" y="99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111726</xdr:rowOff>
    </xdr:from>
    <xdr:ext cx="534377" cy="259045"/>
    <xdr:sp macro="" textlink="">
      <xdr:nvSpPr>
        <xdr:cNvPr id="377" name="テキスト ボックス 376"/>
        <xdr:cNvSpPr txBox="1"/>
      </xdr:nvSpPr>
      <xdr:spPr>
        <a:xfrm>
          <a:off x="7594111" y="100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30840</xdr:rowOff>
    </xdr:from>
    <xdr:to>
      <xdr:col>10</xdr:col>
      <xdr:colOff>155575</xdr:colOff>
      <xdr:row>58</xdr:row>
      <xdr:rowOff>132440</xdr:rowOff>
    </xdr:to>
    <xdr:sp macro="" textlink="">
      <xdr:nvSpPr>
        <xdr:cNvPr id="378" name="円/楕円 377"/>
        <xdr:cNvSpPr/>
      </xdr:nvSpPr>
      <xdr:spPr>
        <a:xfrm>
          <a:off x="6921500" y="997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123567</xdr:rowOff>
    </xdr:from>
    <xdr:ext cx="534377" cy="259045"/>
    <xdr:sp macro="" textlink="">
      <xdr:nvSpPr>
        <xdr:cNvPr id="379" name="テキスト ボックス 378"/>
        <xdr:cNvSpPr txBox="1"/>
      </xdr:nvSpPr>
      <xdr:spPr>
        <a:xfrm>
          <a:off x="6705111" y="100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76</xdr:row>
      <xdr:rowOff>60768</xdr:rowOff>
    </xdr:from>
    <xdr:to>
      <xdr:col>15</xdr:col>
      <xdr:colOff>180340</xdr:colOff>
      <xdr:row>78</xdr:row>
      <xdr:rowOff>122619</xdr:rowOff>
    </xdr:to>
    <xdr:cxnSp macro="">
      <xdr:nvCxnSpPr>
        <xdr:cNvPr id="401" name="直線コネクタ 400"/>
        <xdr:cNvCxnSpPr/>
      </xdr:nvCxnSpPr>
      <xdr:spPr>
        <a:xfrm flipV="1">
          <a:off x="10475595" y="13090968"/>
          <a:ext cx="1270" cy="404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126446</xdr:rowOff>
    </xdr:from>
    <xdr:ext cx="469744" cy="259045"/>
    <xdr:sp macro="" textlink="">
      <xdr:nvSpPr>
        <xdr:cNvPr id="402" name="商工費最小値テキスト"/>
        <xdr:cNvSpPr txBox="1"/>
      </xdr:nvSpPr>
      <xdr:spPr>
        <a:xfrm>
          <a:off x="10528300" y="134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78</xdr:row>
      <xdr:rowOff>122619</xdr:rowOff>
    </xdr:from>
    <xdr:to>
      <xdr:col>15</xdr:col>
      <xdr:colOff>269875</xdr:colOff>
      <xdr:row>78</xdr:row>
      <xdr:rowOff>122619</xdr:rowOff>
    </xdr:to>
    <xdr:cxnSp macro="">
      <xdr:nvCxnSpPr>
        <xdr:cNvPr id="403" name="直線コネクタ 402"/>
        <xdr:cNvCxnSpPr/>
      </xdr:nvCxnSpPr>
      <xdr:spPr>
        <a:xfrm>
          <a:off x="10388600" y="13495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7446</xdr:rowOff>
    </xdr:from>
    <xdr:ext cx="534377" cy="259045"/>
    <xdr:sp macro="" textlink="">
      <xdr:nvSpPr>
        <xdr:cNvPr id="404" name="商工費最大値テキスト"/>
        <xdr:cNvSpPr txBox="1"/>
      </xdr:nvSpPr>
      <xdr:spPr>
        <a:xfrm>
          <a:off x="10528300" y="128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76</xdr:row>
      <xdr:rowOff>60768</xdr:rowOff>
    </xdr:from>
    <xdr:to>
      <xdr:col>15</xdr:col>
      <xdr:colOff>269875</xdr:colOff>
      <xdr:row>76</xdr:row>
      <xdr:rowOff>60768</xdr:rowOff>
    </xdr:to>
    <xdr:cxnSp macro="">
      <xdr:nvCxnSpPr>
        <xdr:cNvPr id="405" name="直線コネクタ 404"/>
        <xdr:cNvCxnSpPr/>
      </xdr:nvCxnSpPr>
      <xdr:spPr>
        <a:xfrm>
          <a:off x="10388600" y="13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62744</xdr:rowOff>
    </xdr:from>
    <xdr:to>
      <xdr:col>15</xdr:col>
      <xdr:colOff>180975</xdr:colOff>
      <xdr:row>78</xdr:row>
      <xdr:rowOff>11446</xdr:rowOff>
    </xdr:to>
    <xdr:cxnSp macro="">
      <xdr:nvCxnSpPr>
        <xdr:cNvPr id="406" name="直線コネクタ 405"/>
        <xdr:cNvCxnSpPr/>
      </xdr:nvCxnSpPr>
      <xdr:spPr>
        <a:xfrm>
          <a:off x="9639300" y="12064244"/>
          <a:ext cx="838200" cy="13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127130</xdr:rowOff>
    </xdr:from>
    <xdr:ext cx="534377" cy="259045"/>
    <xdr:sp macro="" textlink="">
      <xdr:nvSpPr>
        <xdr:cNvPr id="407" name="商工費平均値テキスト"/>
        <xdr:cNvSpPr txBox="1"/>
      </xdr:nvSpPr>
      <xdr:spPr>
        <a:xfrm>
          <a:off x="10528300" y="1315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104253</xdr:rowOff>
    </xdr:from>
    <xdr:to>
      <xdr:col>15</xdr:col>
      <xdr:colOff>231775</xdr:colOff>
      <xdr:row>78</xdr:row>
      <xdr:rowOff>34403</xdr:rowOff>
    </xdr:to>
    <xdr:sp macro="" textlink="">
      <xdr:nvSpPr>
        <xdr:cNvPr id="408" name="フローチャート : 判断 407"/>
        <xdr:cNvSpPr/>
      </xdr:nvSpPr>
      <xdr:spPr>
        <a:xfrm>
          <a:off x="10426700" y="1330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62744</xdr:rowOff>
    </xdr:from>
    <xdr:to>
      <xdr:col>14</xdr:col>
      <xdr:colOff>28575</xdr:colOff>
      <xdr:row>77</xdr:row>
      <xdr:rowOff>28536</xdr:rowOff>
    </xdr:to>
    <xdr:cxnSp macro="">
      <xdr:nvCxnSpPr>
        <xdr:cNvPr id="409" name="直線コネクタ 408"/>
        <xdr:cNvCxnSpPr/>
      </xdr:nvCxnSpPr>
      <xdr:spPr>
        <a:xfrm flipV="1">
          <a:off x="8750300" y="12064244"/>
          <a:ext cx="889000" cy="116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79984</xdr:rowOff>
    </xdr:from>
    <xdr:to>
      <xdr:col>14</xdr:col>
      <xdr:colOff>79375</xdr:colOff>
      <xdr:row>78</xdr:row>
      <xdr:rowOff>10134</xdr:rowOff>
    </xdr:to>
    <xdr:sp macro="" textlink="">
      <xdr:nvSpPr>
        <xdr:cNvPr id="410" name="フローチャート : 判断 409"/>
        <xdr:cNvSpPr/>
      </xdr:nvSpPr>
      <xdr:spPr>
        <a:xfrm>
          <a:off x="95885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1261</xdr:rowOff>
    </xdr:from>
    <xdr:ext cx="534377" cy="259045"/>
    <xdr:sp macro="" textlink="">
      <xdr:nvSpPr>
        <xdr:cNvPr id="411" name="テキスト ボックス 410"/>
        <xdr:cNvSpPr txBox="1"/>
      </xdr:nvSpPr>
      <xdr:spPr>
        <a:xfrm>
          <a:off x="9372111" y="133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28536</xdr:rowOff>
    </xdr:from>
    <xdr:to>
      <xdr:col>12</xdr:col>
      <xdr:colOff>511175</xdr:colOff>
      <xdr:row>78</xdr:row>
      <xdr:rowOff>13247</xdr:rowOff>
    </xdr:to>
    <xdr:cxnSp macro="">
      <xdr:nvCxnSpPr>
        <xdr:cNvPr id="412" name="直線コネクタ 411"/>
        <xdr:cNvCxnSpPr/>
      </xdr:nvCxnSpPr>
      <xdr:spPr>
        <a:xfrm flipV="1">
          <a:off x="7861300" y="13230186"/>
          <a:ext cx="889000" cy="15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101346</xdr:rowOff>
    </xdr:from>
    <xdr:to>
      <xdr:col>12</xdr:col>
      <xdr:colOff>561975</xdr:colOff>
      <xdr:row>78</xdr:row>
      <xdr:rowOff>31496</xdr:rowOff>
    </xdr:to>
    <xdr:sp macro="" textlink="">
      <xdr:nvSpPr>
        <xdr:cNvPr id="413" name="フローチャート : 判断 412"/>
        <xdr:cNvSpPr/>
      </xdr:nvSpPr>
      <xdr:spPr>
        <a:xfrm>
          <a:off x="8699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22623</xdr:rowOff>
    </xdr:from>
    <xdr:ext cx="534377" cy="259045"/>
    <xdr:sp macro="" textlink="">
      <xdr:nvSpPr>
        <xdr:cNvPr id="414" name="テキスト ボックス 413"/>
        <xdr:cNvSpPr txBox="1"/>
      </xdr:nvSpPr>
      <xdr:spPr>
        <a:xfrm>
          <a:off x="8483111" y="133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11099</xdr:rowOff>
    </xdr:from>
    <xdr:to>
      <xdr:col>11</xdr:col>
      <xdr:colOff>307975</xdr:colOff>
      <xdr:row>78</xdr:row>
      <xdr:rowOff>13247</xdr:rowOff>
    </xdr:to>
    <xdr:cxnSp macro="">
      <xdr:nvCxnSpPr>
        <xdr:cNvPr id="415" name="直線コネクタ 414"/>
        <xdr:cNvCxnSpPr/>
      </xdr:nvCxnSpPr>
      <xdr:spPr>
        <a:xfrm>
          <a:off x="6972300" y="1338419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133522</xdr:rowOff>
    </xdr:from>
    <xdr:to>
      <xdr:col>11</xdr:col>
      <xdr:colOff>358775</xdr:colOff>
      <xdr:row>78</xdr:row>
      <xdr:rowOff>63672</xdr:rowOff>
    </xdr:to>
    <xdr:sp macro="" textlink="">
      <xdr:nvSpPr>
        <xdr:cNvPr id="416" name="フローチャート : 判断 415"/>
        <xdr:cNvSpPr/>
      </xdr:nvSpPr>
      <xdr:spPr>
        <a:xfrm>
          <a:off x="7810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80199</xdr:rowOff>
    </xdr:from>
    <xdr:ext cx="534377" cy="259045"/>
    <xdr:sp macro="" textlink="">
      <xdr:nvSpPr>
        <xdr:cNvPr id="417" name="テキスト ボックス 416"/>
        <xdr:cNvSpPr txBox="1"/>
      </xdr:nvSpPr>
      <xdr:spPr>
        <a:xfrm>
          <a:off x="7594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132279</xdr:rowOff>
    </xdr:from>
    <xdr:to>
      <xdr:col>10</xdr:col>
      <xdr:colOff>155575</xdr:colOff>
      <xdr:row>78</xdr:row>
      <xdr:rowOff>62429</xdr:rowOff>
    </xdr:to>
    <xdr:sp macro="" textlink="">
      <xdr:nvSpPr>
        <xdr:cNvPr id="418" name="フローチャート : 判断 417"/>
        <xdr:cNvSpPr/>
      </xdr:nvSpPr>
      <xdr:spPr>
        <a:xfrm>
          <a:off x="6921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53556</xdr:rowOff>
    </xdr:from>
    <xdr:ext cx="534377" cy="259045"/>
    <xdr:sp macro="" textlink="">
      <xdr:nvSpPr>
        <xdr:cNvPr id="419" name="テキスト ボックス 418"/>
        <xdr:cNvSpPr txBox="1"/>
      </xdr:nvSpPr>
      <xdr:spPr>
        <a:xfrm>
          <a:off x="6705111" y="134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132096</xdr:rowOff>
    </xdr:from>
    <xdr:to>
      <xdr:col>15</xdr:col>
      <xdr:colOff>231775</xdr:colOff>
      <xdr:row>78</xdr:row>
      <xdr:rowOff>62246</xdr:rowOff>
    </xdr:to>
    <xdr:sp macro="" textlink="">
      <xdr:nvSpPr>
        <xdr:cNvPr id="425" name="円/楕円 424"/>
        <xdr:cNvSpPr/>
      </xdr:nvSpPr>
      <xdr:spPr>
        <a:xfrm>
          <a:off x="10426700" y="13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82680</xdr:rowOff>
    </xdr:from>
    <xdr:ext cx="534377" cy="259045"/>
    <xdr:sp macro="" textlink="">
      <xdr:nvSpPr>
        <xdr:cNvPr id="426" name="商工費該当値テキスト"/>
        <xdr:cNvSpPr txBox="1"/>
      </xdr:nvSpPr>
      <xdr:spPr>
        <a:xfrm>
          <a:off x="10528300" y="132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11944</xdr:rowOff>
    </xdr:from>
    <xdr:to>
      <xdr:col>14</xdr:col>
      <xdr:colOff>79375</xdr:colOff>
      <xdr:row>70</xdr:row>
      <xdr:rowOff>113544</xdr:rowOff>
    </xdr:to>
    <xdr:sp macro="" textlink="">
      <xdr:nvSpPr>
        <xdr:cNvPr id="427" name="円/楕円 426"/>
        <xdr:cNvSpPr/>
      </xdr:nvSpPr>
      <xdr:spPr>
        <a:xfrm>
          <a:off x="9588500" y="120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130071</xdr:rowOff>
    </xdr:from>
    <xdr:ext cx="599010" cy="259045"/>
    <xdr:sp macro="" textlink="">
      <xdr:nvSpPr>
        <xdr:cNvPr id="428" name="テキスト ボックス 427"/>
        <xdr:cNvSpPr txBox="1"/>
      </xdr:nvSpPr>
      <xdr:spPr>
        <a:xfrm>
          <a:off x="9339794" y="1178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149186</xdr:rowOff>
    </xdr:from>
    <xdr:to>
      <xdr:col>12</xdr:col>
      <xdr:colOff>561975</xdr:colOff>
      <xdr:row>77</xdr:row>
      <xdr:rowOff>79336</xdr:rowOff>
    </xdr:to>
    <xdr:sp macro="" textlink="">
      <xdr:nvSpPr>
        <xdr:cNvPr id="429" name="円/楕円 428"/>
        <xdr:cNvSpPr/>
      </xdr:nvSpPr>
      <xdr:spPr>
        <a:xfrm>
          <a:off x="8699500" y="131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95863</xdr:rowOff>
    </xdr:from>
    <xdr:ext cx="534377" cy="259045"/>
    <xdr:sp macro="" textlink="">
      <xdr:nvSpPr>
        <xdr:cNvPr id="430" name="テキスト ボックス 429"/>
        <xdr:cNvSpPr txBox="1"/>
      </xdr:nvSpPr>
      <xdr:spPr>
        <a:xfrm>
          <a:off x="8483111" y="129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133897</xdr:rowOff>
    </xdr:from>
    <xdr:to>
      <xdr:col>11</xdr:col>
      <xdr:colOff>358775</xdr:colOff>
      <xdr:row>78</xdr:row>
      <xdr:rowOff>64047</xdr:rowOff>
    </xdr:to>
    <xdr:sp macro="" textlink="">
      <xdr:nvSpPr>
        <xdr:cNvPr id="431" name="円/楕円 430"/>
        <xdr:cNvSpPr/>
      </xdr:nvSpPr>
      <xdr:spPr>
        <a:xfrm>
          <a:off x="7810500" y="133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55174</xdr:rowOff>
    </xdr:from>
    <xdr:ext cx="534377" cy="259045"/>
    <xdr:sp macro="" textlink="">
      <xdr:nvSpPr>
        <xdr:cNvPr id="432" name="テキスト ボックス 431"/>
        <xdr:cNvSpPr txBox="1"/>
      </xdr:nvSpPr>
      <xdr:spPr>
        <a:xfrm>
          <a:off x="7594111" y="134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131749</xdr:rowOff>
    </xdr:from>
    <xdr:to>
      <xdr:col>10</xdr:col>
      <xdr:colOff>155575</xdr:colOff>
      <xdr:row>78</xdr:row>
      <xdr:rowOff>61899</xdr:rowOff>
    </xdr:to>
    <xdr:sp macro="" textlink="">
      <xdr:nvSpPr>
        <xdr:cNvPr id="433" name="円/楕円 432"/>
        <xdr:cNvSpPr/>
      </xdr:nvSpPr>
      <xdr:spPr>
        <a:xfrm>
          <a:off x="6921500" y="133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78426</xdr:rowOff>
    </xdr:from>
    <xdr:ext cx="534377" cy="259045"/>
    <xdr:sp macro="" textlink="">
      <xdr:nvSpPr>
        <xdr:cNvPr id="434" name="テキスト ボックス 433"/>
        <xdr:cNvSpPr txBox="1"/>
      </xdr:nvSpPr>
      <xdr:spPr>
        <a:xfrm>
          <a:off x="6705111" y="131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8" name="直線コネクタ 457"/>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9"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0" name="直線コネクタ 459"/>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1"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2" name="直線コネクタ 461"/>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145802</xdr:rowOff>
    </xdr:from>
    <xdr:to>
      <xdr:col>15</xdr:col>
      <xdr:colOff>180975</xdr:colOff>
      <xdr:row>98</xdr:row>
      <xdr:rowOff>154225</xdr:rowOff>
    </xdr:to>
    <xdr:cxnSp macro="">
      <xdr:nvCxnSpPr>
        <xdr:cNvPr id="463" name="直線コネクタ 462"/>
        <xdr:cNvCxnSpPr/>
      </xdr:nvCxnSpPr>
      <xdr:spPr>
        <a:xfrm flipV="1">
          <a:off x="9639300" y="16947902"/>
          <a:ext cx="8382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4"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5" name="フローチャート : 判断 464"/>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154225</xdr:rowOff>
    </xdr:from>
    <xdr:to>
      <xdr:col>14</xdr:col>
      <xdr:colOff>28575</xdr:colOff>
      <xdr:row>99</xdr:row>
      <xdr:rowOff>12533</xdr:rowOff>
    </xdr:to>
    <xdr:cxnSp macro="">
      <xdr:nvCxnSpPr>
        <xdr:cNvPr id="466" name="直線コネクタ 465"/>
        <xdr:cNvCxnSpPr/>
      </xdr:nvCxnSpPr>
      <xdr:spPr>
        <a:xfrm flipV="1">
          <a:off x="8750300" y="16956325"/>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7" name="フローチャート : 判断 466"/>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8" name="テキスト ボックス 467"/>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9930</xdr:rowOff>
    </xdr:from>
    <xdr:to>
      <xdr:col>12</xdr:col>
      <xdr:colOff>511175</xdr:colOff>
      <xdr:row>99</xdr:row>
      <xdr:rowOff>12533</xdr:rowOff>
    </xdr:to>
    <xdr:cxnSp macro="">
      <xdr:nvCxnSpPr>
        <xdr:cNvPr id="469" name="直線コネクタ 468"/>
        <xdr:cNvCxnSpPr/>
      </xdr:nvCxnSpPr>
      <xdr:spPr>
        <a:xfrm>
          <a:off x="7861300" y="16983480"/>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70" name="フローチャート : 判断 469"/>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67465</xdr:rowOff>
    </xdr:from>
    <xdr:ext cx="534377" cy="259045"/>
    <xdr:sp macro="" textlink="">
      <xdr:nvSpPr>
        <xdr:cNvPr id="471" name="テキスト ボックス 470"/>
        <xdr:cNvSpPr txBox="1"/>
      </xdr:nvSpPr>
      <xdr:spPr>
        <a:xfrm>
          <a:off x="8483111" y="166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9930</xdr:rowOff>
    </xdr:from>
    <xdr:to>
      <xdr:col>11</xdr:col>
      <xdr:colOff>307975</xdr:colOff>
      <xdr:row>99</xdr:row>
      <xdr:rowOff>26186</xdr:rowOff>
    </xdr:to>
    <xdr:cxnSp macro="">
      <xdr:nvCxnSpPr>
        <xdr:cNvPr id="472" name="直線コネクタ 471"/>
        <xdr:cNvCxnSpPr/>
      </xdr:nvCxnSpPr>
      <xdr:spPr>
        <a:xfrm flipV="1">
          <a:off x="6972300" y="16983480"/>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3" name="フローチャート : 判断 472"/>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65797</xdr:rowOff>
    </xdr:from>
    <xdr:ext cx="534377" cy="259045"/>
    <xdr:sp macro="" textlink="">
      <xdr:nvSpPr>
        <xdr:cNvPr id="474" name="テキスト ボックス 473"/>
        <xdr:cNvSpPr txBox="1"/>
      </xdr:nvSpPr>
      <xdr:spPr>
        <a:xfrm>
          <a:off x="7594111" y="166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5" name="フローチャート : 判断 474"/>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76100</xdr:rowOff>
    </xdr:from>
    <xdr:ext cx="534377" cy="259045"/>
    <xdr:sp macro="" textlink="">
      <xdr:nvSpPr>
        <xdr:cNvPr id="476" name="テキスト ボックス 475"/>
        <xdr:cNvSpPr txBox="1"/>
      </xdr:nvSpPr>
      <xdr:spPr>
        <a:xfrm>
          <a:off x="6705111" y="1670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95002</xdr:rowOff>
    </xdr:from>
    <xdr:to>
      <xdr:col>15</xdr:col>
      <xdr:colOff>231775</xdr:colOff>
      <xdr:row>99</xdr:row>
      <xdr:rowOff>25152</xdr:rowOff>
    </xdr:to>
    <xdr:sp macro="" textlink="">
      <xdr:nvSpPr>
        <xdr:cNvPr id="482" name="円/楕円 481"/>
        <xdr:cNvSpPr/>
      </xdr:nvSpPr>
      <xdr:spPr>
        <a:xfrm>
          <a:off x="10426700" y="16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54379</xdr:rowOff>
    </xdr:from>
    <xdr:ext cx="534377" cy="259045"/>
    <xdr:sp macro="" textlink="">
      <xdr:nvSpPr>
        <xdr:cNvPr id="483" name="土木費該当値テキスト"/>
        <xdr:cNvSpPr txBox="1"/>
      </xdr:nvSpPr>
      <xdr:spPr>
        <a:xfrm>
          <a:off x="10528300" y="166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103425</xdr:rowOff>
    </xdr:from>
    <xdr:to>
      <xdr:col>14</xdr:col>
      <xdr:colOff>79375</xdr:colOff>
      <xdr:row>99</xdr:row>
      <xdr:rowOff>33575</xdr:rowOff>
    </xdr:to>
    <xdr:sp macro="" textlink="">
      <xdr:nvSpPr>
        <xdr:cNvPr id="484" name="円/楕円 483"/>
        <xdr:cNvSpPr/>
      </xdr:nvSpPr>
      <xdr:spPr>
        <a:xfrm>
          <a:off x="9588500" y="16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50102</xdr:rowOff>
    </xdr:from>
    <xdr:ext cx="534377" cy="259045"/>
    <xdr:sp macro="" textlink="">
      <xdr:nvSpPr>
        <xdr:cNvPr id="485" name="テキスト ボックス 484"/>
        <xdr:cNvSpPr txBox="1"/>
      </xdr:nvSpPr>
      <xdr:spPr>
        <a:xfrm>
          <a:off x="9372111" y="1668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133183</xdr:rowOff>
    </xdr:from>
    <xdr:to>
      <xdr:col>12</xdr:col>
      <xdr:colOff>561975</xdr:colOff>
      <xdr:row>99</xdr:row>
      <xdr:rowOff>63333</xdr:rowOff>
    </xdr:to>
    <xdr:sp macro="" textlink="">
      <xdr:nvSpPr>
        <xdr:cNvPr id="486" name="円/楕円 485"/>
        <xdr:cNvSpPr/>
      </xdr:nvSpPr>
      <xdr:spPr>
        <a:xfrm>
          <a:off x="8699500" y="169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54460</xdr:rowOff>
    </xdr:from>
    <xdr:ext cx="534377" cy="259045"/>
    <xdr:sp macro="" textlink="">
      <xdr:nvSpPr>
        <xdr:cNvPr id="487" name="テキスト ボックス 486"/>
        <xdr:cNvSpPr txBox="1"/>
      </xdr:nvSpPr>
      <xdr:spPr>
        <a:xfrm>
          <a:off x="8483111" y="170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130580</xdr:rowOff>
    </xdr:from>
    <xdr:to>
      <xdr:col>11</xdr:col>
      <xdr:colOff>358775</xdr:colOff>
      <xdr:row>99</xdr:row>
      <xdr:rowOff>60730</xdr:rowOff>
    </xdr:to>
    <xdr:sp macro="" textlink="">
      <xdr:nvSpPr>
        <xdr:cNvPr id="488" name="円/楕円 487"/>
        <xdr:cNvSpPr/>
      </xdr:nvSpPr>
      <xdr:spPr>
        <a:xfrm>
          <a:off x="7810500" y="169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51857</xdr:rowOff>
    </xdr:from>
    <xdr:ext cx="534377" cy="259045"/>
    <xdr:sp macro="" textlink="">
      <xdr:nvSpPr>
        <xdr:cNvPr id="489" name="テキスト ボックス 488"/>
        <xdr:cNvSpPr txBox="1"/>
      </xdr:nvSpPr>
      <xdr:spPr>
        <a:xfrm>
          <a:off x="7594111" y="1702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146836</xdr:rowOff>
    </xdr:from>
    <xdr:to>
      <xdr:col>10</xdr:col>
      <xdr:colOff>155575</xdr:colOff>
      <xdr:row>99</xdr:row>
      <xdr:rowOff>76986</xdr:rowOff>
    </xdr:to>
    <xdr:sp macro="" textlink="">
      <xdr:nvSpPr>
        <xdr:cNvPr id="490" name="円/楕円 489"/>
        <xdr:cNvSpPr/>
      </xdr:nvSpPr>
      <xdr:spPr>
        <a:xfrm>
          <a:off x="6921500" y="16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68113</xdr:rowOff>
    </xdr:from>
    <xdr:ext cx="534377" cy="259045"/>
    <xdr:sp macro="" textlink="">
      <xdr:nvSpPr>
        <xdr:cNvPr id="491" name="テキスト ボックス 490"/>
        <xdr:cNvSpPr txBox="1"/>
      </xdr:nvSpPr>
      <xdr:spPr>
        <a:xfrm>
          <a:off x="6705111" y="1704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7" name="直線コネクタ 516"/>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8"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9" name="直線コネクタ 518"/>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20"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1" name="直線コネクタ 520"/>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42741</xdr:rowOff>
    </xdr:from>
    <xdr:to>
      <xdr:col>23</xdr:col>
      <xdr:colOff>517525</xdr:colOff>
      <xdr:row>37</xdr:row>
      <xdr:rowOff>104887</xdr:rowOff>
    </xdr:to>
    <xdr:cxnSp macro="">
      <xdr:nvCxnSpPr>
        <xdr:cNvPr id="522" name="直線コネクタ 521"/>
        <xdr:cNvCxnSpPr/>
      </xdr:nvCxnSpPr>
      <xdr:spPr>
        <a:xfrm flipV="1">
          <a:off x="15481300" y="6386391"/>
          <a:ext cx="8382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3"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4" name="フローチャート : 判断 523"/>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104887</xdr:rowOff>
    </xdr:from>
    <xdr:to>
      <xdr:col>22</xdr:col>
      <xdr:colOff>365125</xdr:colOff>
      <xdr:row>37</xdr:row>
      <xdr:rowOff>135095</xdr:rowOff>
    </xdr:to>
    <xdr:cxnSp macro="">
      <xdr:nvCxnSpPr>
        <xdr:cNvPr id="525" name="直線コネクタ 524"/>
        <xdr:cNvCxnSpPr/>
      </xdr:nvCxnSpPr>
      <xdr:spPr>
        <a:xfrm flipV="1">
          <a:off x="14592300" y="6448537"/>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6" name="フローチャート : 判断 52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7" name="テキスト ボックス 52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135095</xdr:rowOff>
    </xdr:from>
    <xdr:to>
      <xdr:col>21</xdr:col>
      <xdr:colOff>161925</xdr:colOff>
      <xdr:row>37</xdr:row>
      <xdr:rowOff>137202</xdr:rowOff>
    </xdr:to>
    <xdr:cxnSp macro="">
      <xdr:nvCxnSpPr>
        <xdr:cNvPr id="528" name="直線コネクタ 527"/>
        <xdr:cNvCxnSpPr/>
      </xdr:nvCxnSpPr>
      <xdr:spPr>
        <a:xfrm flipV="1">
          <a:off x="13703300" y="6478745"/>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9" name="フローチャート : 判断 528"/>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30" name="テキスト ボックス 529"/>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133201</xdr:rowOff>
    </xdr:from>
    <xdr:to>
      <xdr:col>19</xdr:col>
      <xdr:colOff>644525</xdr:colOff>
      <xdr:row>37</xdr:row>
      <xdr:rowOff>137202</xdr:rowOff>
    </xdr:to>
    <xdr:cxnSp macro="">
      <xdr:nvCxnSpPr>
        <xdr:cNvPr id="531" name="直線コネクタ 530"/>
        <xdr:cNvCxnSpPr/>
      </xdr:nvCxnSpPr>
      <xdr:spPr>
        <a:xfrm>
          <a:off x="12814300" y="647685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2" name="フローチャート : 判断 531"/>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164899</xdr:rowOff>
    </xdr:from>
    <xdr:ext cx="534377" cy="259045"/>
    <xdr:sp macro="" textlink="">
      <xdr:nvSpPr>
        <xdr:cNvPr id="533" name="テキスト ボックス 532"/>
        <xdr:cNvSpPr txBox="1"/>
      </xdr:nvSpPr>
      <xdr:spPr>
        <a:xfrm>
          <a:off x="13436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4" name="フローチャート : 判断 533"/>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5" name="テキスト ボックス 534"/>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163391</xdr:rowOff>
    </xdr:from>
    <xdr:to>
      <xdr:col>23</xdr:col>
      <xdr:colOff>568325</xdr:colOff>
      <xdr:row>37</xdr:row>
      <xdr:rowOff>93541</xdr:rowOff>
    </xdr:to>
    <xdr:sp macro="" textlink="">
      <xdr:nvSpPr>
        <xdr:cNvPr id="541" name="円/楕円 540"/>
        <xdr:cNvSpPr/>
      </xdr:nvSpPr>
      <xdr:spPr>
        <a:xfrm>
          <a:off x="16268700" y="63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141818</xdr:rowOff>
    </xdr:from>
    <xdr:ext cx="534377" cy="259045"/>
    <xdr:sp macro="" textlink="">
      <xdr:nvSpPr>
        <xdr:cNvPr id="542" name="消防費該当値テキスト"/>
        <xdr:cNvSpPr txBox="1"/>
      </xdr:nvSpPr>
      <xdr:spPr>
        <a:xfrm>
          <a:off x="16370300" y="63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54087</xdr:rowOff>
    </xdr:from>
    <xdr:to>
      <xdr:col>22</xdr:col>
      <xdr:colOff>415925</xdr:colOff>
      <xdr:row>37</xdr:row>
      <xdr:rowOff>155687</xdr:rowOff>
    </xdr:to>
    <xdr:sp macro="" textlink="">
      <xdr:nvSpPr>
        <xdr:cNvPr id="543" name="円/楕円 542"/>
        <xdr:cNvSpPr/>
      </xdr:nvSpPr>
      <xdr:spPr>
        <a:xfrm>
          <a:off x="15430500" y="63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146814</xdr:rowOff>
    </xdr:from>
    <xdr:ext cx="534377" cy="259045"/>
    <xdr:sp macro="" textlink="">
      <xdr:nvSpPr>
        <xdr:cNvPr id="544" name="テキスト ボックス 543"/>
        <xdr:cNvSpPr txBox="1"/>
      </xdr:nvSpPr>
      <xdr:spPr>
        <a:xfrm>
          <a:off x="15214111" y="64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84295</xdr:rowOff>
    </xdr:from>
    <xdr:to>
      <xdr:col>21</xdr:col>
      <xdr:colOff>212725</xdr:colOff>
      <xdr:row>38</xdr:row>
      <xdr:rowOff>14446</xdr:rowOff>
    </xdr:to>
    <xdr:sp macro="" textlink="">
      <xdr:nvSpPr>
        <xdr:cNvPr id="545" name="円/楕円 544"/>
        <xdr:cNvSpPr/>
      </xdr:nvSpPr>
      <xdr:spPr>
        <a:xfrm>
          <a:off x="14541500" y="64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5573</xdr:rowOff>
    </xdr:from>
    <xdr:ext cx="534377" cy="259045"/>
    <xdr:sp macro="" textlink="">
      <xdr:nvSpPr>
        <xdr:cNvPr id="546" name="テキスト ボックス 545"/>
        <xdr:cNvSpPr txBox="1"/>
      </xdr:nvSpPr>
      <xdr:spPr>
        <a:xfrm>
          <a:off x="14325111" y="65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86402</xdr:rowOff>
    </xdr:from>
    <xdr:to>
      <xdr:col>20</xdr:col>
      <xdr:colOff>9525</xdr:colOff>
      <xdr:row>38</xdr:row>
      <xdr:rowOff>16552</xdr:rowOff>
    </xdr:to>
    <xdr:sp macro="" textlink="">
      <xdr:nvSpPr>
        <xdr:cNvPr id="547" name="円/楕円 546"/>
        <xdr:cNvSpPr/>
      </xdr:nvSpPr>
      <xdr:spPr>
        <a:xfrm>
          <a:off x="13652500" y="643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7679</xdr:rowOff>
    </xdr:from>
    <xdr:ext cx="534377" cy="259045"/>
    <xdr:sp macro="" textlink="">
      <xdr:nvSpPr>
        <xdr:cNvPr id="548" name="テキスト ボックス 547"/>
        <xdr:cNvSpPr txBox="1"/>
      </xdr:nvSpPr>
      <xdr:spPr>
        <a:xfrm>
          <a:off x="13436111" y="652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82401</xdr:rowOff>
    </xdr:from>
    <xdr:to>
      <xdr:col>18</xdr:col>
      <xdr:colOff>492125</xdr:colOff>
      <xdr:row>38</xdr:row>
      <xdr:rowOff>12551</xdr:rowOff>
    </xdr:to>
    <xdr:sp macro="" textlink="">
      <xdr:nvSpPr>
        <xdr:cNvPr id="549" name="円/楕円 548"/>
        <xdr:cNvSpPr/>
      </xdr:nvSpPr>
      <xdr:spPr>
        <a:xfrm>
          <a:off x="12763500" y="64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3678</xdr:rowOff>
    </xdr:from>
    <xdr:ext cx="534377" cy="259045"/>
    <xdr:sp macro="" textlink="">
      <xdr:nvSpPr>
        <xdr:cNvPr id="550" name="テキスト ボックス 549"/>
        <xdr:cNvSpPr txBox="1"/>
      </xdr:nvSpPr>
      <xdr:spPr>
        <a:xfrm>
          <a:off x="12547111" y="65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2" name="直線コネクタ 571"/>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3"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4" name="直線コネクタ 573"/>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5"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6" name="直線コネクタ 575"/>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137085</xdr:rowOff>
    </xdr:from>
    <xdr:to>
      <xdr:col>23</xdr:col>
      <xdr:colOff>517525</xdr:colOff>
      <xdr:row>56</xdr:row>
      <xdr:rowOff>170616</xdr:rowOff>
    </xdr:to>
    <xdr:cxnSp macro="">
      <xdr:nvCxnSpPr>
        <xdr:cNvPr id="577" name="直線コネクタ 576"/>
        <xdr:cNvCxnSpPr/>
      </xdr:nvCxnSpPr>
      <xdr:spPr>
        <a:xfrm flipV="1">
          <a:off x="15481300" y="9738285"/>
          <a:ext cx="8382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8"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9" name="フローチャート : 判断 578"/>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163488</xdr:rowOff>
    </xdr:from>
    <xdr:to>
      <xdr:col>22</xdr:col>
      <xdr:colOff>365125</xdr:colOff>
      <xdr:row>56</xdr:row>
      <xdr:rowOff>170616</xdr:rowOff>
    </xdr:to>
    <xdr:cxnSp macro="">
      <xdr:nvCxnSpPr>
        <xdr:cNvPr id="580" name="直線コネクタ 579"/>
        <xdr:cNvCxnSpPr/>
      </xdr:nvCxnSpPr>
      <xdr:spPr>
        <a:xfrm>
          <a:off x="14592300" y="9764688"/>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1" name="フローチャート : 判断 58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2" name="テキスト ボックス 581"/>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163488</xdr:rowOff>
    </xdr:from>
    <xdr:to>
      <xdr:col>21</xdr:col>
      <xdr:colOff>161925</xdr:colOff>
      <xdr:row>57</xdr:row>
      <xdr:rowOff>48695</xdr:rowOff>
    </xdr:to>
    <xdr:cxnSp macro="">
      <xdr:nvCxnSpPr>
        <xdr:cNvPr id="583" name="直線コネクタ 582"/>
        <xdr:cNvCxnSpPr/>
      </xdr:nvCxnSpPr>
      <xdr:spPr>
        <a:xfrm flipV="1">
          <a:off x="13703300" y="9764688"/>
          <a:ext cx="889000" cy="5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4" name="フローチャート : 判断 583"/>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86923</xdr:rowOff>
    </xdr:from>
    <xdr:ext cx="534377" cy="259045"/>
    <xdr:sp macro="" textlink="">
      <xdr:nvSpPr>
        <xdr:cNvPr id="585" name="テキスト ボックス 584"/>
        <xdr:cNvSpPr txBox="1"/>
      </xdr:nvSpPr>
      <xdr:spPr>
        <a:xfrm>
          <a:off x="14325111" y="9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48695</xdr:rowOff>
    </xdr:from>
    <xdr:to>
      <xdr:col>19</xdr:col>
      <xdr:colOff>644525</xdr:colOff>
      <xdr:row>57</xdr:row>
      <xdr:rowOff>99778</xdr:rowOff>
    </xdr:to>
    <xdr:cxnSp macro="">
      <xdr:nvCxnSpPr>
        <xdr:cNvPr id="586" name="直線コネクタ 585"/>
        <xdr:cNvCxnSpPr/>
      </xdr:nvCxnSpPr>
      <xdr:spPr>
        <a:xfrm flipV="1">
          <a:off x="12814300" y="9821345"/>
          <a:ext cx="889000" cy="5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7" name="フローチャート : 判断 586"/>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91687</xdr:rowOff>
    </xdr:from>
    <xdr:ext cx="534377" cy="259045"/>
    <xdr:sp macro="" textlink="">
      <xdr:nvSpPr>
        <xdr:cNvPr id="588" name="テキスト ボックス 587"/>
        <xdr:cNvSpPr txBox="1"/>
      </xdr:nvSpPr>
      <xdr:spPr>
        <a:xfrm>
          <a:off x="13436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9" name="フローチャート : 判断 588"/>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90" name="テキスト ボックス 589"/>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86285</xdr:rowOff>
    </xdr:from>
    <xdr:to>
      <xdr:col>23</xdr:col>
      <xdr:colOff>568325</xdr:colOff>
      <xdr:row>57</xdr:row>
      <xdr:rowOff>16435</xdr:rowOff>
    </xdr:to>
    <xdr:sp macro="" textlink="">
      <xdr:nvSpPr>
        <xdr:cNvPr id="596" name="円/楕円 595"/>
        <xdr:cNvSpPr/>
      </xdr:nvSpPr>
      <xdr:spPr>
        <a:xfrm>
          <a:off x="16268700" y="968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109162</xdr:rowOff>
    </xdr:from>
    <xdr:ext cx="534377" cy="259045"/>
    <xdr:sp macro="" textlink="">
      <xdr:nvSpPr>
        <xdr:cNvPr id="597" name="教育費該当値テキスト"/>
        <xdr:cNvSpPr txBox="1"/>
      </xdr:nvSpPr>
      <xdr:spPr>
        <a:xfrm>
          <a:off x="16370300" y="95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75,572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119816</xdr:rowOff>
    </xdr:from>
    <xdr:to>
      <xdr:col>22</xdr:col>
      <xdr:colOff>415925</xdr:colOff>
      <xdr:row>57</xdr:row>
      <xdr:rowOff>49966</xdr:rowOff>
    </xdr:to>
    <xdr:sp macro="" textlink="">
      <xdr:nvSpPr>
        <xdr:cNvPr id="598" name="円/楕円 597"/>
        <xdr:cNvSpPr/>
      </xdr:nvSpPr>
      <xdr:spPr>
        <a:xfrm>
          <a:off x="15430500" y="97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66493</xdr:rowOff>
    </xdr:from>
    <xdr:ext cx="534377" cy="259045"/>
    <xdr:sp macro="" textlink="">
      <xdr:nvSpPr>
        <xdr:cNvPr id="599" name="テキスト ボックス 598"/>
        <xdr:cNvSpPr txBox="1"/>
      </xdr:nvSpPr>
      <xdr:spPr>
        <a:xfrm>
          <a:off x="15214111" y="949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112688</xdr:rowOff>
    </xdr:from>
    <xdr:to>
      <xdr:col>21</xdr:col>
      <xdr:colOff>212725</xdr:colOff>
      <xdr:row>57</xdr:row>
      <xdr:rowOff>42838</xdr:rowOff>
    </xdr:to>
    <xdr:sp macro="" textlink="">
      <xdr:nvSpPr>
        <xdr:cNvPr id="600" name="円/楕円 599"/>
        <xdr:cNvSpPr/>
      </xdr:nvSpPr>
      <xdr:spPr>
        <a:xfrm>
          <a:off x="14541500" y="97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59365</xdr:rowOff>
    </xdr:from>
    <xdr:ext cx="534377" cy="259045"/>
    <xdr:sp macro="" textlink="">
      <xdr:nvSpPr>
        <xdr:cNvPr id="601" name="テキスト ボックス 600"/>
        <xdr:cNvSpPr txBox="1"/>
      </xdr:nvSpPr>
      <xdr:spPr>
        <a:xfrm>
          <a:off x="14325111" y="94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169345</xdr:rowOff>
    </xdr:from>
    <xdr:to>
      <xdr:col>20</xdr:col>
      <xdr:colOff>9525</xdr:colOff>
      <xdr:row>57</xdr:row>
      <xdr:rowOff>99495</xdr:rowOff>
    </xdr:to>
    <xdr:sp macro="" textlink="">
      <xdr:nvSpPr>
        <xdr:cNvPr id="602" name="円/楕円 601"/>
        <xdr:cNvSpPr/>
      </xdr:nvSpPr>
      <xdr:spPr>
        <a:xfrm>
          <a:off x="13652500" y="97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116022</xdr:rowOff>
    </xdr:from>
    <xdr:ext cx="534377" cy="259045"/>
    <xdr:sp macro="" textlink="">
      <xdr:nvSpPr>
        <xdr:cNvPr id="603" name="テキスト ボックス 602"/>
        <xdr:cNvSpPr txBox="1"/>
      </xdr:nvSpPr>
      <xdr:spPr>
        <a:xfrm>
          <a:off x="13436111" y="9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48978</xdr:rowOff>
    </xdr:from>
    <xdr:to>
      <xdr:col>18</xdr:col>
      <xdr:colOff>492125</xdr:colOff>
      <xdr:row>57</xdr:row>
      <xdr:rowOff>150578</xdr:rowOff>
    </xdr:to>
    <xdr:sp macro="" textlink="">
      <xdr:nvSpPr>
        <xdr:cNvPr id="604" name="円/楕円 603"/>
        <xdr:cNvSpPr/>
      </xdr:nvSpPr>
      <xdr:spPr>
        <a:xfrm>
          <a:off x="12763500" y="98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141705</xdr:rowOff>
    </xdr:from>
    <xdr:ext cx="534377" cy="259045"/>
    <xdr:sp macro="" textlink="">
      <xdr:nvSpPr>
        <xdr:cNvPr id="605" name="テキスト ボックス 604"/>
        <xdr:cNvSpPr txBox="1"/>
      </xdr:nvSpPr>
      <xdr:spPr>
        <a:xfrm>
          <a:off x="12547111" y="99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7" name="直線コネクタ 626"/>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8"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30"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1" name="直線コネクタ 630"/>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64481</xdr:rowOff>
    </xdr:from>
    <xdr:to>
      <xdr:col>23</xdr:col>
      <xdr:colOff>517525</xdr:colOff>
      <xdr:row>78</xdr:row>
      <xdr:rowOff>108818</xdr:rowOff>
    </xdr:to>
    <xdr:cxnSp macro="">
      <xdr:nvCxnSpPr>
        <xdr:cNvPr id="632" name="直線コネクタ 631"/>
        <xdr:cNvCxnSpPr/>
      </xdr:nvCxnSpPr>
      <xdr:spPr>
        <a:xfrm flipV="1">
          <a:off x="15481300" y="13437581"/>
          <a:ext cx="838200" cy="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54249</xdr:rowOff>
    </xdr:from>
    <xdr:ext cx="469744" cy="259045"/>
    <xdr:sp macro="" textlink="">
      <xdr:nvSpPr>
        <xdr:cNvPr id="633" name="災害復旧費平均値テキスト"/>
        <xdr:cNvSpPr txBox="1"/>
      </xdr:nvSpPr>
      <xdr:spPr>
        <a:xfrm>
          <a:off x="16370300" y="13427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4" name="フローチャート : 判断 633"/>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108818</xdr:rowOff>
    </xdr:from>
    <xdr:to>
      <xdr:col>22</xdr:col>
      <xdr:colOff>365125</xdr:colOff>
      <xdr:row>78</xdr:row>
      <xdr:rowOff>133381</xdr:rowOff>
    </xdr:to>
    <xdr:cxnSp macro="">
      <xdr:nvCxnSpPr>
        <xdr:cNvPr id="635" name="直線コネクタ 634"/>
        <xdr:cNvCxnSpPr/>
      </xdr:nvCxnSpPr>
      <xdr:spPr>
        <a:xfrm flipV="1">
          <a:off x="14592300" y="13481918"/>
          <a:ext cx="889000" cy="2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6" name="フローチャート : 判断 635"/>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164444</xdr:rowOff>
    </xdr:from>
    <xdr:ext cx="469744" cy="259045"/>
    <xdr:sp macro="" textlink="">
      <xdr:nvSpPr>
        <xdr:cNvPr id="637" name="テキスト ボックス 636"/>
        <xdr:cNvSpPr txBox="1"/>
      </xdr:nvSpPr>
      <xdr:spPr>
        <a:xfrm>
          <a:off x="15246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121121</xdr:rowOff>
    </xdr:from>
    <xdr:to>
      <xdr:col>21</xdr:col>
      <xdr:colOff>161925</xdr:colOff>
      <xdr:row>78</xdr:row>
      <xdr:rowOff>133381</xdr:rowOff>
    </xdr:to>
    <xdr:cxnSp macro="">
      <xdr:nvCxnSpPr>
        <xdr:cNvPr id="638" name="直線コネクタ 637"/>
        <xdr:cNvCxnSpPr/>
      </xdr:nvCxnSpPr>
      <xdr:spPr>
        <a:xfrm>
          <a:off x="13703300" y="13494221"/>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9" name="フローチャート : 判断 638"/>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40" name="テキスト ボックス 639"/>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118966</xdr:rowOff>
    </xdr:from>
    <xdr:to>
      <xdr:col>19</xdr:col>
      <xdr:colOff>644525</xdr:colOff>
      <xdr:row>78</xdr:row>
      <xdr:rowOff>121121</xdr:rowOff>
    </xdr:to>
    <xdr:cxnSp macro="">
      <xdr:nvCxnSpPr>
        <xdr:cNvPr id="641" name="直線コネクタ 640"/>
        <xdr:cNvCxnSpPr/>
      </xdr:nvCxnSpPr>
      <xdr:spPr>
        <a:xfrm>
          <a:off x="12814300" y="13492066"/>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2" name="フローチャート : 判断 641"/>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166907</xdr:rowOff>
    </xdr:from>
    <xdr:ext cx="469744" cy="259045"/>
    <xdr:sp macro="" textlink="">
      <xdr:nvSpPr>
        <xdr:cNvPr id="643" name="テキスト ボックス 642"/>
        <xdr:cNvSpPr txBox="1"/>
      </xdr:nvSpPr>
      <xdr:spPr>
        <a:xfrm>
          <a:off x="13468427" y="1354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4" name="フローチャート : 判断 643"/>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5" name="テキスト ボックス 644"/>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13681</xdr:rowOff>
    </xdr:from>
    <xdr:to>
      <xdr:col>23</xdr:col>
      <xdr:colOff>568325</xdr:colOff>
      <xdr:row>78</xdr:row>
      <xdr:rowOff>115281</xdr:rowOff>
    </xdr:to>
    <xdr:sp macro="" textlink="">
      <xdr:nvSpPr>
        <xdr:cNvPr id="651" name="円/楕円 650"/>
        <xdr:cNvSpPr/>
      </xdr:nvSpPr>
      <xdr:spPr>
        <a:xfrm>
          <a:off x="16268700" y="1338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144508</xdr:rowOff>
    </xdr:from>
    <xdr:ext cx="534377" cy="259045"/>
    <xdr:sp macro="" textlink="">
      <xdr:nvSpPr>
        <xdr:cNvPr id="652" name="災害復旧費該当値テキスト"/>
        <xdr:cNvSpPr txBox="1"/>
      </xdr:nvSpPr>
      <xdr:spPr>
        <a:xfrm>
          <a:off x="16370300" y="131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58018</xdr:rowOff>
    </xdr:from>
    <xdr:to>
      <xdr:col>22</xdr:col>
      <xdr:colOff>415925</xdr:colOff>
      <xdr:row>78</xdr:row>
      <xdr:rowOff>159618</xdr:rowOff>
    </xdr:to>
    <xdr:sp macro="" textlink="">
      <xdr:nvSpPr>
        <xdr:cNvPr id="653" name="円/楕円 652"/>
        <xdr:cNvSpPr/>
      </xdr:nvSpPr>
      <xdr:spPr>
        <a:xfrm>
          <a:off x="15430500" y="134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4695</xdr:rowOff>
    </xdr:from>
    <xdr:ext cx="534377" cy="259045"/>
    <xdr:sp macro="" textlink="">
      <xdr:nvSpPr>
        <xdr:cNvPr id="654" name="テキスト ボックス 653"/>
        <xdr:cNvSpPr txBox="1"/>
      </xdr:nvSpPr>
      <xdr:spPr>
        <a:xfrm>
          <a:off x="15214111" y="1320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82581</xdr:rowOff>
    </xdr:from>
    <xdr:to>
      <xdr:col>21</xdr:col>
      <xdr:colOff>212725</xdr:colOff>
      <xdr:row>79</xdr:row>
      <xdr:rowOff>12731</xdr:rowOff>
    </xdr:to>
    <xdr:sp macro="" textlink="">
      <xdr:nvSpPr>
        <xdr:cNvPr id="655" name="円/楕円 654"/>
        <xdr:cNvSpPr/>
      </xdr:nvSpPr>
      <xdr:spPr>
        <a:xfrm>
          <a:off x="14541500" y="134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3858</xdr:rowOff>
    </xdr:from>
    <xdr:ext cx="469744" cy="259045"/>
    <xdr:sp macro="" textlink="">
      <xdr:nvSpPr>
        <xdr:cNvPr id="656" name="テキスト ボックス 655"/>
        <xdr:cNvSpPr txBox="1"/>
      </xdr:nvSpPr>
      <xdr:spPr>
        <a:xfrm>
          <a:off x="14357427" y="135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70321</xdr:rowOff>
    </xdr:from>
    <xdr:to>
      <xdr:col>20</xdr:col>
      <xdr:colOff>9525</xdr:colOff>
      <xdr:row>79</xdr:row>
      <xdr:rowOff>471</xdr:rowOff>
    </xdr:to>
    <xdr:sp macro="" textlink="">
      <xdr:nvSpPr>
        <xdr:cNvPr id="657" name="円/楕円 656"/>
        <xdr:cNvSpPr/>
      </xdr:nvSpPr>
      <xdr:spPr>
        <a:xfrm>
          <a:off x="13652500" y="134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16998</xdr:rowOff>
    </xdr:from>
    <xdr:ext cx="469744" cy="259045"/>
    <xdr:sp macro="" textlink="">
      <xdr:nvSpPr>
        <xdr:cNvPr id="658" name="テキスト ボックス 657"/>
        <xdr:cNvSpPr txBox="1"/>
      </xdr:nvSpPr>
      <xdr:spPr>
        <a:xfrm>
          <a:off x="13468427" y="132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68166</xdr:rowOff>
    </xdr:from>
    <xdr:to>
      <xdr:col>18</xdr:col>
      <xdr:colOff>492125</xdr:colOff>
      <xdr:row>78</xdr:row>
      <xdr:rowOff>169766</xdr:rowOff>
    </xdr:to>
    <xdr:sp macro="" textlink="">
      <xdr:nvSpPr>
        <xdr:cNvPr id="659" name="円/楕円 658"/>
        <xdr:cNvSpPr/>
      </xdr:nvSpPr>
      <xdr:spPr>
        <a:xfrm>
          <a:off x="12763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160893</xdr:rowOff>
    </xdr:from>
    <xdr:ext cx="469744" cy="259045"/>
    <xdr:sp macro="" textlink="">
      <xdr:nvSpPr>
        <xdr:cNvPr id="660" name="テキスト ボックス 659"/>
        <xdr:cNvSpPr txBox="1"/>
      </xdr:nvSpPr>
      <xdr:spPr>
        <a:xfrm>
          <a:off x="12579427" y="1353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4" name="直線コネクタ 683"/>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5"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6" name="直線コネクタ 685"/>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7"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8" name="直線コネクタ 687"/>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139342</xdr:rowOff>
    </xdr:from>
    <xdr:to>
      <xdr:col>23</xdr:col>
      <xdr:colOff>517525</xdr:colOff>
      <xdr:row>97</xdr:row>
      <xdr:rowOff>140722</xdr:rowOff>
    </xdr:to>
    <xdr:cxnSp macro="">
      <xdr:nvCxnSpPr>
        <xdr:cNvPr id="689" name="直線コネクタ 688"/>
        <xdr:cNvCxnSpPr/>
      </xdr:nvCxnSpPr>
      <xdr:spPr>
        <a:xfrm flipV="1">
          <a:off x="15481300" y="16769992"/>
          <a:ext cx="8382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90"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1" name="フローチャート : 判断 690"/>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122410</xdr:rowOff>
    </xdr:from>
    <xdr:to>
      <xdr:col>22</xdr:col>
      <xdr:colOff>365125</xdr:colOff>
      <xdr:row>97</xdr:row>
      <xdr:rowOff>140722</xdr:rowOff>
    </xdr:to>
    <xdr:cxnSp macro="">
      <xdr:nvCxnSpPr>
        <xdr:cNvPr id="692" name="直線コネクタ 691"/>
        <xdr:cNvCxnSpPr/>
      </xdr:nvCxnSpPr>
      <xdr:spPr>
        <a:xfrm>
          <a:off x="14592300" y="16753060"/>
          <a:ext cx="8890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3" name="フローチャート : 判断 692"/>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4" name="テキスト ボックス 693"/>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79160</xdr:rowOff>
    </xdr:from>
    <xdr:to>
      <xdr:col>21</xdr:col>
      <xdr:colOff>161925</xdr:colOff>
      <xdr:row>97</xdr:row>
      <xdr:rowOff>122410</xdr:rowOff>
    </xdr:to>
    <xdr:cxnSp macro="">
      <xdr:nvCxnSpPr>
        <xdr:cNvPr id="695" name="直線コネクタ 694"/>
        <xdr:cNvCxnSpPr/>
      </xdr:nvCxnSpPr>
      <xdr:spPr>
        <a:xfrm>
          <a:off x="13703300" y="16709810"/>
          <a:ext cx="889000" cy="4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6" name="フローチャート : 判断 695"/>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7" name="テキスト ボックス 696"/>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78360</xdr:rowOff>
    </xdr:from>
    <xdr:to>
      <xdr:col>19</xdr:col>
      <xdr:colOff>644525</xdr:colOff>
      <xdr:row>97</xdr:row>
      <xdr:rowOff>79160</xdr:rowOff>
    </xdr:to>
    <xdr:cxnSp macro="">
      <xdr:nvCxnSpPr>
        <xdr:cNvPr id="698" name="直線コネクタ 697"/>
        <xdr:cNvCxnSpPr/>
      </xdr:nvCxnSpPr>
      <xdr:spPr>
        <a:xfrm>
          <a:off x="12814300" y="1670901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9" name="フローチャート : 判断 698"/>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700" name="テキスト ボックス 699"/>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1" name="フローチャート : 判断 700"/>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2" name="テキスト ボックス 701"/>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88542</xdr:rowOff>
    </xdr:from>
    <xdr:to>
      <xdr:col>23</xdr:col>
      <xdr:colOff>568325</xdr:colOff>
      <xdr:row>98</xdr:row>
      <xdr:rowOff>18692</xdr:rowOff>
    </xdr:to>
    <xdr:sp macro="" textlink="">
      <xdr:nvSpPr>
        <xdr:cNvPr id="708" name="円/楕円 707"/>
        <xdr:cNvSpPr/>
      </xdr:nvSpPr>
      <xdr:spPr>
        <a:xfrm>
          <a:off x="16268700" y="167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3469</xdr:rowOff>
    </xdr:from>
    <xdr:ext cx="534377" cy="259045"/>
    <xdr:sp macro="" textlink="">
      <xdr:nvSpPr>
        <xdr:cNvPr id="709" name="公債費該当値テキスト"/>
        <xdr:cNvSpPr txBox="1"/>
      </xdr:nvSpPr>
      <xdr:spPr>
        <a:xfrm>
          <a:off x="16370300" y="166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89922</xdr:rowOff>
    </xdr:from>
    <xdr:to>
      <xdr:col>22</xdr:col>
      <xdr:colOff>415925</xdr:colOff>
      <xdr:row>98</xdr:row>
      <xdr:rowOff>20072</xdr:rowOff>
    </xdr:to>
    <xdr:sp macro="" textlink="">
      <xdr:nvSpPr>
        <xdr:cNvPr id="710" name="円/楕円 709"/>
        <xdr:cNvSpPr/>
      </xdr:nvSpPr>
      <xdr:spPr>
        <a:xfrm>
          <a:off x="15430500" y="167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11199</xdr:rowOff>
    </xdr:from>
    <xdr:ext cx="534377" cy="259045"/>
    <xdr:sp macro="" textlink="">
      <xdr:nvSpPr>
        <xdr:cNvPr id="711" name="テキスト ボックス 710"/>
        <xdr:cNvSpPr txBox="1"/>
      </xdr:nvSpPr>
      <xdr:spPr>
        <a:xfrm>
          <a:off x="15214111" y="168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71610</xdr:rowOff>
    </xdr:from>
    <xdr:to>
      <xdr:col>21</xdr:col>
      <xdr:colOff>212725</xdr:colOff>
      <xdr:row>98</xdr:row>
      <xdr:rowOff>1760</xdr:rowOff>
    </xdr:to>
    <xdr:sp macro="" textlink="">
      <xdr:nvSpPr>
        <xdr:cNvPr id="712" name="円/楕円 711"/>
        <xdr:cNvSpPr/>
      </xdr:nvSpPr>
      <xdr:spPr>
        <a:xfrm>
          <a:off x="14541500" y="167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164337</xdr:rowOff>
    </xdr:from>
    <xdr:ext cx="534377" cy="259045"/>
    <xdr:sp macro="" textlink="">
      <xdr:nvSpPr>
        <xdr:cNvPr id="713" name="テキスト ボックス 712"/>
        <xdr:cNvSpPr txBox="1"/>
      </xdr:nvSpPr>
      <xdr:spPr>
        <a:xfrm>
          <a:off x="14325111" y="167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28360</xdr:rowOff>
    </xdr:from>
    <xdr:to>
      <xdr:col>20</xdr:col>
      <xdr:colOff>9525</xdr:colOff>
      <xdr:row>97</xdr:row>
      <xdr:rowOff>129960</xdr:rowOff>
    </xdr:to>
    <xdr:sp macro="" textlink="">
      <xdr:nvSpPr>
        <xdr:cNvPr id="714" name="円/楕円 713"/>
        <xdr:cNvSpPr/>
      </xdr:nvSpPr>
      <xdr:spPr>
        <a:xfrm>
          <a:off x="13652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121087</xdr:rowOff>
    </xdr:from>
    <xdr:ext cx="534377" cy="259045"/>
    <xdr:sp macro="" textlink="">
      <xdr:nvSpPr>
        <xdr:cNvPr id="715" name="テキスト ボックス 714"/>
        <xdr:cNvSpPr txBox="1"/>
      </xdr:nvSpPr>
      <xdr:spPr>
        <a:xfrm>
          <a:off x="134361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27560</xdr:rowOff>
    </xdr:from>
    <xdr:to>
      <xdr:col>18</xdr:col>
      <xdr:colOff>492125</xdr:colOff>
      <xdr:row>97</xdr:row>
      <xdr:rowOff>129160</xdr:rowOff>
    </xdr:to>
    <xdr:sp macro="" textlink="">
      <xdr:nvSpPr>
        <xdr:cNvPr id="716" name="円/楕円 715"/>
        <xdr:cNvSpPr/>
      </xdr:nvSpPr>
      <xdr:spPr>
        <a:xfrm>
          <a:off x="12763500" y="166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120287</xdr:rowOff>
    </xdr:from>
    <xdr:ext cx="534377" cy="259045"/>
    <xdr:sp macro="" textlink="">
      <xdr:nvSpPr>
        <xdr:cNvPr id="717" name="テキスト ボックス 716"/>
        <xdr:cNvSpPr txBox="1"/>
      </xdr:nvSpPr>
      <xdr:spPr>
        <a:xfrm>
          <a:off x="12547111" y="1675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1" name="直線コネクタ 740"/>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2"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4"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5" name="直線コネクタ 744"/>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7"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8" name="フローチャート : 判断 747"/>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0" name="フローチャート : 判断 749"/>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1" name="テキスト ボックス 750"/>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3" name="フローチャート : 判断 752"/>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4" name="テキスト ボックス 753"/>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6" name="フローチャート : 判断 755"/>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フローチャート : 判断 757"/>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6"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2" name="テキスト ボックス 771"/>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4" name="テキスト ボックス 773"/>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民生費が全国平均</a:t>
          </a:r>
          <a:r>
            <a:rPr kumimoji="1" lang="ja-JP" altLang="en-US" sz="1100">
              <a:solidFill>
                <a:schemeClr val="dk1"/>
              </a:solidFill>
              <a:latin typeface="+mn-lt"/>
              <a:ea typeface="+mn-ea"/>
              <a:cs typeface="+mn-cs"/>
            </a:rPr>
            <a:t>１４４，５１７</a:t>
          </a:r>
          <a:r>
            <a:rPr kumimoji="1" lang="ja-JP" altLang="ja-JP" sz="1100">
              <a:solidFill>
                <a:schemeClr val="dk1"/>
              </a:solidFill>
              <a:latin typeface="+mn-lt"/>
              <a:ea typeface="+mn-ea"/>
              <a:cs typeface="+mn-cs"/>
            </a:rPr>
            <a:t>円に対し</a:t>
          </a:r>
          <a:r>
            <a:rPr kumimoji="1" lang="ja-JP" altLang="en-US" sz="1100">
              <a:solidFill>
                <a:schemeClr val="dk1"/>
              </a:solidFill>
              <a:latin typeface="+mn-lt"/>
              <a:ea typeface="+mn-ea"/>
              <a:cs typeface="+mn-cs"/>
            </a:rPr>
            <a:t>３１０，２５４</a:t>
          </a:r>
          <a:r>
            <a:rPr kumimoji="1" lang="ja-JP" altLang="ja-JP" sz="1100">
              <a:solidFill>
                <a:schemeClr val="dk1"/>
              </a:solidFill>
              <a:latin typeface="+mn-lt"/>
              <a:ea typeface="+mn-ea"/>
              <a:cs typeface="+mn-cs"/>
            </a:rPr>
            <a:t>円となっている。その要因としては、原子力発電所事故に伴う除染対策費を民生費のうち災害救助費に振り分けていることが挙げられる。また、商工費が平成２</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年度比で</a:t>
          </a:r>
          <a:r>
            <a:rPr kumimoji="1" lang="ja-JP" altLang="en-US" sz="1100">
              <a:solidFill>
                <a:schemeClr val="dk1"/>
              </a:solidFill>
              <a:latin typeface="+mn-lt"/>
              <a:ea typeface="+mn-ea"/>
              <a:cs typeface="+mn-cs"/>
            </a:rPr>
            <a:t>１４４，３９０円減額</a:t>
          </a:r>
          <a:r>
            <a:rPr kumimoji="1" lang="ja-JP" altLang="ja-JP" sz="1100">
              <a:solidFill>
                <a:schemeClr val="dk1"/>
              </a:solidFill>
              <a:latin typeface="+mn-lt"/>
              <a:ea typeface="+mn-ea"/>
              <a:cs typeface="+mn-cs"/>
            </a:rPr>
            <a:t>となった。その主な理由としては、復旧・復興事業として西部工業団地、羽田産業団地造成のための工業団地造成事業</a:t>
          </a:r>
          <a:r>
            <a:rPr kumimoji="1" lang="ja-JP" altLang="en-US" sz="1100">
              <a:solidFill>
                <a:schemeClr val="dk1"/>
              </a:solidFill>
              <a:latin typeface="+mn-lt"/>
              <a:ea typeface="+mn-ea"/>
              <a:cs typeface="+mn-cs"/>
            </a:rPr>
            <a:t>が終了し、</a:t>
          </a:r>
          <a:r>
            <a:rPr kumimoji="1" lang="ja-JP" altLang="ja-JP" sz="1100">
              <a:solidFill>
                <a:schemeClr val="dk1"/>
              </a:solidFill>
              <a:latin typeface="+mn-lt"/>
              <a:ea typeface="+mn-ea"/>
              <a:cs typeface="+mn-cs"/>
            </a:rPr>
            <a:t>特別会計繰出金が</a:t>
          </a:r>
          <a:r>
            <a:rPr kumimoji="1" lang="ja-JP" altLang="en-US" sz="1100">
              <a:solidFill>
                <a:schemeClr val="dk1"/>
              </a:solidFill>
              <a:latin typeface="+mn-lt"/>
              <a:ea typeface="+mn-ea"/>
              <a:cs typeface="+mn-cs"/>
            </a:rPr>
            <a:t>減少し</a:t>
          </a:r>
          <a:r>
            <a:rPr kumimoji="1" lang="ja-JP" altLang="ja-JP" sz="1100">
              <a:solidFill>
                <a:schemeClr val="dk1"/>
              </a:solidFill>
              <a:latin typeface="+mn-lt"/>
              <a:ea typeface="+mn-ea"/>
              <a:cs typeface="+mn-cs"/>
            </a:rPr>
            <a:t>たことによるものである。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実質収支比率は</a:t>
          </a:r>
          <a:r>
            <a:rPr lang="ja-JP" altLang="en-US" sz="1100" b="0" i="0" baseline="0">
              <a:solidFill>
                <a:schemeClr val="dk1"/>
              </a:solidFill>
              <a:latin typeface="+mn-lt"/>
              <a:ea typeface="+mn-ea"/>
              <a:cs typeface="+mn-cs"/>
            </a:rPr>
            <a:t>近年</a:t>
          </a:r>
          <a:r>
            <a:rPr lang="ja-JP" altLang="ja-JP" sz="1100" b="0" i="0" baseline="0">
              <a:solidFill>
                <a:schemeClr val="dk1"/>
              </a:solidFill>
              <a:latin typeface="+mn-lt"/>
              <a:ea typeface="+mn-ea"/>
              <a:cs typeface="+mn-cs"/>
            </a:rPr>
            <a:t>２％～６％台で推移してい</a:t>
          </a:r>
          <a:r>
            <a:rPr lang="ja-JP" altLang="en-US" sz="1100" b="0" i="0" baseline="0">
              <a:solidFill>
                <a:schemeClr val="dk1"/>
              </a:solidFill>
              <a:latin typeface="+mn-lt"/>
              <a:ea typeface="+mn-ea"/>
              <a:cs typeface="+mn-cs"/>
            </a:rPr>
            <a:t>が、平成２８年度は１０％を超えた。</a:t>
          </a:r>
          <a:r>
            <a:rPr lang="ja-JP" altLang="ja-JP" sz="1100" b="0" i="0" baseline="0">
              <a:solidFill>
                <a:schemeClr val="dk1"/>
              </a:solidFill>
              <a:latin typeface="+mn-lt"/>
              <a:ea typeface="+mn-ea"/>
              <a:cs typeface="+mn-cs"/>
            </a:rPr>
            <a:t>実質収支額も</a:t>
          </a:r>
          <a:r>
            <a:rPr lang="ja-JP" altLang="en-US" sz="1100" b="0" i="0" baseline="0">
              <a:solidFill>
                <a:schemeClr val="dk1"/>
              </a:solidFill>
              <a:latin typeface="+mn-lt"/>
              <a:ea typeface="+mn-ea"/>
              <a:cs typeface="+mn-cs"/>
            </a:rPr>
            <a:t>増加し</a:t>
          </a:r>
          <a:r>
            <a:rPr lang="ja-JP" altLang="ja-JP" sz="1100" b="0" i="0" baseline="0">
              <a:solidFill>
                <a:schemeClr val="dk1"/>
              </a:solidFill>
              <a:latin typeface="+mn-lt"/>
              <a:ea typeface="+mn-ea"/>
              <a:cs typeface="+mn-cs"/>
            </a:rPr>
            <a:t>、財政調整基金残高も</a:t>
          </a:r>
          <a:r>
            <a:rPr lang="ja-JP" altLang="en-US" sz="1100" b="0" i="0" baseline="0">
              <a:solidFill>
                <a:schemeClr val="dk1"/>
              </a:solidFill>
              <a:latin typeface="+mn-lt"/>
              <a:ea typeface="+mn-ea"/>
              <a:cs typeface="+mn-cs"/>
            </a:rPr>
            <a:t>減額</a:t>
          </a:r>
          <a:r>
            <a:rPr lang="ja-JP" altLang="ja-JP" sz="1100" b="0" i="0" baseline="0">
              <a:solidFill>
                <a:schemeClr val="dk1"/>
              </a:solidFill>
              <a:latin typeface="+mn-lt"/>
              <a:ea typeface="+mn-ea"/>
              <a:cs typeface="+mn-cs"/>
            </a:rPr>
            <a:t>傾向にある。近年は復興に伴う大型建設事業の実施により、補助金交付の前に前払金の支払いが発生するなど、転資金の確実な確保が求められている。そのようなことからも、また、不測の事態に備えるためにも一定程度の基金を確保し健全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一般会計、公営事業会計、法適用企業会計、法非適用企業会計の全ての会計において実質収支が赤字決算にはならなかった。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a:t>
          </a:r>
          <a:endParaRPr lang="en-US" altLang="ja-JP" sz="1100" b="0" i="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12896769</v>
      </c>
      <c r="BO4" s="411"/>
      <c r="BP4" s="411"/>
      <c r="BQ4" s="411"/>
      <c r="BR4" s="411"/>
      <c r="BS4" s="411"/>
      <c r="BT4" s="411"/>
      <c r="BU4" s="412"/>
      <c r="BV4" s="410">
        <v>21737058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10.7</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12260229</v>
      </c>
      <c r="BO5" s="416"/>
      <c r="BP5" s="416"/>
      <c r="BQ5" s="416"/>
      <c r="BR5" s="416"/>
      <c r="BS5" s="416"/>
      <c r="BT5" s="416"/>
      <c r="BU5" s="417"/>
      <c r="BV5" s="415">
        <v>20975877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636540</v>
      </c>
      <c r="BO6" s="416"/>
      <c r="BP6" s="416"/>
      <c r="BQ6" s="416"/>
      <c r="BR6" s="416"/>
      <c r="BS6" s="416"/>
      <c r="BT6" s="416"/>
      <c r="BU6" s="417"/>
      <c r="BV6" s="415">
        <v>761181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93.7</v>
      </c>
      <c r="CU6" s="562"/>
      <c r="CV6" s="562"/>
      <c r="CW6" s="562"/>
      <c r="CX6" s="562"/>
      <c r="CY6" s="562"/>
      <c r="CZ6" s="562"/>
      <c r="DA6" s="563"/>
      <c r="DB6" s="561">
        <v>90.4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195679</v>
      </c>
      <c r="BO7" s="416"/>
      <c r="BP7" s="416"/>
      <c r="BQ7" s="416"/>
      <c r="BR7" s="416"/>
      <c r="BS7" s="416"/>
      <c r="BT7" s="416"/>
      <c r="BU7" s="417"/>
      <c r="BV7" s="415">
        <v>584474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4125336</v>
      </c>
      <c r="CU7" s="416"/>
      <c r="CV7" s="416"/>
      <c r="CW7" s="416"/>
      <c r="CX7" s="416"/>
      <c r="CY7" s="416"/>
      <c r="CZ7" s="416"/>
      <c r="DA7" s="417"/>
      <c r="DB7" s="415">
        <v>4256909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440861</v>
      </c>
      <c r="BO8" s="416"/>
      <c r="BP8" s="416"/>
      <c r="BQ8" s="416"/>
      <c r="BR8" s="416"/>
      <c r="BS8" s="416"/>
      <c r="BT8" s="416"/>
      <c r="BU8" s="417"/>
      <c r="BV8" s="415">
        <v>176707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0.36</v>
      </c>
      <c r="CU8" s="525"/>
      <c r="CV8" s="525"/>
      <c r="CW8" s="525"/>
      <c r="CX8" s="525"/>
      <c r="CY8" s="525"/>
      <c r="CZ8" s="525"/>
      <c r="DA8" s="526"/>
      <c r="DB8" s="524">
        <v>0.34</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14452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264154</v>
      </c>
      <c r="BO9" s="416"/>
      <c r="BP9" s="416"/>
      <c r="BQ9" s="416"/>
      <c r="BR9" s="416"/>
      <c r="BS9" s="416"/>
      <c r="BT9" s="416"/>
      <c r="BU9" s="417"/>
      <c r="BV9" s="415">
        <v>-80800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8.1999999999999993</v>
      </c>
      <c r="CU9" s="386"/>
      <c r="CV9" s="386"/>
      <c r="CW9" s="386"/>
      <c r="CX9" s="386"/>
      <c r="CY9" s="386"/>
      <c r="CZ9" s="386"/>
      <c r="DA9" s="387"/>
      <c r="DB9" s="385">
        <v>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15569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160</v>
      </c>
      <c r="BO10" s="416"/>
      <c r="BP10" s="416"/>
      <c r="BQ10" s="416"/>
      <c r="BR10" s="416"/>
      <c r="BS10" s="416"/>
      <c r="BT10" s="416"/>
      <c r="BU10" s="417"/>
      <c r="BV10" s="415">
        <v>546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14123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445629</v>
      </c>
      <c r="BO12" s="416"/>
      <c r="BP12" s="416"/>
      <c r="BQ12" s="416"/>
      <c r="BR12" s="416"/>
      <c r="BS12" s="416"/>
      <c r="BT12" s="416"/>
      <c r="BU12" s="417"/>
      <c r="BV12" s="415">
        <v>106813</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14016</v>
      </c>
      <c r="S13" s="517"/>
      <c r="T13" s="517"/>
      <c r="U13" s="517"/>
      <c r="V13" s="518"/>
      <c r="W13" s="504" t="s">
        <v>125</v>
      </c>
      <c r="X13" s="428"/>
      <c r="Y13" s="428"/>
      <c r="Z13" s="428"/>
      <c r="AA13" s="428"/>
      <c r="AB13" s="429"/>
      <c r="AC13" s="391">
        <v>349</v>
      </c>
      <c r="AD13" s="392"/>
      <c r="AE13" s="392"/>
      <c r="AF13" s="392"/>
      <c r="AG13" s="393"/>
      <c r="AH13" s="391">
        <v>707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-181315</v>
      </c>
      <c r="BO13" s="416"/>
      <c r="BP13" s="416"/>
      <c r="BQ13" s="416"/>
      <c r="BR13" s="416"/>
      <c r="BS13" s="416"/>
      <c r="BT13" s="416"/>
      <c r="BU13" s="417"/>
      <c r="BV13" s="415">
        <v>-187067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3</v>
      </c>
      <c r="CU13" s="386"/>
      <c r="CV13" s="386"/>
      <c r="CW13" s="386"/>
      <c r="CX13" s="386"/>
      <c r="CY13" s="386"/>
      <c r="CZ13" s="386"/>
      <c r="DA13" s="387"/>
      <c r="DB13" s="385">
        <v>3.7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14408</v>
      </c>
      <c r="S14" s="517"/>
      <c r="T14" s="517"/>
      <c r="U14" s="517"/>
      <c r="V14" s="518"/>
      <c r="W14" s="519"/>
      <c r="X14" s="431"/>
      <c r="Y14" s="431"/>
      <c r="Z14" s="431"/>
      <c r="AA14" s="431"/>
      <c r="AB14" s="432"/>
      <c r="AC14" s="509">
        <v>5.0999999999999996</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76.3</v>
      </c>
      <c r="CU14" s="488"/>
      <c r="CV14" s="488"/>
      <c r="CW14" s="488"/>
      <c r="CX14" s="488"/>
      <c r="CY14" s="488"/>
      <c r="CZ14" s="488"/>
      <c r="DA14" s="489"/>
      <c r="DB14" s="520">
        <v>20.9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14310</v>
      </c>
      <c r="S15" s="517"/>
      <c r="T15" s="517"/>
      <c r="U15" s="517"/>
      <c r="V15" s="518"/>
      <c r="W15" s="504" t="s">
        <v>132</v>
      </c>
      <c r="X15" s="428"/>
      <c r="Y15" s="428"/>
      <c r="Z15" s="428"/>
      <c r="AA15" s="428"/>
      <c r="AB15" s="429"/>
      <c r="AC15" s="391">
        <v>2971</v>
      </c>
      <c r="AD15" s="392"/>
      <c r="AE15" s="392"/>
      <c r="AF15" s="392"/>
      <c r="AG15" s="393"/>
      <c r="AH15" s="391">
        <v>3048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1355785</v>
      </c>
      <c r="BO15" s="411"/>
      <c r="BP15" s="411"/>
      <c r="BQ15" s="411"/>
      <c r="BR15" s="411"/>
      <c r="BS15" s="411"/>
      <c r="BT15" s="411"/>
      <c r="BU15" s="412"/>
      <c r="BV15" s="410">
        <v>1337573</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43.3</v>
      </c>
      <c r="AD16" s="510"/>
      <c r="AE16" s="510"/>
      <c r="AF16" s="510"/>
      <c r="AG16" s="511"/>
      <c r="AH16" s="509">
        <v>42.2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3603185</v>
      </c>
      <c r="BO16" s="416"/>
      <c r="BP16" s="416"/>
      <c r="BQ16" s="416"/>
      <c r="BR16" s="416"/>
      <c r="BS16" s="416"/>
      <c r="BT16" s="416"/>
      <c r="BU16" s="417"/>
      <c r="BV16" s="415">
        <v>3679617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3547</v>
      </c>
      <c r="AD17" s="392"/>
      <c r="AE17" s="392"/>
      <c r="AF17" s="392"/>
      <c r="AG17" s="393"/>
      <c r="AH17" s="391">
        <v>3474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1701609</v>
      </c>
      <c r="BO17" s="416"/>
      <c r="BP17" s="416"/>
      <c r="BQ17" s="416"/>
      <c r="BR17" s="416"/>
      <c r="BS17" s="416"/>
      <c r="BT17" s="416"/>
      <c r="BU17" s="417"/>
      <c r="BV17" s="415">
        <v>1680437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127.7</v>
      </c>
      <c r="M18" s="480"/>
      <c r="N18" s="480"/>
      <c r="O18" s="480"/>
      <c r="P18" s="480"/>
      <c r="Q18" s="480"/>
      <c r="R18" s="481"/>
      <c r="S18" s="481"/>
      <c r="T18" s="481"/>
      <c r="U18" s="481"/>
      <c r="V18" s="482"/>
      <c r="W18" s="496"/>
      <c r="X18" s="497"/>
      <c r="Y18" s="497"/>
      <c r="Z18" s="497"/>
      <c r="AA18" s="497"/>
      <c r="AB18" s="505"/>
      <c r="AC18" s="379">
        <v>51.7</v>
      </c>
      <c r="AD18" s="380"/>
      <c r="AE18" s="380"/>
      <c r="AF18" s="380"/>
      <c r="AG18" s="483"/>
      <c r="AH18" s="379">
        <v>48.1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3531533</v>
      </c>
      <c r="BO18" s="416"/>
      <c r="BP18" s="416"/>
      <c r="BQ18" s="416"/>
      <c r="BR18" s="416"/>
      <c r="BS18" s="416"/>
      <c r="BT18" s="416"/>
      <c r="BU18" s="417"/>
      <c r="BV18" s="415">
        <v>3536744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113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5381459</v>
      </c>
      <c r="BO19" s="416"/>
      <c r="BP19" s="416"/>
      <c r="BQ19" s="416"/>
      <c r="BR19" s="416"/>
      <c r="BS19" s="416"/>
      <c r="BT19" s="416"/>
      <c r="BU19" s="417"/>
      <c r="BV19" s="415">
        <v>5757992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5515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6511072</v>
      </c>
      <c r="BO23" s="416"/>
      <c r="BP23" s="416"/>
      <c r="BQ23" s="416"/>
      <c r="BR23" s="416"/>
      <c r="BS23" s="416"/>
      <c r="BT23" s="416"/>
      <c r="BU23" s="417"/>
      <c r="BV23" s="415">
        <v>5011539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8460</v>
      </c>
      <c r="R24" s="392"/>
      <c r="S24" s="392"/>
      <c r="T24" s="392"/>
      <c r="U24" s="392"/>
      <c r="V24" s="393"/>
      <c r="W24" s="457"/>
      <c r="X24" s="448"/>
      <c r="Y24" s="449"/>
      <c r="Z24" s="388" t="s">
        <v>156</v>
      </c>
      <c r="AA24" s="389"/>
      <c r="AB24" s="389"/>
      <c r="AC24" s="389"/>
      <c r="AD24" s="389"/>
      <c r="AE24" s="389"/>
      <c r="AF24" s="389"/>
      <c r="AG24" s="390"/>
      <c r="AH24" s="391">
        <v>116</v>
      </c>
      <c r="AI24" s="392"/>
      <c r="AJ24" s="392"/>
      <c r="AK24" s="392"/>
      <c r="AL24" s="393"/>
      <c r="AM24" s="391">
        <v>347536</v>
      </c>
      <c r="AN24" s="392"/>
      <c r="AO24" s="392"/>
      <c r="AP24" s="392"/>
      <c r="AQ24" s="392"/>
      <c r="AR24" s="393"/>
      <c r="AS24" s="391">
        <v>2996</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5541216</v>
      </c>
      <c r="BO24" s="416"/>
      <c r="BP24" s="416"/>
      <c r="BQ24" s="416"/>
      <c r="BR24" s="416"/>
      <c r="BS24" s="416"/>
      <c r="BT24" s="416"/>
      <c r="BU24" s="417"/>
      <c r="BV24" s="415">
        <v>4043739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1</v>
      </c>
      <c r="M25" s="392"/>
      <c r="N25" s="392"/>
      <c r="O25" s="392"/>
      <c r="P25" s="393"/>
      <c r="Q25" s="391">
        <v>6760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690571</v>
      </c>
      <c r="BO25" s="411"/>
      <c r="BP25" s="411"/>
      <c r="BQ25" s="411"/>
      <c r="BR25" s="411"/>
      <c r="BS25" s="411"/>
      <c r="BT25" s="411"/>
      <c r="BU25" s="412"/>
      <c r="BV25" s="410">
        <v>871147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6350</v>
      </c>
      <c r="R26" s="392"/>
      <c r="S26" s="392"/>
      <c r="T26" s="392"/>
      <c r="U26" s="392"/>
      <c r="V26" s="393"/>
      <c r="W26" s="457"/>
      <c r="X26" s="448"/>
      <c r="Y26" s="449"/>
      <c r="Z26" s="388" t="s">
        <v>162</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3380</v>
      </c>
      <c r="R27" s="392"/>
      <c r="S27" s="392"/>
      <c r="T27" s="392"/>
      <c r="U27" s="392"/>
      <c r="V27" s="393"/>
      <c r="W27" s="457"/>
      <c r="X27" s="448"/>
      <c r="Y27" s="449"/>
      <c r="Z27" s="388" t="s">
        <v>165</v>
      </c>
      <c r="AA27" s="389"/>
      <c r="AB27" s="389"/>
      <c r="AC27" s="389"/>
      <c r="AD27" s="389"/>
      <c r="AE27" s="389"/>
      <c r="AF27" s="389"/>
      <c r="AG27" s="390"/>
      <c r="AH27" s="391">
        <v>8</v>
      </c>
      <c r="AI27" s="392"/>
      <c r="AJ27" s="392"/>
      <c r="AK27" s="392"/>
      <c r="AL27" s="393"/>
      <c r="AM27" s="391">
        <v>23024</v>
      </c>
      <c r="AN27" s="392"/>
      <c r="AO27" s="392"/>
      <c r="AP27" s="392"/>
      <c r="AQ27" s="392"/>
      <c r="AR27" s="393"/>
      <c r="AS27" s="391">
        <v>2878</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338488</v>
      </c>
      <c r="BO27" s="419"/>
      <c r="BP27" s="419"/>
      <c r="BQ27" s="419"/>
      <c r="BR27" s="419"/>
      <c r="BS27" s="419"/>
      <c r="BT27" s="419"/>
      <c r="BU27" s="420"/>
      <c r="BV27" s="418">
        <v>338485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2540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661682</v>
      </c>
      <c r="BO28" s="411"/>
      <c r="BP28" s="411"/>
      <c r="BQ28" s="411"/>
      <c r="BR28" s="411"/>
      <c r="BS28" s="411"/>
      <c r="BT28" s="411"/>
      <c r="BU28" s="412"/>
      <c r="BV28" s="410">
        <v>1018798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10</v>
      </c>
      <c r="M29" s="392"/>
      <c r="N29" s="392"/>
      <c r="O29" s="392"/>
      <c r="P29" s="393"/>
      <c r="Q29" s="391">
        <v>2280</v>
      </c>
      <c r="R29" s="392"/>
      <c r="S29" s="392"/>
      <c r="T29" s="392"/>
      <c r="U29" s="392"/>
      <c r="V29" s="393"/>
      <c r="W29" s="458"/>
      <c r="X29" s="459"/>
      <c r="Y29" s="460"/>
      <c r="Z29" s="388" t="s">
        <v>172</v>
      </c>
      <c r="AA29" s="389"/>
      <c r="AB29" s="389"/>
      <c r="AC29" s="389"/>
      <c r="AD29" s="389"/>
      <c r="AE29" s="389"/>
      <c r="AF29" s="389"/>
      <c r="AG29" s="390"/>
      <c r="AH29" s="391">
        <v>124</v>
      </c>
      <c r="AI29" s="392"/>
      <c r="AJ29" s="392"/>
      <c r="AK29" s="392"/>
      <c r="AL29" s="393"/>
      <c r="AM29" s="391">
        <v>370560</v>
      </c>
      <c r="AN29" s="392"/>
      <c r="AO29" s="392"/>
      <c r="AP29" s="392"/>
      <c r="AQ29" s="392"/>
      <c r="AR29" s="393"/>
      <c r="AS29" s="391">
        <v>2988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v>
      </c>
      <c r="BO29" s="416"/>
      <c r="BP29" s="416"/>
      <c r="BQ29" s="416"/>
      <c r="BR29" s="416"/>
      <c r="BS29" s="416"/>
      <c r="BT29" s="416"/>
      <c r="BU29" s="417"/>
      <c r="BV29" s="415">
        <v>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1166834</v>
      </c>
      <c r="BO30" s="419"/>
      <c r="BP30" s="419"/>
      <c r="BQ30" s="419"/>
      <c r="BR30" s="419"/>
      <c r="BS30" s="419"/>
      <c r="BT30" s="419"/>
      <c r="BU30" s="420"/>
      <c r="BV30" s="418">
        <v>1022703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川俣町国民健康保険（事業勘定）特別会計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川俣町水道事業会計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川俣町簡易水道事業特別会計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川俣方部衛生処理組合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㈱川俣町農業振興公社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川俣町国民健康保険（施設勘定）特別会計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川俣町工業団地造成事業特別会計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伊達地方衛生処理組合　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㈱まちづくり川俣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川俣町介護保険特別会計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伊達地方衛生処理組合　し尿処理事業特別会計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川俣町後期高齢者医療特別会計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伊達地方衛生処理組合　ごみ処理事業特別会計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伊達地方消防組合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福島地方水道用水供給企業団　福島地方水道用水供給事業会計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福島県後期高齢者医療広域連合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福島県後期高齢者医療広域連合　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福島県市町村総合事務組合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福島県市町村総合事務組合　消防補償等特別会計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7" t="s">
        <v>530</v>
      </c>
      <c r="D34" s="1187"/>
      <c r="E34" s="1188"/>
      <c r="F34" s="32">
        <v>16.37</v>
      </c>
      <c r="G34" s="33">
        <v>14.56</v>
      </c>
      <c r="H34" s="33">
        <v>31.18</v>
      </c>
      <c r="I34" s="33">
        <v>28.34</v>
      </c>
      <c r="J34" s="34">
        <v>27.97</v>
      </c>
      <c r="K34" s="22"/>
      <c r="L34" s="22"/>
      <c r="M34" s="22"/>
      <c r="N34" s="22"/>
      <c r="O34" s="22"/>
      <c r="P34" s="22"/>
    </row>
    <row r="35" spans="1:16" ht="39" customHeight="1">
      <c r="A35" s="22"/>
      <c r="B35" s="35"/>
      <c r="C35" s="1181" t="s">
        <v>531</v>
      </c>
      <c r="D35" s="1182"/>
      <c r="E35" s="1183"/>
      <c r="F35" s="36">
        <v>3.46</v>
      </c>
      <c r="G35" s="37">
        <v>2.93</v>
      </c>
      <c r="H35" s="37">
        <v>6.3</v>
      </c>
      <c r="I35" s="37">
        <v>6.01</v>
      </c>
      <c r="J35" s="38">
        <v>10.68</v>
      </c>
      <c r="K35" s="22"/>
      <c r="L35" s="22"/>
      <c r="M35" s="22"/>
      <c r="N35" s="22"/>
      <c r="O35" s="22"/>
      <c r="P35" s="22"/>
    </row>
    <row r="36" spans="1:16" ht="39" customHeight="1">
      <c r="A36" s="22"/>
      <c r="B36" s="35"/>
      <c r="C36" s="1181" t="s">
        <v>532</v>
      </c>
      <c r="D36" s="1182"/>
      <c r="E36" s="1183"/>
      <c r="F36" s="36">
        <v>3.79</v>
      </c>
      <c r="G36" s="37">
        <v>4.46</v>
      </c>
      <c r="H36" s="37">
        <v>4.17</v>
      </c>
      <c r="I36" s="37">
        <v>3.48</v>
      </c>
      <c r="J36" s="38">
        <v>4.82</v>
      </c>
      <c r="K36" s="22"/>
      <c r="L36" s="22"/>
      <c r="M36" s="22"/>
      <c r="N36" s="22"/>
      <c r="O36" s="22"/>
      <c r="P36" s="22"/>
    </row>
    <row r="37" spans="1:16" ht="39" customHeight="1">
      <c r="A37" s="22"/>
      <c r="B37" s="35"/>
      <c r="C37" s="1181" t="s">
        <v>533</v>
      </c>
      <c r="D37" s="1182"/>
      <c r="E37" s="1183"/>
      <c r="F37" s="36">
        <v>2.76</v>
      </c>
      <c r="G37" s="37">
        <v>2.0499999999999998</v>
      </c>
      <c r="H37" s="37">
        <v>2.42</v>
      </c>
      <c r="I37" s="37">
        <v>0.62</v>
      </c>
      <c r="J37" s="38">
        <v>2.1</v>
      </c>
      <c r="K37" s="22"/>
      <c r="L37" s="22"/>
      <c r="M37" s="22"/>
      <c r="N37" s="22"/>
      <c r="O37" s="22"/>
      <c r="P37" s="22"/>
    </row>
    <row r="38" spans="1:16" ht="39" customHeight="1">
      <c r="A38" s="22"/>
      <c r="B38" s="35"/>
      <c r="C38" s="1181" t="s">
        <v>534</v>
      </c>
      <c r="D38" s="1182"/>
      <c r="E38" s="1183"/>
      <c r="F38" s="36">
        <v>0.38</v>
      </c>
      <c r="G38" s="37">
        <v>0.12</v>
      </c>
      <c r="H38" s="37">
        <v>1.62</v>
      </c>
      <c r="I38" s="37">
        <v>2.4300000000000002</v>
      </c>
      <c r="J38" s="38">
        <v>0.9</v>
      </c>
      <c r="K38" s="22"/>
      <c r="L38" s="22"/>
      <c r="M38" s="22"/>
      <c r="N38" s="22"/>
      <c r="O38" s="22"/>
      <c r="P38" s="22"/>
    </row>
    <row r="39" spans="1:16" ht="39" customHeight="1">
      <c r="A39" s="22"/>
      <c r="B39" s="35"/>
      <c r="C39" s="1181" t="s">
        <v>535</v>
      </c>
      <c r="D39" s="1182"/>
      <c r="E39" s="1183"/>
      <c r="F39" s="36">
        <v>0.03</v>
      </c>
      <c r="G39" s="37">
        <v>0.02</v>
      </c>
      <c r="H39" s="37">
        <v>0.04</v>
      </c>
      <c r="I39" s="37">
        <v>0.01</v>
      </c>
      <c r="J39" s="38">
        <v>0.05</v>
      </c>
      <c r="K39" s="22"/>
      <c r="L39" s="22"/>
      <c r="M39" s="22"/>
      <c r="N39" s="22"/>
      <c r="O39" s="22"/>
      <c r="P39" s="22"/>
    </row>
    <row r="40" spans="1:16" ht="39" customHeight="1">
      <c r="A40" s="22"/>
      <c r="B40" s="35"/>
      <c r="C40" s="1181" t="s">
        <v>536</v>
      </c>
      <c r="D40" s="1182"/>
      <c r="E40" s="1183"/>
      <c r="F40" s="36">
        <v>0</v>
      </c>
      <c r="G40" s="37">
        <v>0</v>
      </c>
      <c r="H40" s="37">
        <v>0.02</v>
      </c>
      <c r="I40" s="37">
        <v>0</v>
      </c>
      <c r="J40" s="38">
        <v>0.04</v>
      </c>
      <c r="K40" s="22"/>
      <c r="L40" s="22"/>
      <c r="M40" s="22"/>
      <c r="N40" s="22"/>
      <c r="O40" s="22"/>
      <c r="P40" s="22"/>
    </row>
    <row r="41" spans="1:16" ht="39" customHeight="1">
      <c r="A41" s="22"/>
      <c r="B41" s="35"/>
      <c r="C41" s="1181" t="s">
        <v>537</v>
      </c>
      <c r="D41" s="1182"/>
      <c r="E41" s="1183"/>
      <c r="F41" s="36">
        <v>0</v>
      </c>
      <c r="G41" s="37">
        <v>0</v>
      </c>
      <c r="H41" s="37">
        <v>0</v>
      </c>
      <c r="I41" s="37">
        <v>0</v>
      </c>
      <c r="J41" s="38">
        <v>0</v>
      </c>
      <c r="K41" s="22"/>
      <c r="L41" s="22"/>
      <c r="M41" s="22"/>
      <c r="N41" s="22"/>
      <c r="O41" s="22"/>
      <c r="P41" s="22"/>
    </row>
    <row r="42" spans="1:16" ht="39" customHeight="1">
      <c r="A42" s="22"/>
      <c r="B42" s="39"/>
      <c r="C42" s="1181" t="s">
        <v>538</v>
      </c>
      <c r="D42" s="1182"/>
      <c r="E42" s="1183"/>
      <c r="F42" s="36" t="s">
        <v>481</v>
      </c>
      <c r="G42" s="37" t="s">
        <v>481</v>
      </c>
      <c r="H42" s="37" t="s">
        <v>481</v>
      </c>
      <c r="I42" s="37" t="s">
        <v>481</v>
      </c>
      <c r="J42" s="38" t="s">
        <v>481</v>
      </c>
      <c r="K42" s="22"/>
      <c r="L42" s="22"/>
      <c r="M42" s="22"/>
      <c r="N42" s="22"/>
      <c r="O42" s="22"/>
      <c r="P42" s="22"/>
    </row>
    <row r="43" spans="1:16" ht="39" customHeight="1" thickBot="1">
      <c r="A43" s="22"/>
      <c r="B43" s="40"/>
      <c r="C43" s="1184" t="s">
        <v>539</v>
      </c>
      <c r="D43" s="1185"/>
      <c r="E43" s="1186"/>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B1"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7" t="s">
        <v>11</v>
      </c>
      <c r="C45" s="1198"/>
      <c r="D45" s="58"/>
      <c r="E45" s="1203" t="s">
        <v>12</v>
      </c>
      <c r="F45" s="1203"/>
      <c r="G45" s="1203"/>
      <c r="H45" s="1203"/>
      <c r="I45" s="1203"/>
      <c r="J45" s="1204"/>
      <c r="K45" s="59">
        <v>616</v>
      </c>
      <c r="L45" s="60">
        <v>605</v>
      </c>
      <c r="M45" s="60">
        <v>512</v>
      </c>
      <c r="N45" s="60">
        <v>466</v>
      </c>
      <c r="O45" s="61">
        <v>460</v>
      </c>
      <c r="P45" s="48"/>
      <c r="Q45" s="48"/>
      <c r="R45" s="48"/>
      <c r="S45" s="48"/>
      <c r="T45" s="48"/>
      <c r="U45" s="48"/>
    </row>
    <row r="46" spans="1:21" ht="30.75" customHeight="1">
      <c r="A46" s="48"/>
      <c r="B46" s="1199"/>
      <c r="C46" s="1200"/>
      <c r="D46" s="62"/>
      <c r="E46" s="1191" t="s">
        <v>13</v>
      </c>
      <c r="F46" s="1191"/>
      <c r="G46" s="1191"/>
      <c r="H46" s="1191"/>
      <c r="I46" s="1191"/>
      <c r="J46" s="1192"/>
      <c r="K46" s="63" t="s">
        <v>481</v>
      </c>
      <c r="L46" s="64" t="s">
        <v>481</v>
      </c>
      <c r="M46" s="64" t="s">
        <v>481</v>
      </c>
      <c r="N46" s="64" t="s">
        <v>481</v>
      </c>
      <c r="O46" s="65" t="s">
        <v>481</v>
      </c>
      <c r="P46" s="48"/>
      <c r="Q46" s="48"/>
      <c r="R46" s="48"/>
      <c r="S46" s="48"/>
      <c r="T46" s="48"/>
      <c r="U46" s="48"/>
    </row>
    <row r="47" spans="1:21" ht="30.75" customHeight="1">
      <c r="A47" s="48"/>
      <c r="B47" s="1199"/>
      <c r="C47" s="1200"/>
      <c r="D47" s="62"/>
      <c r="E47" s="1191" t="s">
        <v>14</v>
      </c>
      <c r="F47" s="1191"/>
      <c r="G47" s="1191"/>
      <c r="H47" s="1191"/>
      <c r="I47" s="1191"/>
      <c r="J47" s="1192"/>
      <c r="K47" s="63" t="s">
        <v>481</v>
      </c>
      <c r="L47" s="64" t="s">
        <v>481</v>
      </c>
      <c r="M47" s="64" t="s">
        <v>481</v>
      </c>
      <c r="N47" s="64" t="s">
        <v>481</v>
      </c>
      <c r="O47" s="65" t="s">
        <v>481</v>
      </c>
      <c r="P47" s="48"/>
      <c r="Q47" s="48"/>
      <c r="R47" s="48"/>
      <c r="S47" s="48"/>
      <c r="T47" s="48"/>
      <c r="U47" s="48"/>
    </row>
    <row r="48" spans="1:21" ht="30.75" customHeight="1">
      <c r="A48" s="48"/>
      <c r="B48" s="1199"/>
      <c r="C48" s="1200"/>
      <c r="D48" s="62"/>
      <c r="E48" s="1191" t="s">
        <v>15</v>
      </c>
      <c r="F48" s="1191"/>
      <c r="G48" s="1191"/>
      <c r="H48" s="1191"/>
      <c r="I48" s="1191"/>
      <c r="J48" s="1192"/>
      <c r="K48" s="63">
        <v>3</v>
      </c>
      <c r="L48" s="64">
        <v>29</v>
      </c>
      <c r="M48" s="64">
        <v>25</v>
      </c>
      <c r="N48" s="64">
        <v>2</v>
      </c>
      <c r="O48" s="65">
        <v>26</v>
      </c>
      <c r="P48" s="48"/>
      <c r="Q48" s="48"/>
      <c r="R48" s="48"/>
      <c r="S48" s="48"/>
      <c r="T48" s="48"/>
      <c r="U48" s="48"/>
    </row>
    <row r="49" spans="1:21" ht="30.75" customHeight="1">
      <c r="A49" s="48"/>
      <c r="B49" s="1199"/>
      <c r="C49" s="1200"/>
      <c r="D49" s="62"/>
      <c r="E49" s="1191" t="s">
        <v>16</v>
      </c>
      <c r="F49" s="1191"/>
      <c r="G49" s="1191"/>
      <c r="H49" s="1191"/>
      <c r="I49" s="1191"/>
      <c r="J49" s="1192"/>
      <c r="K49" s="63">
        <v>9</v>
      </c>
      <c r="L49" s="64">
        <v>5</v>
      </c>
      <c r="M49" s="64">
        <v>7</v>
      </c>
      <c r="N49" s="64">
        <v>10</v>
      </c>
      <c r="O49" s="65">
        <v>24</v>
      </c>
      <c r="P49" s="48"/>
      <c r="Q49" s="48"/>
      <c r="R49" s="48"/>
      <c r="S49" s="48"/>
      <c r="T49" s="48"/>
      <c r="U49" s="48"/>
    </row>
    <row r="50" spans="1:21" ht="30.75" customHeight="1">
      <c r="A50" s="48"/>
      <c r="B50" s="1199"/>
      <c r="C50" s="1200"/>
      <c r="D50" s="62"/>
      <c r="E50" s="1191" t="s">
        <v>17</v>
      </c>
      <c r="F50" s="1191"/>
      <c r="G50" s="1191"/>
      <c r="H50" s="1191"/>
      <c r="I50" s="1191"/>
      <c r="J50" s="1192"/>
      <c r="K50" s="63">
        <v>88</v>
      </c>
      <c r="L50" s="64">
        <v>53</v>
      </c>
      <c r="M50" s="64">
        <v>43</v>
      </c>
      <c r="N50" s="64">
        <v>32</v>
      </c>
      <c r="O50" s="65">
        <v>41</v>
      </c>
      <c r="P50" s="48"/>
      <c r="Q50" s="48"/>
      <c r="R50" s="48"/>
      <c r="S50" s="48"/>
      <c r="T50" s="48"/>
      <c r="U50" s="48"/>
    </row>
    <row r="51" spans="1:21" ht="30.75" customHeight="1">
      <c r="A51" s="48"/>
      <c r="B51" s="1201"/>
      <c r="C51" s="1202"/>
      <c r="D51" s="66"/>
      <c r="E51" s="1191" t="s">
        <v>18</v>
      </c>
      <c r="F51" s="1191"/>
      <c r="G51" s="1191"/>
      <c r="H51" s="1191"/>
      <c r="I51" s="1191"/>
      <c r="J51" s="1192"/>
      <c r="K51" s="63" t="s">
        <v>481</v>
      </c>
      <c r="L51" s="64">
        <v>0</v>
      </c>
      <c r="M51" s="64" t="s">
        <v>481</v>
      </c>
      <c r="N51" s="64">
        <v>0</v>
      </c>
      <c r="O51" s="65" t="s">
        <v>481</v>
      </c>
      <c r="P51" s="48"/>
      <c r="Q51" s="48"/>
      <c r="R51" s="48"/>
      <c r="S51" s="48"/>
      <c r="T51" s="48"/>
      <c r="U51" s="48"/>
    </row>
    <row r="52" spans="1:21" ht="30.75" customHeight="1">
      <c r="A52" s="48"/>
      <c r="B52" s="1189" t="s">
        <v>19</v>
      </c>
      <c r="C52" s="1190"/>
      <c r="D52" s="66"/>
      <c r="E52" s="1191" t="s">
        <v>20</v>
      </c>
      <c r="F52" s="1191"/>
      <c r="G52" s="1191"/>
      <c r="H52" s="1191"/>
      <c r="I52" s="1191"/>
      <c r="J52" s="1192"/>
      <c r="K52" s="63">
        <v>493</v>
      </c>
      <c r="L52" s="64">
        <v>493</v>
      </c>
      <c r="M52" s="64">
        <v>457</v>
      </c>
      <c r="N52" s="64">
        <v>425</v>
      </c>
      <c r="O52" s="65">
        <v>425</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223</v>
      </c>
      <c r="L53" s="69">
        <v>199</v>
      </c>
      <c r="M53" s="69">
        <v>130</v>
      </c>
      <c r="N53" s="69">
        <v>85</v>
      </c>
      <c r="O53" s="70">
        <v>126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7" t="s">
        <v>24</v>
      </c>
      <c r="C41" s="1218"/>
      <c r="D41" s="81"/>
      <c r="E41" s="1219" t="s">
        <v>25</v>
      </c>
      <c r="F41" s="1219"/>
      <c r="G41" s="1219"/>
      <c r="H41" s="1220"/>
      <c r="I41" s="82">
        <v>4839</v>
      </c>
      <c r="J41" s="83">
        <v>4705</v>
      </c>
      <c r="K41" s="83">
        <v>4796</v>
      </c>
      <c r="L41" s="83">
        <v>5012</v>
      </c>
      <c r="M41" s="84">
        <v>6511</v>
      </c>
    </row>
    <row r="42" spans="2:13" ht="27.75" customHeight="1">
      <c r="B42" s="1207"/>
      <c r="C42" s="1208"/>
      <c r="D42" s="85"/>
      <c r="E42" s="1211" t="s">
        <v>26</v>
      </c>
      <c r="F42" s="1211"/>
      <c r="G42" s="1211"/>
      <c r="H42" s="1212"/>
      <c r="I42" s="86">
        <v>60</v>
      </c>
      <c r="J42" s="87">
        <v>38</v>
      </c>
      <c r="K42" s="87">
        <v>25</v>
      </c>
      <c r="L42" s="87">
        <v>19</v>
      </c>
      <c r="M42" s="88">
        <v>13</v>
      </c>
    </row>
    <row r="43" spans="2:13" ht="27.75" customHeight="1">
      <c r="B43" s="1207"/>
      <c r="C43" s="1208"/>
      <c r="D43" s="85"/>
      <c r="E43" s="1211" t="s">
        <v>27</v>
      </c>
      <c r="F43" s="1211"/>
      <c r="G43" s="1211"/>
      <c r="H43" s="1212"/>
      <c r="I43" s="86">
        <v>29</v>
      </c>
      <c r="J43" s="87">
        <v>27</v>
      </c>
      <c r="K43" s="87">
        <v>197</v>
      </c>
      <c r="L43" s="87" t="s">
        <v>481</v>
      </c>
      <c r="M43" s="88">
        <v>162</v>
      </c>
    </row>
    <row r="44" spans="2:13" ht="27.75" customHeight="1">
      <c r="B44" s="1207"/>
      <c r="C44" s="1208"/>
      <c r="D44" s="85"/>
      <c r="E44" s="1211" t="s">
        <v>28</v>
      </c>
      <c r="F44" s="1211"/>
      <c r="G44" s="1211"/>
      <c r="H44" s="1212"/>
      <c r="I44" s="86">
        <v>111</v>
      </c>
      <c r="J44" s="87">
        <v>127</v>
      </c>
      <c r="K44" s="87">
        <v>240</v>
      </c>
      <c r="L44" s="87">
        <v>348</v>
      </c>
      <c r="M44" s="88">
        <v>350</v>
      </c>
    </row>
    <row r="45" spans="2:13" ht="27.75" customHeight="1">
      <c r="B45" s="1207"/>
      <c r="C45" s="1208"/>
      <c r="D45" s="85"/>
      <c r="E45" s="1211" t="s">
        <v>29</v>
      </c>
      <c r="F45" s="1211"/>
      <c r="G45" s="1211"/>
      <c r="H45" s="1212"/>
      <c r="I45" s="86">
        <v>1452</v>
      </c>
      <c r="J45" s="87">
        <v>1375</v>
      </c>
      <c r="K45" s="87">
        <v>1213</v>
      </c>
      <c r="L45" s="87">
        <v>1164</v>
      </c>
      <c r="M45" s="88">
        <v>1086</v>
      </c>
    </row>
    <row r="46" spans="2:13" ht="27.75" customHeight="1">
      <c r="B46" s="1207"/>
      <c r="C46" s="1208"/>
      <c r="D46" s="89"/>
      <c r="E46" s="1211" t="s">
        <v>30</v>
      </c>
      <c r="F46" s="1211"/>
      <c r="G46" s="1211"/>
      <c r="H46" s="1212"/>
      <c r="I46" s="86" t="s">
        <v>481</v>
      </c>
      <c r="J46" s="87" t="s">
        <v>481</v>
      </c>
      <c r="K46" s="87" t="s">
        <v>481</v>
      </c>
      <c r="L46" s="87" t="s">
        <v>481</v>
      </c>
      <c r="M46" s="88" t="s">
        <v>481</v>
      </c>
    </row>
    <row r="47" spans="2:13" ht="27.75" customHeight="1">
      <c r="B47" s="1207"/>
      <c r="C47" s="1208"/>
      <c r="D47" s="90"/>
      <c r="E47" s="1221" t="s">
        <v>31</v>
      </c>
      <c r="F47" s="1222"/>
      <c r="G47" s="1222"/>
      <c r="H47" s="1223"/>
      <c r="I47" s="86" t="s">
        <v>481</v>
      </c>
      <c r="J47" s="87" t="s">
        <v>481</v>
      </c>
      <c r="K47" s="87" t="s">
        <v>481</v>
      </c>
      <c r="L47" s="87" t="s">
        <v>481</v>
      </c>
      <c r="M47" s="88" t="s">
        <v>481</v>
      </c>
    </row>
    <row r="48" spans="2:13" ht="27.75" customHeight="1">
      <c r="B48" s="1207"/>
      <c r="C48" s="1208"/>
      <c r="D48" s="85"/>
      <c r="E48" s="1211" t="s">
        <v>32</v>
      </c>
      <c r="F48" s="1211"/>
      <c r="G48" s="1211"/>
      <c r="H48" s="1212"/>
      <c r="I48" s="86" t="s">
        <v>481</v>
      </c>
      <c r="J48" s="87" t="s">
        <v>481</v>
      </c>
      <c r="K48" s="87" t="s">
        <v>481</v>
      </c>
      <c r="L48" s="87" t="s">
        <v>481</v>
      </c>
      <c r="M48" s="88" t="s">
        <v>481</v>
      </c>
    </row>
    <row r="49" spans="2:13" ht="27.75" customHeight="1">
      <c r="B49" s="1209"/>
      <c r="C49" s="1210"/>
      <c r="D49" s="85"/>
      <c r="E49" s="1211" t="s">
        <v>33</v>
      </c>
      <c r="F49" s="1211"/>
      <c r="G49" s="1211"/>
      <c r="H49" s="1212"/>
      <c r="I49" s="86" t="s">
        <v>481</v>
      </c>
      <c r="J49" s="87" t="s">
        <v>481</v>
      </c>
      <c r="K49" s="87" t="s">
        <v>481</v>
      </c>
      <c r="L49" s="87" t="s">
        <v>481</v>
      </c>
      <c r="M49" s="88" t="s">
        <v>481</v>
      </c>
    </row>
    <row r="50" spans="2:13" ht="27.75" customHeight="1">
      <c r="B50" s="1205" t="s">
        <v>34</v>
      </c>
      <c r="C50" s="1206"/>
      <c r="D50" s="91"/>
      <c r="E50" s="1211" t="s">
        <v>35</v>
      </c>
      <c r="F50" s="1211"/>
      <c r="G50" s="1211"/>
      <c r="H50" s="1212"/>
      <c r="I50" s="86">
        <v>1649</v>
      </c>
      <c r="J50" s="87">
        <v>2045</v>
      </c>
      <c r="K50" s="87">
        <v>1823</v>
      </c>
      <c r="L50" s="87">
        <v>1699</v>
      </c>
      <c r="M50" s="88">
        <v>1343</v>
      </c>
    </row>
    <row r="51" spans="2:13" ht="27.75" customHeight="1">
      <c r="B51" s="1207"/>
      <c r="C51" s="1208"/>
      <c r="D51" s="85"/>
      <c r="E51" s="1211" t="s">
        <v>36</v>
      </c>
      <c r="F51" s="1211"/>
      <c r="G51" s="1211"/>
      <c r="H51" s="1212"/>
      <c r="I51" s="86">
        <v>159</v>
      </c>
      <c r="J51" s="87">
        <v>128</v>
      </c>
      <c r="K51" s="87">
        <v>105</v>
      </c>
      <c r="L51" s="87">
        <v>91</v>
      </c>
      <c r="M51" s="88">
        <v>76</v>
      </c>
    </row>
    <row r="52" spans="2:13" ht="27.75" customHeight="1">
      <c r="B52" s="1209"/>
      <c r="C52" s="1210"/>
      <c r="D52" s="85"/>
      <c r="E52" s="1211" t="s">
        <v>37</v>
      </c>
      <c r="F52" s="1211"/>
      <c r="G52" s="1211"/>
      <c r="H52" s="1212"/>
      <c r="I52" s="86">
        <v>4112</v>
      </c>
      <c r="J52" s="87">
        <v>4016</v>
      </c>
      <c r="K52" s="87">
        <v>3916</v>
      </c>
      <c r="L52" s="87">
        <v>3947</v>
      </c>
      <c r="M52" s="88">
        <v>3862</v>
      </c>
    </row>
    <row r="53" spans="2:13" ht="27.75" customHeight="1" thickBot="1">
      <c r="B53" s="1213" t="s">
        <v>38</v>
      </c>
      <c r="C53" s="1214"/>
      <c r="D53" s="92"/>
      <c r="E53" s="1215" t="s">
        <v>39</v>
      </c>
      <c r="F53" s="1215"/>
      <c r="G53" s="1215"/>
      <c r="H53" s="1216"/>
      <c r="I53" s="93">
        <v>570</v>
      </c>
      <c r="J53" s="94">
        <v>83</v>
      </c>
      <c r="K53" s="94">
        <v>626</v>
      </c>
      <c r="L53" s="94">
        <v>806</v>
      </c>
      <c r="M53" s="95">
        <v>2840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6"/>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560</v>
      </c>
    </row>
    <row r="50" spans="1:17">
      <c r="B50" s="250"/>
      <c r="C50" s="246"/>
      <c r="D50" s="246"/>
      <c r="E50" s="246"/>
      <c r="F50" s="246"/>
      <c r="G50" s="1245"/>
      <c r="H50" s="1246"/>
      <c r="I50" s="1246"/>
      <c r="J50" s="1247"/>
      <c r="K50" s="356" t="s">
        <v>521</v>
      </c>
      <c r="L50" s="356" t="s">
        <v>522</v>
      </c>
      <c r="M50" s="356" t="s">
        <v>523</v>
      </c>
      <c r="N50" s="356" t="s">
        <v>524</v>
      </c>
      <c r="O50" s="356" t="s">
        <v>525</v>
      </c>
    </row>
    <row r="51" spans="1:17">
      <c r="B51" s="250"/>
      <c r="C51" s="246"/>
      <c r="D51" s="246"/>
      <c r="E51" s="246"/>
      <c r="F51" s="246"/>
      <c r="G51" s="1248" t="s">
        <v>561</v>
      </c>
      <c r="H51" s="1249"/>
      <c r="I51" s="1254" t="s">
        <v>562</v>
      </c>
      <c r="J51" s="1254"/>
      <c r="K51" s="1258"/>
      <c r="L51" s="1258"/>
      <c r="M51" s="1258"/>
      <c r="N51" s="1258"/>
      <c r="O51" s="1258"/>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568</v>
      </c>
      <c r="J53" s="1234"/>
      <c r="K53" s="1259"/>
      <c r="L53" s="1259"/>
      <c r="M53" s="1259"/>
      <c r="N53" s="1259"/>
      <c r="O53" s="1259"/>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563</v>
      </c>
      <c r="H55" s="1229"/>
      <c r="I55" s="1234" t="s">
        <v>562</v>
      </c>
      <c r="J55" s="1234"/>
      <c r="K55" s="1258"/>
      <c r="L55" s="1258"/>
      <c r="M55" s="1258"/>
      <c r="N55" s="1258"/>
      <c r="O55" s="1258"/>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568</v>
      </c>
      <c r="J57" s="1226"/>
      <c r="K57" s="1259"/>
      <c r="L57" s="1259"/>
      <c r="M57" s="1259"/>
      <c r="N57" s="1259"/>
      <c r="O57" s="1259"/>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ht="13.5" customHeight="1">
      <c r="B65" s="250"/>
      <c r="C65" s="246"/>
      <c r="D65" s="246"/>
      <c r="E65" s="246"/>
      <c r="F65" s="246"/>
      <c r="G65" s="1236" t="s">
        <v>567</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5"/>
      <c r="H72" s="1246"/>
      <c r="I72" s="1246"/>
      <c r="J72" s="1247"/>
      <c r="K72" s="356" t="s">
        <v>521</v>
      </c>
      <c r="L72" s="356" t="s">
        <v>522</v>
      </c>
      <c r="M72" s="356" t="s">
        <v>523</v>
      </c>
      <c r="N72" s="356" t="s">
        <v>524</v>
      </c>
      <c r="O72" s="356" t="s">
        <v>525</v>
      </c>
    </row>
    <row r="73" spans="2:30">
      <c r="B73" s="250"/>
      <c r="C73" s="246"/>
      <c r="D73" s="246"/>
      <c r="E73" s="246"/>
      <c r="F73" s="246"/>
      <c r="G73" s="1248" t="s">
        <v>561</v>
      </c>
      <c r="H73" s="1249"/>
      <c r="I73" s="1254" t="s">
        <v>562</v>
      </c>
      <c r="J73" s="1254"/>
      <c r="K73" s="1235">
        <v>15.8</v>
      </c>
      <c r="L73" s="1235">
        <v>2.2000000000000002</v>
      </c>
      <c r="M73" s="1224">
        <v>17.100000000000001</v>
      </c>
      <c r="N73" s="1224">
        <v>20.9</v>
      </c>
      <c r="O73" s="1224">
        <v>76.3</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566</v>
      </c>
      <c r="J75" s="1234"/>
      <c r="K75" s="1256">
        <v>7.6</v>
      </c>
      <c r="L75" s="1256">
        <v>6.6</v>
      </c>
      <c r="M75" s="1256">
        <v>5</v>
      </c>
      <c r="N75" s="1256">
        <v>3.7</v>
      </c>
      <c r="O75" s="1256">
        <v>3</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563</v>
      </c>
      <c r="H77" s="1229"/>
      <c r="I77" s="1234" t="s">
        <v>562</v>
      </c>
      <c r="J77" s="1234"/>
      <c r="K77" s="1235">
        <v>49.3</v>
      </c>
      <c r="L77" s="1235">
        <v>44.3</v>
      </c>
      <c r="M77" s="1224">
        <v>40.299999999999997</v>
      </c>
      <c r="N77" s="1224">
        <v>20.2</v>
      </c>
      <c r="O77" s="1224">
        <v>38.5</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566</v>
      </c>
      <c r="J79" s="1226"/>
      <c r="K79" s="1227">
        <v>11.5</v>
      </c>
      <c r="L79" s="1227">
        <v>10.6</v>
      </c>
      <c r="M79" s="1227">
        <v>9.8000000000000007</v>
      </c>
      <c r="N79" s="1227">
        <v>9.3000000000000007</v>
      </c>
      <c r="O79" s="1227">
        <v>9.1999999999999993</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520</v>
      </c>
      <c r="G2" s="113"/>
      <c r="H2" s="114"/>
    </row>
    <row r="3" spans="1:8">
      <c r="A3" s="110" t="s">
        <v>513</v>
      </c>
      <c r="B3" s="115"/>
      <c r="C3" s="116"/>
      <c r="D3" s="117">
        <v>61012</v>
      </c>
      <c r="E3" s="118"/>
      <c r="F3" s="119">
        <v>70582</v>
      </c>
      <c r="G3" s="120"/>
      <c r="H3" s="121"/>
    </row>
    <row r="4" spans="1:8">
      <c r="A4" s="122"/>
      <c r="B4" s="123"/>
      <c r="C4" s="124"/>
      <c r="D4" s="125">
        <v>21664</v>
      </c>
      <c r="E4" s="126"/>
      <c r="F4" s="127">
        <v>36117</v>
      </c>
      <c r="G4" s="128"/>
      <c r="H4" s="129"/>
    </row>
    <row r="5" spans="1:8">
      <c r="A5" s="110" t="s">
        <v>515</v>
      </c>
      <c r="B5" s="115"/>
      <c r="C5" s="116"/>
      <c r="D5" s="117">
        <v>91840</v>
      </c>
      <c r="E5" s="118"/>
      <c r="F5" s="119">
        <v>81990</v>
      </c>
      <c r="G5" s="120"/>
      <c r="H5" s="121"/>
    </row>
    <row r="6" spans="1:8">
      <c r="A6" s="122"/>
      <c r="B6" s="123"/>
      <c r="C6" s="124"/>
      <c r="D6" s="125">
        <v>41532</v>
      </c>
      <c r="E6" s="126"/>
      <c r="F6" s="127">
        <v>34482</v>
      </c>
      <c r="G6" s="128"/>
      <c r="H6" s="129"/>
    </row>
    <row r="7" spans="1:8">
      <c r="A7" s="110" t="s">
        <v>516</v>
      </c>
      <c r="B7" s="115"/>
      <c r="C7" s="116"/>
      <c r="D7" s="117">
        <v>134420</v>
      </c>
      <c r="E7" s="118"/>
      <c r="F7" s="119">
        <v>87551</v>
      </c>
      <c r="G7" s="120"/>
      <c r="H7" s="121"/>
    </row>
    <row r="8" spans="1:8">
      <c r="A8" s="122"/>
      <c r="B8" s="123"/>
      <c r="C8" s="124"/>
      <c r="D8" s="125">
        <v>55923</v>
      </c>
      <c r="E8" s="126"/>
      <c r="F8" s="127">
        <v>43994</v>
      </c>
      <c r="G8" s="128"/>
      <c r="H8" s="129"/>
    </row>
    <row r="9" spans="1:8">
      <c r="A9" s="110" t="s">
        <v>517</v>
      </c>
      <c r="B9" s="115"/>
      <c r="C9" s="116"/>
      <c r="D9" s="117">
        <v>228330</v>
      </c>
      <c r="E9" s="118"/>
      <c r="F9" s="119">
        <v>106092</v>
      </c>
      <c r="G9" s="120"/>
      <c r="H9" s="121"/>
    </row>
    <row r="10" spans="1:8">
      <c r="A10" s="122"/>
      <c r="B10" s="123"/>
      <c r="C10" s="124"/>
      <c r="D10" s="125">
        <v>45973</v>
      </c>
      <c r="E10" s="126"/>
      <c r="F10" s="127">
        <v>44299</v>
      </c>
      <c r="G10" s="128"/>
      <c r="H10" s="129"/>
    </row>
    <row r="11" spans="1:8">
      <c r="A11" s="110" t="s">
        <v>518</v>
      </c>
      <c r="B11" s="115"/>
      <c r="C11" s="116"/>
      <c r="D11" s="117">
        <v>272530</v>
      </c>
      <c r="E11" s="118"/>
      <c r="F11" s="119">
        <v>78903</v>
      </c>
      <c r="G11" s="120"/>
      <c r="H11" s="121"/>
    </row>
    <row r="12" spans="1:8">
      <c r="A12" s="122"/>
      <c r="B12" s="123"/>
      <c r="C12" s="130"/>
      <c r="D12" s="125">
        <v>150859</v>
      </c>
      <c r="E12" s="126"/>
      <c r="F12" s="127">
        <v>49201</v>
      </c>
      <c r="G12" s="128"/>
      <c r="H12" s="129"/>
    </row>
    <row r="13" spans="1:8">
      <c r="A13" s="110"/>
      <c r="B13" s="115"/>
      <c r="C13" s="131"/>
      <c r="D13" s="132">
        <v>157626</v>
      </c>
      <c r="E13" s="133"/>
      <c r="F13" s="134">
        <v>85024</v>
      </c>
      <c r="G13" s="135"/>
      <c r="H13" s="121"/>
    </row>
    <row r="14" spans="1:8">
      <c r="A14" s="122"/>
      <c r="B14" s="123"/>
      <c r="C14" s="124"/>
      <c r="D14" s="125">
        <v>63190</v>
      </c>
      <c r="E14" s="126"/>
      <c r="F14" s="127">
        <v>41619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3.47</v>
      </c>
      <c r="C19" s="136">
        <f>ROUND(VALUE(SUBSTITUTE(実質収支比率等に係る経年分析!G$48,"▲","-")),2)</f>
        <v>2.93</v>
      </c>
      <c r="D19" s="136">
        <f>ROUND(VALUE(SUBSTITUTE(実質収支比率等に係る経年分析!H$48,"▲","-")),2)</f>
        <v>6.3</v>
      </c>
      <c r="E19" s="136">
        <f>ROUND(VALUE(SUBSTITUTE(実質収支比率等に係る経年分析!I$48,"▲","-")),2)</f>
        <v>4.1500000000000004</v>
      </c>
      <c r="F19" s="136">
        <f>ROUND(VALUE(SUBSTITUTE(実質収支比率等に係る経年分析!J$48,"▲","-")),2)</f>
        <v>10.69</v>
      </c>
    </row>
    <row r="20" spans="1:11">
      <c r="A20" s="136" t="s">
        <v>44</v>
      </c>
      <c r="B20" s="136">
        <f>ROUND(VALUE(SUBSTITUTE(実質収支比率等に係る経年分析!F$47,"▲","-")),2)</f>
        <v>20</v>
      </c>
      <c r="C20" s="136">
        <f>ROUND(VALUE(SUBSTITUTE(実質収支比率等に係る経年分析!G$47,"▲","-")),2)</f>
        <v>29.99</v>
      </c>
      <c r="D20" s="136">
        <f>ROUND(VALUE(SUBSTITUTE(実質収支比率等に係る経年分析!H$47,"▲","-")),2)</f>
        <v>24.39</v>
      </c>
      <c r="E20" s="136">
        <f>ROUND(VALUE(SUBSTITUTE(実質収支比率等に係る経年分析!I$47,"▲","-")),2)</f>
        <v>23.93</v>
      </c>
      <c r="F20" s="136">
        <f>ROUND(VALUE(SUBSTITUTE(実質収支比率等に係る経年分析!J$47,"▲","-")),2)</f>
        <v>16.04</v>
      </c>
    </row>
    <row r="21" spans="1:11">
      <c r="A21" s="136" t="s">
        <v>45</v>
      </c>
      <c r="B21" s="136">
        <f>IF(ISNUMBER(VALUE(SUBSTITUTE(実質収支比率等に係る経年分析!F$49,"▲","-"))),ROUND(VALUE(SUBSTITUTE(実質収支比率等に係る経年分析!F$49,"▲","-")),2),NA())</f>
        <v>-19.45</v>
      </c>
      <c r="C21" s="136">
        <f>IF(ISNUMBER(VALUE(SUBSTITUTE(実質収支比率等に係る経年分析!G$49,"▲","-"))),ROUND(VALUE(SUBSTITUTE(実質収支比率等に係る経年分析!G$49,"▲","-")),2),NA())</f>
        <v>8.01</v>
      </c>
      <c r="D21" s="136">
        <f>IF(ISNUMBER(VALUE(SUBSTITUTE(実質収支比率等に係る経年分析!H$49,"▲","-"))),ROUND(VALUE(SUBSTITUTE(実質収支比率等に係る経年分析!H$49,"▲","-")),2),NA())</f>
        <v>-3.82</v>
      </c>
      <c r="E21" s="136">
        <f>IF(ISNUMBER(VALUE(SUBSTITUTE(実質収支比率等に係る経年分析!I$49,"▲","-"))),ROUND(VALUE(SUBSTITUTE(実質収支比率等に係る経年分析!I$49,"▲","-")),2),NA())</f>
        <v>-4.3899999999999997</v>
      </c>
      <c r="F21" s="136">
        <f>IF(ISNUMBER(VALUE(SUBSTITUTE(実質収支比率等に係る経年分析!J$49,"▲","-"))),ROUND(VALUE(SUBSTITUTE(実質収支比率等に係る経年分析!J$49,"▲","-")),2),NA())</f>
        <v>-4.4000000000000004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川俣町国民健康保険（施設勘定）特別会計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川俣町後期高齢者医療特別会計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川俣町簡易水道事業特別会計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川俣町介護保険特別会計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2.4300000000000002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v>
      </c>
    </row>
    <row r="33" spans="1:16">
      <c r="A33" s="137" t="str">
        <f>IF(連結実質赤字比率に係る赤字・黒字の構成分析!C$37="",NA(),連結実質赤字比率に係る赤字・黒字の構成分析!C$37)</f>
        <v>川俣町国民健康保険（事業勘定）特別会計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v>
      </c>
    </row>
    <row r="34" spans="1:16">
      <c r="A34" s="137" t="str">
        <f>IF(連結実質赤字比率に係る赤字・黒字の構成分析!C$36="",NA(),連結実質赤字比率に係る赤字・黒字の構成分析!C$36)</f>
        <v>川俣町水道事業会計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10.68</v>
      </c>
    </row>
    <row r="36" spans="1:16">
      <c r="A36" s="137" t="str">
        <f>IF(連結実質赤字比率に係る赤字・黒字の構成分析!C$34="",NA(),連結実質赤字比率に係る赤字・黒字の構成分析!C$34)</f>
        <v>川俣町工業団地造成事業特別会計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31.18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28.34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27.97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493</v>
      </c>
      <c r="E42" s="138"/>
      <c r="F42" s="138"/>
      <c r="G42" s="138">
        <f>'実質公債費比率（分子）の構造'!L$52</f>
        <v>493</v>
      </c>
      <c r="H42" s="138"/>
      <c r="I42" s="138"/>
      <c r="J42" s="138">
        <f>'実質公債費比率（分子）の構造'!M$52</f>
        <v>457</v>
      </c>
      <c r="K42" s="138"/>
      <c r="L42" s="138"/>
      <c r="M42" s="138">
        <f>'実質公債費比率（分子）の構造'!N$52</f>
        <v>425</v>
      </c>
      <c r="N42" s="138"/>
      <c r="O42" s="138"/>
      <c r="P42" s="138">
        <f>'実質公債費比率（分子）の構造'!O$52</f>
        <v>425</v>
      </c>
    </row>
    <row r="43" spans="1:16">
      <c r="A43" s="138" t="s">
        <v>53</v>
      </c>
      <c r="B43" s="138" t="str">
        <f>'実質公債費比率（分子）の構造'!K$51</f>
        <v>-</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54</v>
      </c>
      <c r="B44" s="138">
        <f>'実質公債費比率（分子）の構造'!K$50</f>
        <v>88</v>
      </c>
      <c r="C44" s="138"/>
      <c r="D44" s="138"/>
      <c r="E44" s="138">
        <f>'実質公債費比率（分子）の構造'!L$50</f>
        <v>53</v>
      </c>
      <c r="F44" s="138"/>
      <c r="G44" s="138"/>
      <c r="H44" s="138">
        <f>'実質公債費比率（分子）の構造'!M$50</f>
        <v>43</v>
      </c>
      <c r="I44" s="138"/>
      <c r="J44" s="138"/>
      <c r="K44" s="138">
        <f>'実質公債費比率（分子）の構造'!N$50</f>
        <v>32</v>
      </c>
      <c r="L44" s="138"/>
      <c r="M44" s="138"/>
      <c r="N44" s="138">
        <f>'実質公債費比率（分子）の構造'!O$50</f>
        <v>41</v>
      </c>
      <c r="O44" s="138"/>
      <c r="P44" s="138"/>
    </row>
    <row r="45" spans="1:16">
      <c r="A45" s="138" t="s">
        <v>55</v>
      </c>
      <c r="B45" s="138">
        <f>'実質公債費比率（分子）の構造'!K$49</f>
        <v>9</v>
      </c>
      <c r="C45" s="138"/>
      <c r="D45" s="138"/>
      <c r="E45" s="138">
        <f>'実質公債費比率（分子）の構造'!L$49</f>
        <v>5</v>
      </c>
      <c r="F45" s="138"/>
      <c r="G45" s="138"/>
      <c r="H45" s="138">
        <f>'実質公債費比率（分子）の構造'!M$49</f>
        <v>7</v>
      </c>
      <c r="I45" s="138"/>
      <c r="J45" s="138"/>
      <c r="K45" s="138">
        <f>'実質公債費比率（分子）の構造'!N$49</f>
        <v>10</v>
      </c>
      <c r="L45" s="138"/>
      <c r="M45" s="138"/>
      <c r="N45" s="138">
        <f>'実質公債費比率（分子）の構造'!O$49</f>
        <v>24</v>
      </c>
      <c r="O45" s="138"/>
      <c r="P45" s="138"/>
    </row>
    <row r="46" spans="1:16">
      <c r="A46" s="138" t="s">
        <v>56</v>
      </c>
      <c r="B46" s="138">
        <f>'実質公債費比率（分子）の構造'!K$48</f>
        <v>3</v>
      </c>
      <c r="C46" s="138"/>
      <c r="D46" s="138"/>
      <c r="E46" s="138">
        <f>'実質公債費比率（分子）の構造'!L$48</f>
        <v>29</v>
      </c>
      <c r="F46" s="138"/>
      <c r="G46" s="138"/>
      <c r="H46" s="138">
        <f>'実質公債費比率（分子）の構造'!M$48</f>
        <v>25</v>
      </c>
      <c r="I46" s="138"/>
      <c r="J46" s="138"/>
      <c r="K46" s="138">
        <f>'実質公債費比率（分子）の構造'!N$48</f>
        <v>2</v>
      </c>
      <c r="L46" s="138"/>
      <c r="M46" s="138"/>
      <c r="N46" s="138">
        <f>'実質公債費比率（分子）の構造'!O$48</f>
        <v>26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616</v>
      </c>
      <c r="C49" s="138"/>
      <c r="D49" s="138"/>
      <c r="E49" s="138">
        <f>'実質公債費比率（分子）の構造'!L$45</f>
        <v>605</v>
      </c>
      <c r="F49" s="138"/>
      <c r="G49" s="138"/>
      <c r="H49" s="138">
        <f>'実質公債費比率（分子）の構造'!M$45</f>
        <v>512</v>
      </c>
      <c r="I49" s="138"/>
      <c r="J49" s="138"/>
      <c r="K49" s="138">
        <f>'実質公債費比率（分子）の構造'!N$45</f>
        <v>466</v>
      </c>
      <c r="L49" s="138"/>
      <c r="M49" s="138"/>
      <c r="N49" s="138">
        <f>'実質公債費比率（分子）の構造'!O$45</f>
        <v>460</v>
      </c>
      <c r="O49" s="138"/>
      <c r="P49" s="138"/>
    </row>
    <row r="50" spans="1:16">
      <c r="A50" s="138" t="s">
        <v>60</v>
      </c>
      <c r="B50" s="138" t="e">
        <f>NA()</f>
        <v>#N/A</v>
      </c>
      <c r="C50" s="138">
        <f>IF(ISNUMBER('実質公債費比率（分子）の構造'!K$53),'実質公債費比率（分子）の構造'!K$53,NA())</f>
        <v>223</v>
      </c>
      <c r="D50" s="138" t="e">
        <f>NA()</f>
        <v>#N/A</v>
      </c>
      <c r="E50" s="138" t="e">
        <f>NA()</f>
        <v>#N/A</v>
      </c>
      <c r="F50" s="138">
        <f>IF(ISNUMBER('実質公債費比率（分子）の構造'!L$53),'実質公債費比率（分子）の構造'!L$53,NA())</f>
        <v>199</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85</v>
      </c>
      <c r="M50" s="138" t="e">
        <f>NA()</f>
        <v>#N/A</v>
      </c>
      <c r="N50" s="138" t="e">
        <f>NA()</f>
        <v>#N/A</v>
      </c>
      <c r="O50" s="138">
        <f>IF(ISNUMBER('実質公債費比率（分子）の構造'!O$53),'実質公債費比率（分子）の構造'!O$53,NA())</f>
        <v>126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4112</v>
      </c>
      <c r="E56" s="137"/>
      <c r="F56" s="137"/>
      <c r="G56" s="137">
        <f>'将来負担比率（分子）の構造'!J$52</f>
        <v>4016</v>
      </c>
      <c r="H56" s="137"/>
      <c r="I56" s="137"/>
      <c r="J56" s="137">
        <f>'将来負担比率（分子）の構造'!K$52</f>
        <v>3916</v>
      </c>
      <c r="K56" s="137"/>
      <c r="L56" s="137"/>
      <c r="M56" s="137">
        <f>'将来負担比率（分子）の構造'!L$52</f>
        <v>3947</v>
      </c>
      <c r="N56" s="137"/>
      <c r="O56" s="137"/>
      <c r="P56" s="137">
        <f>'将来負担比率（分子）の構造'!M$52</f>
        <v>3862</v>
      </c>
    </row>
    <row r="57" spans="1:16">
      <c r="A57" s="137" t="s">
        <v>36</v>
      </c>
      <c r="B57" s="137"/>
      <c r="C57" s="137"/>
      <c r="D57" s="137">
        <f>'将来負担比率（分子）の構造'!I$51</f>
        <v>159</v>
      </c>
      <c r="E57" s="137"/>
      <c r="F57" s="137"/>
      <c r="G57" s="137">
        <f>'将来負担比率（分子）の構造'!J$51</f>
        <v>128</v>
      </c>
      <c r="H57" s="137"/>
      <c r="I57" s="137"/>
      <c r="J57" s="137">
        <f>'将来負担比率（分子）の構造'!K$51</f>
        <v>105</v>
      </c>
      <c r="K57" s="137"/>
      <c r="L57" s="137"/>
      <c r="M57" s="137">
        <f>'将来負担比率（分子）の構造'!L$51</f>
        <v>91</v>
      </c>
      <c r="N57" s="137"/>
      <c r="O57" s="137"/>
      <c r="P57" s="137">
        <f>'将来負担比率（分子）の構造'!M$51</f>
        <v>76</v>
      </c>
    </row>
    <row r="58" spans="1:16">
      <c r="A58" s="137" t="s">
        <v>35</v>
      </c>
      <c r="B58" s="137"/>
      <c r="C58" s="137"/>
      <c r="D58" s="137">
        <f>'将来負担比率（分子）の構造'!I$50</f>
        <v>1649</v>
      </c>
      <c r="E58" s="137"/>
      <c r="F58" s="137"/>
      <c r="G58" s="137">
        <f>'将来負担比率（分子）の構造'!J$50</f>
        <v>2045</v>
      </c>
      <c r="H58" s="137"/>
      <c r="I58" s="137"/>
      <c r="J58" s="137">
        <f>'将来負担比率（分子）の構造'!K$50</f>
        <v>1823</v>
      </c>
      <c r="K58" s="137"/>
      <c r="L58" s="137"/>
      <c r="M58" s="137">
        <f>'将来負担比率（分子）の構造'!L$50</f>
        <v>1699</v>
      </c>
      <c r="N58" s="137"/>
      <c r="O58" s="137"/>
      <c r="P58" s="137">
        <f>'将来負担比率（分子）の構造'!M$50</f>
        <v>1343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1452</v>
      </c>
      <c r="C62" s="137"/>
      <c r="D62" s="137"/>
      <c r="E62" s="137">
        <f>'将来負担比率（分子）の構造'!J$45</f>
        <v>1375</v>
      </c>
      <c r="F62" s="137"/>
      <c r="G62" s="137"/>
      <c r="H62" s="137">
        <f>'将来負担比率（分子）の構造'!K$45</f>
        <v>1213</v>
      </c>
      <c r="I62" s="137"/>
      <c r="J62" s="137"/>
      <c r="K62" s="137">
        <f>'将来負担比率（分子）の構造'!L$45</f>
        <v>1164</v>
      </c>
      <c r="L62" s="137"/>
      <c r="M62" s="137"/>
      <c r="N62" s="137">
        <f>'将来負担比率（分子）の構造'!M$45</f>
        <v>1086</v>
      </c>
      <c r="O62" s="137"/>
      <c r="P62" s="137"/>
    </row>
    <row r="63" spans="1:16">
      <c r="A63" s="137" t="s">
        <v>28</v>
      </c>
      <c r="B63" s="137">
        <f>'将来負担比率（分子）の構造'!I$44</f>
        <v>111</v>
      </c>
      <c r="C63" s="137"/>
      <c r="D63" s="137"/>
      <c r="E63" s="137">
        <f>'将来負担比率（分子）の構造'!J$44</f>
        <v>127</v>
      </c>
      <c r="F63" s="137"/>
      <c r="G63" s="137"/>
      <c r="H63" s="137">
        <f>'将来負担比率（分子）の構造'!K$44</f>
        <v>240</v>
      </c>
      <c r="I63" s="137"/>
      <c r="J63" s="137"/>
      <c r="K63" s="137">
        <f>'将来負担比率（分子）の構造'!L$44</f>
        <v>348</v>
      </c>
      <c r="L63" s="137"/>
      <c r="M63" s="137"/>
      <c r="N63" s="137">
        <f>'将来負担比率（分子）の構造'!M$44</f>
        <v>350</v>
      </c>
      <c r="O63" s="137"/>
      <c r="P63" s="137"/>
    </row>
    <row r="64" spans="1:16">
      <c r="A64" s="137" t="s">
        <v>27</v>
      </c>
      <c r="B64" s="137">
        <f>'将来負担比率（分子）の構造'!I$43</f>
        <v>29</v>
      </c>
      <c r="C64" s="137"/>
      <c r="D64" s="137"/>
      <c r="E64" s="137">
        <f>'将来負担比率（分子）の構造'!J$43</f>
        <v>27</v>
      </c>
      <c r="F64" s="137"/>
      <c r="G64" s="137"/>
      <c r="H64" s="137">
        <f>'将来負担比率（分子）の構造'!K$43</f>
        <v>197</v>
      </c>
      <c r="I64" s="137"/>
      <c r="J64" s="137"/>
      <c r="K64" s="137" t="str">
        <f>'将来負担比率（分子）の構造'!L$43</f>
        <v>-</v>
      </c>
      <c r="L64" s="137"/>
      <c r="M64" s="137"/>
      <c r="N64" s="137">
        <f>'将来負担比率（分子）の構造'!M$43</f>
        <v>162</v>
      </c>
      <c r="O64" s="137"/>
      <c r="P64" s="137"/>
    </row>
    <row r="65" spans="1:16">
      <c r="A65" s="137" t="s">
        <v>26</v>
      </c>
      <c r="B65" s="137">
        <f>'将来負担比率（分子）の構造'!I$42</f>
        <v>60</v>
      </c>
      <c r="C65" s="137"/>
      <c r="D65" s="137"/>
      <c r="E65" s="137">
        <f>'将来負担比率（分子）の構造'!J$42</f>
        <v>38</v>
      </c>
      <c r="F65" s="137"/>
      <c r="G65" s="137"/>
      <c r="H65" s="137">
        <f>'将来負担比率（分子）の構造'!K$42</f>
        <v>25</v>
      </c>
      <c r="I65" s="137"/>
      <c r="J65" s="137"/>
      <c r="K65" s="137">
        <f>'将来負担比率（分子）の構造'!L$42</f>
        <v>19</v>
      </c>
      <c r="L65" s="137"/>
      <c r="M65" s="137"/>
      <c r="N65" s="137">
        <f>'将来負担比率（分子）の構造'!M$42</f>
        <v>13</v>
      </c>
      <c r="O65" s="137"/>
      <c r="P65" s="137"/>
    </row>
    <row r="66" spans="1:16">
      <c r="A66" s="137" t="s">
        <v>25</v>
      </c>
      <c r="B66" s="137">
        <f>'将来負担比率（分子）の構造'!I$41</f>
        <v>4839</v>
      </c>
      <c r="C66" s="137"/>
      <c r="D66" s="137"/>
      <c r="E66" s="137">
        <f>'将来負担比率（分子）の構造'!J$41</f>
        <v>4705</v>
      </c>
      <c r="F66" s="137"/>
      <c r="G66" s="137"/>
      <c r="H66" s="137">
        <f>'将来負担比率（分子）の構造'!K$41</f>
        <v>4796</v>
      </c>
      <c r="I66" s="137"/>
      <c r="J66" s="137"/>
      <c r="K66" s="137">
        <f>'将来負担比率（分子）の構造'!L$41</f>
        <v>5012</v>
      </c>
      <c r="L66" s="137"/>
      <c r="M66" s="137"/>
      <c r="N66" s="137">
        <f>'将来負担比率（分子）の構造'!M$41</f>
        <v>6511</v>
      </c>
      <c r="O66" s="137"/>
      <c r="P66" s="137"/>
    </row>
    <row r="67" spans="1:16">
      <c r="A67" s="137" t="s">
        <v>64</v>
      </c>
      <c r="B67" s="137" t="e">
        <f>NA()</f>
        <v>#N/A</v>
      </c>
      <c r="C67" s="137">
        <f>IF(ISNUMBER('将来負担比率（分子）の構造'!I$53), IF('将来負担比率（分子）の構造'!I$53 &lt; 0, 0, '将来負担比率（分子）の構造'!I$53), NA())</f>
        <v>570</v>
      </c>
      <c r="D67" s="137" t="e">
        <f>NA()</f>
        <v>#N/A</v>
      </c>
      <c r="E67" s="137" t="e">
        <f>NA()</f>
        <v>#N/A</v>
      </c>
      <c r="F67" s="137">
        <f>IF(ISNUMBER('将来負担比率（分子）の構造'!J$53), IF('将来負担比率（分子）の構造'!J$53 &lt; 0, 0, '将来負担比率（分子）の構造'!J$53), NA())</f>
        <v>83</v>
      </c>
      <c r="G67" s="137" t="e">
        <f>NA()</f>
        <v>#N/A</v>
      </c>
      <c r="H67" s="137" t="e">
        <f>NA()</f>
        <v>#N/A</v>
      </c>
      <c r="I67" s="137">
        <f>IF(ISNUMBER('将来負担比率（分子）の構造'!K$53), IF('将来負担比率（分子）の構造'!K$53 &lt; 0, 0, '将来負担比率（分子）の構造'!K$53), NA())</f>
        <v>626</v>
      </c>
      <c r="J67" s="137" t="e">
        <f>NA()</f>
        <v>#N/A</v>
      </c>
      <c r="K67" s="137" t="e">
        <f>NA()</f>
        <v>#N/A</v>
      </c>
      <c r="L67" s="137">
        <f>IF(ISNUMBER('将来負担比率（分子）の構造'!L$53), IF('将来負担比率（分子）の構造'!L$53 &lt; 0, 0, '将来負担比率（分子）の構造'!L$53), NA())</f>
        <v>806</v>
      </c>
      <c r="M67" s="137" t="e">
        <f>NA()</f>
        <v>#N/A</v>
      </c>
      <c r="N67" s="137" t="e">
        <f>NA()</f>
        <v>#N/A</v>
      </c>
      <c r="O67" s="137">
        <f>IF(ISNUMBER('将来負担比率（分子）の構造'!M$53), IF('将来負担比率（分子）の構造'!M$53 &lt; 0, 0, '将来負担比率（分子）の構造'!M$53), NA())</f>
        <v>2840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1161120</v>
      </c>
      <c r="S5" s="671"/>
      <c r="T5" s="671"/>
      <c r="U5" s="671"/>
      <c r="V5" s="671"/>
      <c r="W5" s="671"/>
      <c r="X5" s="671"/>
      <c r="Y5" s="718"/>
      <c r="Z5" s="731">
        <v>9</v>
      </c>
      <c r="AA5" s="731"/>
      <c r="AB5" s="731"/>
      <c r="AC5" s="731"/>
      <c r="AD5" s="732">
        <v>1161120</v>
      </c>
      <c r="AE5" s="732"/>
      <c r="AF5" s="732"/>
      <c r="AG5" s="732"/>
      <c r="AH5" s="732"/>
      <c r="AI5" s="732"/>
      <c r="AJ5" s="732"/>
      <c r="AK5" s="732"/>
      <c r="AL5" s="719">
        <v>30.8</v>
      </c>
      <c r="AM5" s="688"/>
      <c r="AN5" s="688"/>
      <c r="AO5" s="720"/>
      <c r="AP5" s="707" t="s">
        <v>211</v>
      </c>
      <c r="AQ5" s="708"/>
      <c r="AR5" s="708"/>
      <c r="AS5" s="708"/>
      <c r="AT5" s="708"/>
      <c r="AU5" s="708"/>
      <c r="AV5" s="708"/>
      <c r="AW5" s="708"/>
      <c r="AX5" s="708"/>
      <c r="AY5" s="708"/>
      <c r="AZ5" s="708"/>
      <c r="BA5" s="708"/>
      <c r="BB5" s="708"/>
      <c r="BC5" s="708"/>
      <c r="BD5" s="708"/>
      <c r="BE5" s="708"/>
      <c r="BF5" s="709"/>
      <c r="BG5" s="620">
        <v>1161120</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86921</v>
      </c>
      <c r="S6" s="621"/>
      <c r="T6" s="621"/>
      <c r="U6" s="621"/>
      <c r="V6" s="621"/>
      <c r="W6" s="621"/>
      <c r="X6" s="621"/>
      <c r="Y6" s="622"/>
      <c r="Z6" s="673">
        <v>0.7</v>
      </c>
      <c r="AA6" s="673"/>
      <c r="AB6" s="673"/>
      <c r="AC6" s="673"/>
      <c r="AD6" s="674">
        <v>86921</v>
      </c>
      <c r="AE6" s="674"/>
      <c r="AF6" s="674"/>
      <c r="AG6" s="674"/>
      <c r="AH6" s="674"/>
      <c r="AI6" s="674"/>
      <c r="AJ6" s="674"/>
      <c r="AK6" s="674"/>
      <c r="AL6" s="643">
        <v>2.2999999999999998</v>
      </c>
      <c r="AM6" s="675"/>
      <c r="AN6" s="675"/>
      <c r="AO6" s="676"/>
      <c r="AP6" s="617" t="s">
        <v>217</v>
      </c>
      <c r="AQ6" s="618"/>
      <c r="AR6" s="618"/>
      <c r="AS6" s="618"/>
      <c r="AT6" s="618"/>
      <c r="AU6" s="618"/>
      <c r="AV6" s="618"/>
      <c r="AW6" s="618"/>
      <c r="AX6" s="618"/>
      <c r="AY6" s="618"/>
      <c r="AZ6" s="618"/>
      <c r="BA6" s="618"/>
      <c r="BB6" s="618"/>
      <c r="BC6" s="618"/>
      <c r="BD6" s="618"/>
      <c r="BE6" s="618"/>
      <c r="BF6" s="619"/>
      <c r="BG6" s="620">
        <v>1161120</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98692</v>
      </c>
      <c r="CS6" s="621"/>
      <c r="CT6" s="621"/>
      <c r="CU6" s="621"/>
      <c r="CV6" s="621"/>
      <c r="CW6" s="621"/>
      <c r="CX6" s="621"/>
      <c r="CY6" s="622"/>
      <c r="CZ6" s="673">
        <v>0.8</v>
      </c>
      <c r="DA6" s="673"/>
      <c r="DB6" s="673"/>
      <c r="DC6" s="673"/>
      <c r="DD6" s="626">
        <v>5522</v>
      </c>
      <c r="DE6" s="621"/>
      <c r="DF6" s="621"/>
      <c r="DG6" s="621"/>
      <c r="DH6" s="621"/>
      <c r="DI6" s="621"/>
      <c r="DJ6" s="621"/>
      <c r="DK6" s="621"/>
      <c r="DL6" s="621"/>
      <c r="DM6" s="621"/>
      <c r="DN6" s="621"/>
      <c r="DO6" s="621"/>
      <c r="DP6" s="622"/>
      <c r="DQ6" s="626">
        <v>98692</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1147</v>
      </c>
      <c r="S7" s="621"/>
      <c r="T7" s="621"/>
      <c r="U7" s="621"/>
      <c r="V7" s="621"/>
      <c r="W7" s="621"/>
      <c r="X7" s="621"/>
      <c r="Y7" s="622"/>
      <c r="Z7" s="673">
        <v>0</v>
      </c>
      <c r="AA7" s="673"/>
      <c r="AB7" s="673"/>
      <c r="AC7" s="673"/>
      <c r="AD7" s="674">
        <v>1147</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569111</v>
      </c>
      <c r="BH7" s="621"/>
      <c r="BI7" s="621"/>
      <c r="BJ7" s="621"/>
      <c r="BK7" s="621"/>
      <c r="BL7" s="621"/>
      <c r="BM7" s="621"/>
      <c r="BN7" s="622"/>
      <c r="BO7" s="673">
        <v>49</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3146586</v>
      </c>
      <c r="CS7" s="621"/>
      <c r="CT7" s="621"/>
      <c r="CU7" s="621"/>
      <c r="CV7" s="621"/>
      <c r="CW7" s="621"/>
      <c r="CX7" s="621"/>
      <c r="CY7" s="622"/>
      <c r="CZ7" s="673">
        <v>25.7</v>
      </c>
      <c r="DA7" s="673"/>
      <c r="DB7" s="673"/>
      <c r="DC7" s="673"/>
      <c r="DD7" s="626">
        <v>1508129</v>
      </c>
      <c r="DE7" s="621"/>
      <c r="DF7" s="621"/>
      <c r="DG7" s="621"/>
      <c r="DH7" s="621"/>
      <c r="DI7" s="621"/>
      <c r="DJ7" s="621"/>
      <c r="DK7" s="621"/>
      <c r="DL7" s="621"/>
      <c r="DM7" s="621"/>
      <c r="DN7" s="621"/>
      <c r="DO7" s="621"/>
      <c r="DP7" s="622"/>
      <c r="DQ7" s="626">
        <v>759487</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3190</v>
      </c>
      <c r="S8" s="621"/>
      <c r="T8" s="621"/>
      <c r="U8" s="621"/>
      <c r="V8" s="621"/>
      <c r="W8" s="621"/>
      <c r="X8" s="621"/>
      <c r="Y8" s="622"/>
      <c r="Z8" s="673">
        <v>0</v>
      </c>
      <c r="AA8" s="673"/>
      <c r="AB8" s="673"/>
      <c r="AC8" s="673"/>
      <c r="AD8" s="674">
        <v>3190</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18878</v>
      </c>
      <c r="BH8" s="621"/>
      <c r="BI8" s="621"/>
      <c r="BJ8" s="621"/>
      <c r="BK8" s="621"/>
      <c r="BL8" s="621"/>
      <c r="BM8" s="621"/>
      <c r="BN8" s="622"/>
      <c r="BO8" s="673">
        <v>1.6</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4381711</v>
      </c>
      <c r="CS8" s="621"/>
      <c r="CT8" s="621"/>
      <c r="CU8" s="621"/>
      <c r="CV8" s="621"/>
      <c r="CW8" s="621"/>
      <c r="CX8" s="621"/>
      <c r="CY8" s="622"/>
      <c r="CZ8" s="673">
        <v>35.700000000000003</v>
      </c>
      <c r="DA8" s="673"/>
      <c r="DB8" s="673"/>
      <c r="DC8" s="673"/>
      <c r="DD8" s="626">
        <v>528481</v>
      </c>
      <c r="DE8" s="621"/>
      <c r="DF8" s="621"/>
      <c r="DG8" s="621"/>
      <c r="DH8" s="621"/>
      <c r="DI8" s="621"/>
      <c r="DJ8" s="621"/>
      <c r="DK8" s="621"/>
      <c r="DL8" s="621"/>
      <c r="DM8" s="621"/>
      <c r="DN8" s="621"/>
      <c r="DO8" s="621"/>
      <c r="DP8" s="622"/>
      <c r="DQ8" s="626">
        <v>1476364</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1704</v>
      </c>
      <c r="S9" s="621"/>
      <c r="T9" s="621"/>
      <c r="U9" s="621"/>
      <c r="V9" s="621"/>
      <c r="W9" s="621"/>
      <c r="X9" s="621"/>
      <c r="Y9" s="622"/>
      <c r="Z9" s="673">
        <v>0</v>
      </c>
      <c r="AA9" s="673"/>
      <c r="AB9" s="673"/>
      <c r="AC9" s="673"/>
      <c r="AD9" s="674">
        <v>1704</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420138</v>
      </c>
      <c r="BH9" s="621"/>
      <c r="BI9" s="621"/>
      <c r="BJ9" s="621"/>
      <c r="BK9" s="621"/>
      <c r="BL9" s="621"/>
      <c r="BM9" s="621"/>
      <c r="BN9" s="622"/>
      <c r="BO9" s="673">
        <v>36.200000000000003</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421569</v>
      </c>
      <c r="CS9" s="621"/>
      <c r="CT9" s="621"/>
      <c r="CU9" s="621"/>
      <c r="CV9" s="621"/>
      <c r="CW9" s="621"/>
      <c r="CX9" s="621"/>
      <c r="CY9" s="622"/>
      <c r="CZ9" s="673">
        <v>3.4</v>
      </c>
      <c r="DA9" s="673"/>
      <c r="DB9" s="673"/>
      <c r="DC9" s="673"/>
      <c r="DD9" s="626">
        <v>40036</v>
      </c>
      <c r="DE9" s="621"/>
      <c r="DF9" s="621"/>
      <c r="DG9" s="621"/>
      <c r="DH9" s="621"/>
      <c r="DI9" s="621"/>
      <c r="DJ9" s="621"/>
      <c r="DK9" s="621"/>
      <c r="DL9" s="621"/>
      <c r="DM9" s="621"/>
      <c r="DN9" s="621"/>
      <c r="DO9" s="621"/>
      <c r="DP9" s="622"/>
      <c r="DQ9" s="626">
        <v>382157</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242712</v>
      </c>
      <c r="S10" s="621"/>
      <c r="T10" s="621"/>
      <c r="U10" s="621"/>
      <c r="V10" s="621"/>
      <c r="W10" s="621"/>
      <c r="X10" s="621"/>
      <c r="Y10" s="622"/>
      <c r="Z10" s="673">
        <v>1.9</v>
      </c>
      <c r="AA10" s="673"/>
      <c r="AB10" s="673"/>
      <c r="AC10" s="673"/>
      <c r="AD10" s="674">
        <v>242712</v>
      </c>
      <c r="AE10" s="674"/>
      <c r="AF10" s="674"/>
      <c r="AG10" s="674"/>
      <c r="AH10" s="674"/>
      <c r="AI10" s="674"/>
      <c r="AJ10" s="674"/>
      <c r="AK10" s="674"/>
      <c r="AL10" s="643">
        <v>6.4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35175</v>
      </c>
      <c r="BH10" s="621"/>
      <c r="BI10" s="621"/>
      <c r="BJ10" s="621"/>
      <c r="BK10" s="621"/>
      <c r="BL10" s="621"/>
      <c r="BM10" s="621"/>
      <c r="BN10" s="622"/>
      <c r="BO10" s="673">
        <v>3</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101223</v>
      </c>
      <c r="CS10" s="621"/>
      <c r="CT10" s="621"/>
      <c r="CU10" s="621"/>
      <c r="CV10" s="621"/>
      <c r="CW10" s="621"/>
      <c r="CX10" s="621"/>
      <c r="CY10" s="622"/>
      <c r="CZ10" s="673">
        <v>0.8</v>
      </c>
      <c r="DA10" s="673"/>
      <c r="DB10" s="673"/>
      <c r="DC10" s="673"/>
      <c r="DD10" s="626" t="s">
        <v>224</v>
      </c>
      <c r="DE10" s="621"/>
      <c r="DF10" s="621"/>
      <c r="DG10" s="621"/>
      <c r="DH10" s="621"/>
      <c r="DI10" s="621"/>
      <c r="DJ10" s="621"/>
      <c r="DK10" s="621"/>
      <c r="DL10" s="621"/>
      <c r="DM10" s="621"/>
      <c r="DN10" s="621"/>
      <c r="DO10" s="621"/>
      <c r="DP10" s="622"/>
      <c r="DQ10" s="626">
        <v>2898</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94920</v>
      </c>
      <c r="BH11" s="621"/>
      <c r="BI11" s="621"/>
      <c r="BJ11" s="621"/>
      <c r="BK11" s="621"/>
      <c r="BL11" s="621"/>
      <c r="BM11" s="621"/>
      <c r="BN11" s="622"/>
      <c r="BO11" s="673">
        <v>8.1999999999999993</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276344</v>
      </c>
      <c r="CS11" s="621"/>
      <c r="CT11" s="621"/>
      <c r="CU11" s="621"/>
      <c r="CV11" s="621"/>
      <c r="CW11" s="621"/>
      <c r="CX11" s="621"/>
      <c r="CY11" s="622"/>
      <c r="CZ11" s="673">
        <v>2.2999999999999998</v>
      </c>
      <c r="DA11" s="673"/>
      <c r="DB11" s="673"/>
      <c r="DC11" s="673"/>
      <c r="DD11" s="626">
        <v>119820</v>
      </c>
      <c r="DE11" s="621"/>
      <c r="DF11" s="621"/>
      <c r="DG11" s="621"/>
      <c r="DH11" s="621"/>
      <c r="DI11" s="621"/>
      <c r="DJ11" s="621"/>
      <c r="DK11" s="621"/>
      <c r="DL11" s="621"/>
      <c r="DM11" s="621"/>
      <c r="DN11" s="621"/>
      <c r="DO11" s="621"/>
      <c r="DP11" s="622"/>
      <c r="DQ11" s="626">
        <v>175870</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449597</v>
      </c>
      <c r="BH12" s="621"/>
      <c r="BI12" s="621"/>
      <c r="BJ12" s="621"/>
      <c r="BK12" s="621"/>
      <c r="BL12" s="621"/>
      <c r="BM12" s="621"/>
      <c r="BN12" s="622"/>
      <c r="BO12" s="673">
        <v>38.700000000000003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198085</v>
      </c>
      <c r="CS12" s="621"/>
      <c r="CT12" s="621"/>
      <c r="CU12" s="621"/>
      <c r="CV12" s="621"/>
      <c r="CW12" s="621"/>
      <c r="CX12" s="621"/>
      <c r="CY12" s="622"/>
      <c r="CZ12" s="673">
        <v>1.6</v>
      </c>
      <c r="DA12" s="673"/>
      <c r="DB12" s="673"/>
      <c r="DC12" s="673"/>
      <c r="DD12" s="626">
        <v>7195</v>
      </c>
      <c r="DE12" s="621"/>
      <c r="DF12" s="621"/>
      <c r="DG12" s="621"/>
      <c r="DH12" s="621"/>
      <c r="DI12" s="621"/>
      <c r="DJ12" s="621"/>
      <c r="DK12" s="621"/>
      <c r="DL12" s="621"/>
      <c r="DM12" s="621"/>
      <c r="DN12" s="621"/>
      <c r="DO12" s="621"/>
      <c r="DP12" s="622"/>
      <c r="DQ12" s="626">
        <v>80863</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15073</v>
      </c>
      <c r="S13" s="621"/>
      <c r="T13" s="621"/>
      <c r="U13" s="621"/>
      <c r="V13" s="621"/>
      <c r="W13" s="621"/>
      <c r="X13" s="621"/>
      <c r="Y13" s="622"/>
      <c r="Z13" s="673">
        <v>0.1</v>
      </c>
      <c r="AA13" s="673"/>
      <c r="AB13" s="673"/>
      <c r="AC13" s="673"/>
      <c r="AD13" s="674">
        <v>15073</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448447</v>
      </c>
      <c r="BH13" s="621"/>
      <c r="BI13" s="621"/>
      <c r="BJ13" s="621"/>
      <c r="BK13" s="621"/>
      <c r="BL13" s="621"/>
      <c r="BM13" s="621"/>
      <c r="BN13" s="622"/>
      <c r="BO13" s="673">
        <v>38.6</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1299202</v>
      </c>
      <c r="CS13" s="621"/>
      <c r="CT13" s="621"/>
      <c r="CU13" s="621"/>
      <c r="CV13" s="621"/>
      <c r="CW13" s="621"/>
      <c r="CX13" s="621"/>
      <c r="CY13" s="622"/>
      <c r="CZ13" s="673">
        <v>10.6</v>
      </c>
      <c r="DA13" s="673"/>
      <c r="DB13" s="673"/>
      <c r="DC13" s="673"/>
      <c r="DD13" s="626">
        <v>1174641</v>
      </c>
      <c r="DE13" s="621"/>
      <c r="DF13" s="621"/>
      <c r="DG13" s="621"/>
      <c r="DH13" s="621"/>
      <c r="DI13" s="621"/>
      <c r="DJ13" s="621"/>
      <c r="DK13" s="621"/>
      <c r="DL13" s="621"/>
      <c r="DM13" s="621"/>
      <c r="DN13" s="621"/>
      <c r="DO13" s="621"/>
      <c r="DP13" s="622"/>
      <c r="DQ13" s="626">
        <v>257066</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42444</v>
      </c>
      <c r="BH14" s="621"/>
      <c r="BI14" s="621"/>
      <c r="BJ14" s="621"/>
      <c r="BK14" s="621"/>
      <c r="BL14" s="621"/>
      <c r="BM14" s="621"/>
      <c r="BN14" s="622"/>
      <c r="BO14" s="673">
        <v>3.7</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345143</v>
      </c>
      <c r="CS14" s="621"/>
      <c r="CT14" s="621"/>
      <c r="CU14" s="621"/>
      <c r="CV14" s="621"/>
      <c r="CW14" s="621"/>
      <c r="CX14" s="621"/>
      <c r="CY14" s="622"/>
      <c r="CZ14" s="673">
        <v>2.8</v>
      </c>
      <c r="DA14" s="673"/>
      <c r="DB14" s="673"/>
      <c r="DC14" s="673"/>
      <c r="DD14" s="626">
        <v>45031</v>
      </c>
      <c r="DE14" s="621"/>
      <c r="DF14" s="621"/>
      <c r="DG14" s="621"/>
      <c r="DH14" s="621"/>
      <c r="DI14" s="621"/>
      <c r="DJ14" s="621"/>
      <c r="DK14" s="621"/>
      <c r="DL14" s="621"/>
      <c r="DM14" s="621"/>
      <c r="DN14" s="621"/>
      <c r="DO14" s="621"/>
      <c r="DP14" s="622"/>
      <c r="DQ14" s="626">
        <v>316853</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2582</v>
      </c>
      <c r="S15" s="621"/>
      <c r="T15" s="621"/>
      <c r="U15" s="621"/>
      <c r="V15" s="621"/>
      <c r="W15" s="621"/>
      <c r="X15" s="621"/>
      <c r="Y15" s="622"/>
      <c r="Z15" s="673">
        <v>0</v>
      </c>
      <c r="AA15" s="673"/>
      <c r="AB15" s="673"/>
      <c r="AC15" s="673"/>
      <c r="AD15" s="674">
        <v>2582</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99968</v>
      </c>
      <c r="BH15" s="621"/>
      <c r="BI15" s="621"/>
      <c r="BJ15" s="621"/>
      <c r="BK15" s="621"/>
      <c r="BL15" s="621"/>
      <c r="BM15" s="621"/>
      <c r="BN15" s="622"/>
      <c r="BO15" s="673">
        <v>8.6</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1067303</v>
      </c>
      <c r="CS15" s="621"/>
      <c r="CT15" s="621"/>
      <c r="CU15" s="621"/>
      <c r="CV15" s="621"/>
      <c r="CW15" s="621"/>
      <c r="CX15" s="621"/>
      <c r="CY15" s="622"/>
      <c r="CZ15" s="673">
        <v>8.6999999999999993</v>
      </c>
      <c r="DA15" s="673"/>
      <c r="DB15" s="673"/>
      <c r="DC15" s="673"/>
      <c r="DD15" s="626">
        <v>420087</v>
      </c>
      <c r="DE15" s="621"/>
      <c r="DF15" s="621"/>
      <c r="DG15" s="621"/>
      <c r="DH15" s="621"/>
      <c r="DI15" s="621"/>
      <c r="DJ15" s="621"/>
      <c r="DK15" s="621"/>
      <c r="DL15" s="621"/>
      <c r="DM15" s="621"/>
      <c r="DN15" s="621"/>
      <c r="DO15" s="621"/>
      <c r="DP15" s="622"/>
      <c r="DQ15" s="626">
        <v>708567</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2884033</v>
      </c>
      <c r="S16" s="621"/>
      <c r="T16" s="621"/>
      <c r="U16" s="621"/>
      <c r="V16" s="621"/>
      <c r="W16" s="621"/>
      <c r="X16" s="621"/>
      <c r="Y16" s="622"/>
      <c r="Z16" s="673">
        <v>22.4</v>
      </c>
      <c r="AA16" s="673"/>
      <c r="AB16" s="673"/>
      <c r="AC16" s="673"/>
      <c r="AD16" s="674">
        <v>2244436</v>
      </c>
      <c r="AE16" s="674"/>
      <c r="AF16" s="674"/>
      <c r="AG16" s="674"/>
      <c r="AH16" s="674"/>
      <c r="AI16" s="674"/>
      <c r="AJ16" s="674"/>
      <c r="AK16" s="674"/>
      <c r="AL16" s="643">
        <v>59.6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464709</v>
      </c>
      <c r="CS16" s="621"/>
      <c r="CT16" s="621"/>
      <c r="CU16" s="621"/>
      <c r="CV16" s="621"/>
      <c r="CW16" s="621"/>
      <c r="CX16" s="621"/>
      <c r="CY16" s="622"/>
      <c r="CZ16" s="673">
        <v>3.8</v>
      </c>
      <c r="DA16" s="673"/>
      <c r="DB16" s="673"/>
      <c r="DC16" s="673"/>
      <c r="DD16" s="626" t="s">
        <v>224</v>
      </c>
      <c r="DE16" s="621"/>
      <c r="DF16" s="621"/>
      <c r="DG16" s="621"/>
      <c r="DH16" s="621"/>
      <c r="DI16" s="621"/>
      <c r="DJ16" s="621"/>
      <c r="DK16" s="621"/>
      <c r="DL16" s="621"/>
      <c r="DM16" s="621"/>
      <c r="DN16" s="621"/>
      <c r="DO16" s="621"/>
      <c r="DP16" s="622"/>
      <c r="DQ16" s="626">
        <v>46586</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2244436</v>
      </c>
      <c r="S17" s="621"/>
      <c r="T17" s="621"/>
      <c r="U17" s="621"/>
      <c r="V17" s="621"/>
      <c r="W17" s="621"/>
      <c r="X17" s="621"/>
      <c r="Y17" s="622"/>
      <c r="Z17" s="673">
        <v>17.399999999999999</v>
      </c>
      <c r="AA17" s="673"/>
      <c r="AB17" s="673"/>
      <c r="AC17" s="673"/>
      <c r="AD17" s="674">
        <v>2244436</v>
      </c>
      <c r="AE17" s="674"/>
      <c r="AF17" s="674"/>
      <c r="AG17" s="674"/>
      <c r="AH17" s="674"/>
      <c r="AI17" s="674"/>
      <c r="AJ17" s="674"/>
      <c r="AK17" s="674"/>
      <c r="AL17" s="643">
        <v>59.6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459662</v>
      </c>
      <c r="CS17" s="621"/>
      <c r="CT17" s="621"/>
      <c r="CU17" s="621"/>
      <c r="CV17" s="621"/>
      <c r="CW17" s="621"/>
      <c r="CX17" s="621"/>
      <c r="CY17" s="622"/>
      <c r="CZ17" s="673">
        <v>3.7</v>
      </c>
      <c r="DA17" s="673"/>
      <c r="DB17" s="673"/>
      <c r="DC17" s="673"/>
      <c r="DD17" s="626" t="s">
        <v>224</v>
      </c>
      <c r="DE17" s="621"/>
      <c r="DF17" s="621"/>
      <c r="DG17" s="621"/>
      <c r="DH17" s="621"/>
      <c r="DI17" s="621"/>
      <c r="DJ17" s="621"/>
      <c r="DK17" s="621"/>
      <c r="DL17" s="621"/>
      <c r="DM17" s="621"/>
      <c r="DN17" s="621"/>
      <c r="DO17" s="621"/>
      <c r="DP17" s="622"/>
      <c r="DQ17" s="626">
        <v>439516</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177110</v>
      </c>
      <c r="S18" s="621"/>
      <c r="T18" s="621"/>
      <c r="U18" s="621"/>
      <c r="V18" s="621"/>
      <c r="W18" s="621"/>
      <c r="X18" s="621"/>
      <c r="Y18" s="622"/>
      <c r="Z18" s="673">
        <v>1.4</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462487</v>
      </c>
      <c r="S19" s="621"/>
      <c r="T19" s="621"/>
      <c r="U19" s="621"/>
      <c r="V19" s="621"/>
      <c r="W19" s="621"/>
      <c r="X19" s="621"/>
      <c r="Y19" s="622"/>
      <c r="Z19" s="673">
        <v>3.6</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4398482</v>
      </c>
      <c r="S20" s="621"/>
      <c r="T20" s="621"/>
      <c r="U20" s="621"/>
      <c r="V20" s="621"/>
      <c r="W20" s="621"/>
      <c r="X20" s="621"/>
      <c r="Y20" s="622"/>
      <c r="Z20" s="673">
        <v>34.1</v>
      </c>
      <c r="AA20" s="673"/>
      <c r="AB20" s="673"/>
      <c r="AC20" s="673"/>
      <c r="AD20" s="674">
        <v>3758885</v>
      </c>
      <c r="AE20" s="674"/>
      <c r="AF20" s="674"/>
      <c r="AG20" s="674"/>
      <c r="AH20" s="674"/>
      <c r="AI20" s="674"/>
      <c r="AJ20" s="674"/>
      <c r="AK20" s="674"/>
      <c r="AL20" s="643">
        <v>99.8</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12260229</v>
      </c>
      <c r="CS20" s="621"/>
      <c r="CT20" s="621"/>
      <c r="CU20" s="621"/>
      <c r="CV20" s="621"/>
      <c r="CW20" s="621"/>
      <c r="CX20" s="621"/>
      <c r="CY20" s="622"/>
      <c r="CZ20" s="673">
        <v>100</v>
      </c>
      <c r="DA20" s="673"/>
      <c r="DB20" s="673"/>
      <c r="DC20" s="673"/>
      <c r="DD20" s="626">
        <v>3848942</v>
      </c>
      <c r="DE20" s="621"/>
      <c r="DF20" s="621"/>
      <c r="DG20" s="621"/>
      <c r="DH20" s="621"/>
      <c r="DI20" s="621"/>
      <c r="DJ20" s="621"/>
      <c r="DK20" s="621"/>
      <c r="DL20" s="621"/>
      <c r="DM20" s="621"/>
      <c r="DN20" s="621"/>
      <c r="DO20" s="621"/>
      <c r="DP20" s="622"/>
      <c r="DQ20" s="626">
        <v>4744919</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1792</v>
      </c>
      <c r="S21" s="621"/>
      <c r="T21" s="621"/>
      <c r="U21" s="621"/>
      <c r="V21" s="621"/>
      <c r="W21" s="621"/>
      <c r="X21" s="621"/>
      <c r="Y21" s="622"/>
      <c r="Z21" s="673">
        <v>0</v>
      </c>
      <c r="AA21" s="673"/>
      <c r="AB21" s="673"/>
      <c r="AC21" s="673"/>
      <c r="AD21" s="674">
        <v>1792</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30044</v>
      </c>
      <c r="S22" s="621"/>
      <c r="T22" s="621"/>
      <c r="U22" s="621"/>
      <c r="V22" s="621"/>
      <c r="W22" s="621"/>
      <c r="X22" s="621"/>
      <c r="Y22" s="622"/>
      <c r="Z22" s="673">
        <v>0.2</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105190</v>
      </c>
      <c r="S23" s="621"/>
      <c r="T23" s="621"/>
      <c r="U23" s="621"/>
      <c r="V23" s="621"/>
      <c r="W23" s="621"/>
      <c r="X23" s="621"/>
      <c r="Y23" s="622"/>
      <c r="Z23" s="673">
        <v>0.8</v>
      </c>
      <c r="AA23" s="673"/>
      <c r="AB23" s="673"/>
      <c r="AC23" s="673"/>
      <c r="AD23" s="674">
        <v>2797</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12203</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2201600</v>
      </c>
      <c r="CS24" s="671"/>
      <c r="CT24" s="671"/>
      <c r="CU24" s="671"/>
      <c r="CV24" s="671"/>
      <c r="CW24" s="671"/>
      <c r="CX24" s="671"/>
      <c r="CY24" s="718"/>
      <c r="CZ24" s="722">
        <v>18</v>
      </c>
      <c r="DA24" s="723"/>
      <c r="DB24" s="723"/>
      <c r="DC24" s="724"/>
      <c r="DD24" s="717">
        <v>1603846</v>
      </c>
      <c r="DE24" s="671"/>
      <c r="DF24" s="671"/>
      <c r="DG24" s="671"/>
      <c r="DH24" s="671"/>
      <c r="DI24" s="671"/>
      <c r="DJ24" s="671"/>
      <c r="DK24" s="718"/>
      <c r="DL24" s="717">
        <v>1549100</v>
      </c>
      <c r="DM24" s="671"/>
      <c r="DN24" s="671"/>
      <c r="DO24" s="671"/>
      <c r="DP24" s="671"/>
      <c r="DQ24" s="671"/>
      <c r="DR24" s="671"/>
      <c r="DS24" s="671"/>
      <c r="DT24" s="671"/>
      <c r="DU24" s="671"/>
      <c r="DV24" s="718"/>
      <c r="DW24" s="719">
        <v>39.299999999999997</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2612116</v>
      </c>
      <c r="S25" s="621"/>
      <c r="T25" s="621"/>
      <c r="U25" s="621"/>
      <c r="V25" s="621"/>
      <c r="W25" s="621"/>
      <c r="X25" s="621"/>
      <c r="Y25" s="622"/>
      <c r="Z25" s="673">
        <v>20.3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1050805</v>
      </c>
      <c r="CS25" s="639"/>
      <c r="CT25" s="639"/>
      <c r="CU25" s="639"/>
      <c r="CV25" s="639"/>
      <c r="CW25" s="639"/>
      <c r="CX25" s="639"/>
      <c r="CY25" s="640"/>
      <c r="CZ25" s="623">
        <v>8.6</v>
      </c>
      <c r="DA25" s="641"/>
      <c r="DB25" s="641"/>
      <c r="DC25" s="642"/>
      <c r="DD25" s="626">
        <v>995623</v>
      </c>
      <c r="DE25" s="639"/>
      <c r="DF25" s="639"/>
      <c r="DG25" s="639"/>
      <c r="DH25" s="639"/>
      <c r="DI25" s="639"/>
      <c r="DJ25" s="639"/>
      <c r="DK25" s="640"/>
      <c r="DL25" s="626">
        <v>940898</v>
      </c>
      <c r="DM25" s="639"/>
      <c r="DN25" s="639"/>
      <c r="DO25" s="639"/>
      <c r="DP25" s="639"/>
      <c r="DQ25" s="639"/>
      <c r="DR25" s="639"/>
      <c r="DS25" s="639"/>
      <c r="DT25" s="639"/>
      <c r="DU25" s="639"/>
      <c r="DV25" s="640"/>
      <c r="DW25" s="643">
        <v>23.8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603499</v>
      </c>
      <c r="CS26" s="621"/>
      <c r="CT26" s="621"/>
      <c r="CU26" s="621"/>
      <c r="CV26" s="621"/>
      <c r="CW26" s="621"/>
      <c r="CX26" s="621"/>
      <c r="CY26" s="622"/>
      <c r="CZ26" s="623">
        <v>4.9000000000000004</v>
      </c>
      <c r="DA26" s="641"/>
      <c r="DB26" s="641"/>
      <c r="DC26" s="642"/>
      <c r="DD26" s="626">
        <v>555050</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1804582</v>
      </c>
      <c r="S27" s="621"/>
      <c r="T27" s="621"/>
      <c r="U27" s="621"/>
      <c r="V27" s="621"/>
      <c r="W27" s="621"/>
      <c r="X27" s="621"/>
      <c r="Y27" s="622"/>
      <c r="Z27" s="673">
        <v>14</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1161120</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691133</v>
      </c>
      <c r="CS27" s="639"/>
      <c r="CT27" s="639"/>
      <c r="CU27" s="639"/>
      <c r="CV27" s="639"/>
      <c r="CW27" s="639"/>
      <c r="CX27" s="639"/>
      <c r="CY27" s="640"/>
      <c r="CZ27" s="623">
        <v>5.6</v>
      </c>
      <c r="DA27" s="641"/>
      <c r="DB27" s="641"/>
      <c r="DC27" s="642"/>
      <c r="DD27" s="626">
        <v>168707</v>
      </c>
      <c r="DE27" s="639"/>
      <c r="DF27" s="639"/>
      <c r="DG27" s="639"/>
      <c r="DH27" s="639"/>
      <c r="DI27" s="639"/>
      <c r="DJ27" s="639"/>
      <c r="DK27" s="640"/>
      <c r="DL27" s="626">
        <v>168686</v>
      </c>
      <c r="DM27" s="639"/>
      <c r="DN27" s="639"/>
      <c r="DO27" s="639"/>
      <c r="DP27" s="639"/>
      <c r="DQ27" s="639"/>
      <c r="DR27" s="639"/>
      <c r="DS27" s="639"/>
      <c r="DT27" s="639"/>
      <c r="DU27" s="639"/>
      <c r="DV27" s="640"/>
      <c r="DW27" s="643">
        <v>4.3</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25050</v>
      </c>
      <c r="S28" s="621"/>
      <c r="T28" s="621"/>
      <c r="U28" s="621"/>
      <c r="V28" s="621"/>
      <c r="W28" s="621"/>
      <c r="X28" s="621"/>
      <c r="Y28" s="622"/>
      <c r="Z28" s="673">
        <v>0.2</v>
      </c>
      <c r="AA28" s="673"/>
      <c r="AB28" s="673"/>
      <c r="AC28" s="673"/>
      <c r="AD28" s="674">
        <v>3816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459662</v>
      </c>
      <c r="CS28" s="621"/>
      <c r="CT28" s="621"/>
      <c r="CU28" s="621"/>
      <c r="CV28" s="621"/>
      <c r="CW28" s="621"/>
      <c r="CX28" s="621"/>
      <c r="CY28" s="622"/>
      <c r="CZ28" s="623">
        <v>3.7</v>
      </c>
      <c r="DA28" s="641"/>
      <c r="DB28" s="641"/>
      <c r="DC28" s="642"/>
      <c r="DD28" s="626">
        <v>439516</v>
      </c>
      <c r="DE28" s="621"/>
      <c r="DF28" s="621"/>
      <c r="DG28" s="621"/>
      <c r="DH28" s="621"/>
      <c r="DI28" s="621"/>
      <c r="DJ28" s="621"/>
      <c r="DK28" s="622"/>
      <c r="DL28" s="626">
        <v>439516</v>
      </c>
      <c r="DM28" s="621"/>
      <c r="DN28" s="621"/>
      <c r="DO28" s="621"/>
      <c r="DP28" s="621"/>
      <c r="DQ28" s="621"/>
      <c r="DR28" s="621"/>
      <c r="DS28" s="621"/>
      <c r="DT28" s="621"/>
      <c r="DU28" s="621"/>
      <c r="DV28" s="622"/>
      <c r="DW28" s="643">
        <v>11.1</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20773</v>
      </c>
      <c r="S29" s="621"/>
      <c r="T29" s="621"/>
      <c r="U29" s="621"/>
      <c r="V29" s="621"/>
      <c r="W29" s="621"/>
      <c r="X29" s="621"/>
      <c r="Y29" s="622"/>
      <c r="Z29" s="673">
        <v>0.2</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459662</v>
      </c>
      <c r="CS29" s="639"/>
      <c r="CT29" s="639"/>
      <c r="CU29" s="639"/>
      <c r="CV29" s="639"/>
      <c r="CW29" s="639"/>
      <c r="CX29" s="639"/>
      <c r="CY29" s="640"/>
      <c r="CZ29" s="623">
        <v>3.7</v>
      </c>
      <c r="DA29" s="641"/>
      <c r="DB29" s="641"/>
      <c r="DC29" s="642"/>
      <c r="DD29" s="626">
        <v>439516</v>
      </c>
      <c r="DE29" s="639"/>
      <c r="DF29" s="639"/>
      <c r="DG29" s="639"/>
      <c r="DH29" s="639"/>
      <c r="DI29" s="639"/>
      <c r="DJ29" s="639"/>
      <c r="DK29" s="640"/>
      <c r="DL29" s="626">
        <v>439516</v>
      </c>
      <c r="DM29" s="639"/>
      <c r="DN29" s="639"/>
      <c r="DO29" s="639"/>
      <c r="DP29" s="639"/>
      <c r="DQ29" s="639"/>
      <c r="DR29" s="639"/>
      <c r="DS29" s="639"/>
      <c r="DT29" s="639"/>
      <c r="DU29" s="639"/>
      <c r="DV29" s="640"/>
      <c r="DW29" s="643">
        <v>11.1</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1110822</v>
      </c>
      <c r="S30" s="621"/>
      <c r="T30" s="621"/>
      <c r="U30" s="621"/>
      <c r="V30" s="621"/>
      <c r="W30" s="621"/>
      <c r="X30" s="621"/>
      <c r="Y30" s="622"/>
      <c r="Z30" s="673">
        <v>8.6</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98.4</v>
      </c>
      <c r="BH30" s="687"/>
      <c r="BI30" s="687"/>
      <c r="BJ30" s="687"/>
      <c r="BK30" s="687"/>
      <c r="BL30" s="687"/>
      <c r="BM30" s="688">
        <v>94.9</v>
      </c>
      <c r="BN30" s="687"/>
      <c r="BO30" s="687"/>
      <c r="BP30" s="687"/>
      <c r="BQ30" s="689"/>
      <c r="BR30" s="686">
        <v>97.9</v>
      </c>
      <c r="BS30" s="687"/>
      <c r="BT30" s="687"/>
      <c r="BU30" s="687"/>
      <c r="BV30" s="687"/>
      <c r="BW30" s="687"/>
      <c r="BX30" s="688">
        <v>94.4</v>
      </c>
      <c r="BY30" s="687"/>
      <c r="BZ30" s="687"/>
      <c r="CA30" s="687"/>
      <c r="CB30" s="689"/>
      <c r="CD30" s="692"/>
      <c r="CE30" s="693"/>
      <c r="CF30" s="657" t="s">
        <v>295</v>
      </c>
      <c r="CG30" s="654"/>
      <c r="CH30" s="654"/>
      <c r="CI30" s="654"/>
      <c r="CJ30" s="654"/>
      <c r="CK30" s="654"/>
      <c r="CL30" s="654"/>
      <c r="CM30" s="654"/>
      <c r="CN30" s="654"/>
      <c r="CO30" s="654"/>
      <c r="CP30" s="654"/>
      <c r="CQ30" s="655"/>
      <c r="CR30" s="620">
        <v>411658</v>
      </c>
      <c r="CS30" s="621"/>
      <c r="CT30" s="621"/>
      <c r="CU30" s="621"/>
      <c r="CV30" s="621"/>
      <c r="CW30" s="621"/>
      <c r="CX30" s="621"/>
      <c r="CY30" s="622"/>
      <c r="CZ30" s="623">
        <v>3.4</v>
      </c>
      <c r="DA30" s="641"/>
      <c r="DB30" s="641"/>
      <c r="DC30" s="642"/>
      <c r="DD30" s="626">
        <v>392586</v>
      </c>
      <c r="DE30" s="621"/>
      <c r="DF30" s="621"/>
      <c r="DG30" s="621"/>
      <c r="DH30" s="621"/>
      <c r="DI30" s="621"/>
      <c r="DJ30" s="621"/>
      <c r="DK30" s="622"/>
      <c r="DL30" s="626">
        <v>392586</v>
      </c>
      <c r="DM30" s="621"/>
      <c r="DN30" s="621"/>
      <c r="DO30" s="621"/>
      <c r="DP30" s="621"/>
      <c r="DQ30" s="621"/>
      <c r="DR30" s="621"/>
      <c r="DS30" s="621"/>
      <c r="DT30" s="621"/>
      <c r="DU30" s="621"/>
      <c r="DV30" s="622"/>
      <c r="DW30" s="643">
        <v>9.9</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672828</v>
      </c>
      <c r="S31" s="621"/>
      <c r="T31" s="621"/>
      <c r="U31" s="621"/>
      <c r="V31" s="621"/>
      <c r="W31" s="621"/>
      <c r="X31" s="621"/>
      <c r="Y31" s="622"/>
      <c r="Z31" s="673">
        <v>5.2</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98.2</v>
      </c>
      <c r="BH31" s="639"/>
      <c r="BI31" s="639"/>
      <c r="BJ31" s="639"/>
      <c r="BK31" s="639"/>
      <c r="BL31" s="639"/>
      <c r="BM31" s="675">
        <v>95.2</v>
      </c>
      <c r="BN31" s="685"/>
      <c r="BO31" s="685"/>
      <c r="BP31" s="685"/>
      <c r="BQ31" s="649"/>
      <c r="BR31" s="684">
        <v>97</v>
      </c>
      <c r="BS31" s="639"/>
      <c r="BT31" s="639"/>
      <c r="BU31" s="639"/>
      <c r="BV31" s="639"/>
      <c r="BW31" s="639"/>
      <c r="BX31" s="675">
        <v>94.3</v>
      </c>
      <c r="BY31" s="685"/>
      <c r="BZ31" s="685"/>
      <c r="CA31" s="685"/>
      <c r="CB31" s="649"/>
      <c r="CD31" s="692"/>
      <c r="CE31" s="693"/>
      <c r="CF31" s="657" t="s">
        <v>299</v>
      </c>
      <c r="CG31" s="654"/>
      <c r="CH31" s="654"/>
      <c r="CI31" s="654"/>
      <c r="CJ31" s="654"/>
      <c r="CK31" s="654"/>
      <c r="CL31" s="654"/>
      <c r="CM31" s="654"/>
      <c r="CN31" s="654"/>
      <c r="CO31" s="654"/>
      <c r="CP31" s="654"/>
      <c r="CQ31" s="655"/>
      <c r="CR31" s="620">
        <v>48004</v>
      </c>
      <c r="CS31" s="639"/>
      <c r="CT31" s="639"/>
      <c r="CU31" s="639"/>
      <c r="CV31" s="639"/>
      <c r="CW31" s="639"/>
      <c r="CX31" s="639"/>
      <c r="CY31" s="640"/>
      <c r="CZ31" s="623">
        <v>0.4</v>
      </c>
      <c r="DA31" s="641"/>
      <c r="DB31" s="641"/>
      <c r="DC31" s="642"/>
      <c r="DD31" s="626">
        <v>46930</v>
      </c>
      <c r="DE31" s="639"/>
      <c r="DF31" s="639"/>
      <c r="DG31" s="639"/>
      <c r="DH31" s="639"/>
      <c r="DI31" s="639"/>
      <c r="DJ31" s="639"/>
      <c r="DK31" s="640"/>
      <c r="DL31" s="626">
        <v>46930</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191696</v>
      </c>
      <c r="S32" s="621"/>
      <c r="T32" s="621"/>
      <c r="U32" s="621"/>
      <c r="V32" s="621"/>
      <c r="W32" s="621"/>
      <c r="X32" s="621"/>
      <c r="Y32" s="622"/>
      <c r="Z32" s="673">
        <v>1.5</v>
      </c>
      <c r="AA32" s="673"/>
      <c r="AB32" s="673"/>
      <c r="AC32" s="673"/>
      <c r="AD32" s="674">
        <v>3</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98.4</v>
      </c>
      <c r="BH32" s="605"/>
      <c r="BI32" s="605"/>
      <c r="BJ32" s="605"/>
      <c r="BK32" s="605"/>
      <c r="BL32" s="605"/>
      <c r="BM32" s="668">
        <v>93.7</v>
      </c>
      <c r="BN32" s="605"/>
      <c r="BO32" s="605"/>
      <c r="BP32" s="605"/>
      <c r="BQ32" s="662"/>
      <c r="BR32" s="683">
        <v>98.5</v>
      </c>
      <c r="BS32" s="605"/>
      <c r="BT32" s="605"/>
      <c r="BU32" s="605"/>
      <c r="BV32" s="605"/>
      <c r="BW32" s="605"/>
      <c r="BX32" s="668">
        <v>93.5</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1911191</v>
      </c>
      <c r="S33" s="621"/>
      <c r="T33" s="621"/>
      <c r="U33" s="621"/>
      <c r="V33" s="621"/>
      <c r="W33" s="621"/>
      <c r="X33" s="621"/>
      <c r="Y33" s="622"/>
      <c r="Z33" s="673">
        <v>14.8</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5744978</v>
      </c>
      <c r="CS33" s="639"/>
      <c r="CT33" s="639"/>
      <c r="CU33" s="639"/>
      <c r="CV33" s="639"/>
      <c r="CW33" s="639"/>
      <c r="CX33" s="639"/>
      <c r="CY33" s="640"/>
      <c r="CZ33" s="623">
        <v>46.9</v>
      </c>
      <c r="DA33" s="641"/>
      <c r="DB33" s="641"/>
      <c r="DC33" s="642"/>
      <c r="DD33" s="626">
        <v>2391829</v>
      </c>
      <c r="DE33" s="639"/>
      <c r="DF33" s="639"/>
      <c r="DG33" s="639"/>
      <c r="DH33" s="639"/>
      <c r="DI33" s="639"/>
      <c r="DJ33" s="639"/>
      <c r="DK33" s="640"/>
      <c r="DL33" s="626">
        <v>1982433</v>
      </c>
      <c r="DM33" s="639"/>
      <c r="DN33" s="639"/>
      <c r="DO33" s="639"/>
      <c r="DP33" s="639"/>
      <c r="DQ33" s="639"/>
      <c r="DR33" s="639"/>
      <c r="DS33" s="639"/>
      <c r="DT33" s="639"/>
      <c r="DU33" s="639"/>
      <c r="DV33" s="640"/>
      <c r="DW33" s="643">
        <v>50.2</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3304735</v>
      </c>
      <c r="CS34" s="621"/>
      <c r="CT34" s="621"/>
      <c r="CU34" s="621"/>
      <c r="CV34" s="621"/>
      <c r="CW34" s="621"/>
      <c r="CX34" s="621"/>
      <c r="CY34" s="622"/>
      <c r="CZ34" s="623">
        <v>27</v>
      </c>
      <c r="DA34" s="641"/>
      <c r="DB34" s="641"/>
      <c r="DC34" s="642"/>
      <c r="DD34" s="626">
        <v>1103663</v>
      </c>
      <c r="DE34" s="621"/>
      <c r="DF34" s="621"/>
      <c r="DG34" s="621"/>
      <c r="DH34" s="621"/>
      <c r="DI34" s="621"/>
      <c r="DJ34" s="621"/>
      <c r="DK34" s="622"/>
      <c r="DL34" s="626">
        <v>820009</v>
      </c>
      <c r="DM34" s="621"/>
      <c r="DN34" s="621"/>
      <c r="DO34" s="621"/>
      <c r="DP34" s="621"/>
      <c r="DQ34" s="621"/>
      <c r="DR34" s="621"/>
      <c r="DS34" s="621"/>
      <c r="DT34" s="621"/>
      <c r="DU34" s="621"/>
      <c r="DV34" s="622"/>
      <c r="DW34" s="643">
        <v>20.8</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179291</v>
      </c>
      <c r="S35" s="621"/>
      <c r="T35" s="621"/>
      <c r="U35" s="621"/>
      <c r="V35" s="621"/>
      <c r="W35" s="621"/>
      <c r="X35" s="621"/>
      <c r="Y35" s="622"/>
      <c r="Z35" s="673">
        <v>1.4</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780179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87038</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42887</v>
      </c>
      <c r="CS35" s="639"/>
      <c r="CT35" s="639"/>
      <c r="CU35" s="639"/>
      <c r="CV35" s="639"/>
      <c r="CW35" s="639"/>
      <c r="CX35" s="639"/>
      <c r="CY35" s="640"/>
      <c r="CZ35" s="623">
        <v>0.3</v>
      </c>
      <c r="DA35" s="641"/>
      <c r="DB35" s="641"/>
      <c r="DC35" s="642"/>
      <c r="DD35" s="626">
        <v>40758</v>
      </c>
      <c r="DE35" s="639"/>
      <c r="DF35" s="639"/>
      <c r="DG35" s="639"/>
      <c r="DH35" s="639"/>
      <c r="DI35" s="639"/>
      <c r="DJ35" s="639"/>
      <c r="DK35" s="640"/>
      <c r="DL35" s="626">
        <v>40460</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12896769</v>
      </c>
      <c r="S36" s="661"/>
      <c r="T36" s="661"/>
      <c r="U36" s="661"/>
      <c r="V36" s="661"/>
      <c r="W36" s="661"/>
      <c r="X36" s="661"/>
      <c r="Y36" s="664"/>
      <c r="Z36" s="665">
        <v>100</v>
      </c>
      <c r="AA36" s="665"/>
      <c r="AB36" s="665"/>
      <c r="AC36" s="665"/>
      <c r="AD36" s="666">
        <v>3767293</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31499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80401</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788306</v>
      </c>
      <c r="CS36" s="621"/>
      <c r="CT36" s="621"/>
      <c r="CU36" s="621"/>
      <c r="CV36" s="621"/>
      <c r="CW36" s="621"/>
      <c r="CX36" s="621"/>
      <c r="CY36" s="622"/>
      <c r="CZ36" s="623">
        <v>6.4</v>
      </c>
      <c r="DA36" s="641"/>
      <c r="DB36" s="641"/>
      <c r="DC36" s="642"/>
      <c r="DD36" s="626">
        <v>640239</v>
      </c>
      <c r="DE36" s="621"/>
      <c r="DF36" s="621"/>
      <c r="DG36" s="621"/>
      <c r="DH36" s="621"/>
      <c r="DI36" s="621"/>
      <c r="DJ36" s="621"/>
      <c r="DK36" s="622"/>
      <c r="DL36" s="626">
        <v>527124</v>
      </c>
      <c r="DM36" s="621"/>
      <c r="DN36" s="621"/>
      <c r="DO36" s="621"/>
      <c r="DP36" s="621"/>
      <c r="DQ36" s="621"/>
      <c r="DR36" s="621"/>
      <c r="DS36" s="621"/>
      <c r="DT36" s="621"/>
      <c r="DU36" s="621"/>
      <c r="DV36" s="622"/>
      <c r="DW36" s="643">
        <v>13.4</v>
      </c>
      <c r="DX36" s="644"/>
      <c r="DY36" s="644"/>
      <c r="DZ36" s="644"/>
      <c r="EA36" s="644"/>
      <c r="EB36" s="644"/>
      <c r="EC36" s="645"/>
    </row>
    <row r="37" spans="2:133" ht="11.25" customHeight="1">
      <c r="AQ37" s="646" t="s">
        <v>317</v>
      </c>
      <c r="AR37" s="647"/>
      <c r="AS37" s="647"/>
      <c r="AT37" s="647"/>
      <c r="AU37" s="647"/>
      <c r="AV37" s="647"/>
      <c r="AW37" s="647"/>
      <c r="AX37" s="647"/>
      <c r="AY37" s="648"/>
      <c r="AZ37" s="620">
        <v>23085</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2164</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321266</v>
      </c>
      <c r="CS37" s="639"/>
      <c r="CT37" s="639"/>
      <c r="CU37" s="639"/>
      <c r="CV37" s="639"/>
      <c r="CW37" s="639"/>
      <c r="CX37" s="639"/>
      <c r="CY37" s="640"/>
      <c r="CZ37" s="623">
        <v>2.6</v>
      </c>
      <c r="DA37" s="641"/>
      <c r="DB37" s="641"/>
      <c r="DC37" s="642"/>
      <c r="DD37" s="626">
        <v>321266</v>
      </c>
      <c r="DE37" s="639"/>
      <c r="DF37" s="639"/>
      <c r="DG37" s="639"/>
      <c r="DH37" s="639"/>
      <c r="DI37" s="639"/>
      <c r="DJ37" s="639"/>
      <c r="DK37" s="640"/>
      <c r="DL37" s="626">
        <v>321266</v>
      </c>
      <c r="DM37" s="639"/>
      <c r="DN37" s="639"/>
      <c r="DO37" s="639"/>
      <c r="DP37" s="639"/>
      <c r="DQ37" s="639"/>
      <c r="DR37" s="639"/>
      <c r="DS37" s="639"/>
      <c r="DT37" s="639"/>
      <c r="DU37" s="639"/>
      <c r="DV37" s="640"/>
      <c r="DW37" s="643">
        <v>8.1</v>
      </c>
      <c r="DX37" s="644"/>
      <c r="DY37" s="644"/>
      <c r="DZ37" s="644"/>
      <c r="EA37" s="644"/>
      <c r="EB37" s="644"/>
      <c r="EC37" s="645"/>
    </row>
    <row r="38" spans="2:133" ht="11.25" customHeight="1">
      <c r="AQ38" s="646" t="s">
        <v>320</v>
      </c>
      <c r="AR38" s="647"/>
      <c r="AS38" s="647"/>
      <c r="AT38" s="647"/>
      <c r="AU38" s="647"/>
      <c r="AV38" s="647"/>
      <c r="AW38" s="647"/>
      <c r="AX38" s="647"/>
      <c r="AY38" s="648"/>
      <c r="AZ38" s="620">
        <v>65</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3450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748680</v>
      </c>
      <c r="CS38" s="621"/>
      <c r="CT38" s="621"/>
      <c r="CU38" s="621"/>
      <c r="CV38" s="621"/>
      <c r="CW38" s="621"/>
      <c r="CX38" s="621"/>
      <c r="CY38" s="622"/>
      <c r="CZ38" s="623">
        <v>6.1</v>
      </c>
      <c r="DA38" s="641"/>
      <c r="DB38" s="641"/>
      <c r="DC38" s="642"/>
      <c r="DD38" s="626">
        <v>607169</v>
      </c>
      <c r="DE38" s="621"/>
      <c r="DF38" s="621"/>
      <c r="DG38" s="621"/>
      <c r="DH38" s="621"/>
      <c r="DI38" s="621"/>
      <c r="DJ38" s="621"/>
      <c r="DK38" s="622"/>
      <c r="DL38" s="626">
        <v>594840</v>
      </c>
      <c r="DM38" s="621"/>
      <c r="DN38" s="621"/>
      <c r="DO38" s="621"/>
      <c r="DP38" s="621"/>
      <c r="DQ38" s="621"/>
      <c r="DR38" s="621"/>
      <c r="DS38" s="621"/>
      <c r="DT38" s="621"/>
      <c r="DU38" s="621"/>
      <c r="DV38" s="622"/>
      <c r="DW38" s="643">
        <v>15.1</v>
      </c>
      <c r="DX38" s="644"/>
      <c r="DY38" s="644"/>
      <c r="DZ38" s="644"/>
      <c r="EA38" s="644"/>
      <c r="EB38" s="644"/>
      <c r="EC38" s="645"/>
    </row>
    <row r="39" spans="2: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790370</v>
      </c>
      <c r="CS39" s="639"/>
      <c r="CT39" s="639"/>
      <c r="CU39" s="639"/>
      <c r="CV39" s="639"/>
      <c r="CW39" s="639"/>
      <c r="CX39" s="639"/>
      <c r="CY39" s="640"/>
      <c r="CZ39" s="623">
        <v>6.4</v>
      </c>
      <c r="DA39" s="641"/>
      <c r="DB39" s="641"/>
      <c r="DC39" s="642"/>
      <c r="DD39" s="626" t="s">
        <v>324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161462</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146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70000</v>
      </c>
      <c r="CS40" s="621"/>
      <c r="CT40" s="621"/>
      <c r="CU40" s="621"/>
      <c r="CV40" s="621"/>
      <c r="CW40" s="621"/>
      <c r="CX40" s="621"/>
      <c r="CY40" s="622"/>
      <c r="CZ40" s="623">
        <v>0.6</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564068</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330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4313651</v>
      </c>
      <c r="CS42" s="621"/>
      <c r="CT42" s="621"/>
      <c r="CU42" s="621"/>
      <c r="CV42" s="621"/>
      <c r="CW42" s="621"/>
      <c r="CX42" s="621"/>
      <c r="CY42" s="622"/>
      <c r="CZ42" s="623">
        <v>35.200000000000003</v>
      </c>
      <c r="DA42" s="624"/>
      <c r="DB42" s="624"/>
      <c r="DC42" s="625"/>
      <c r="DD42" s="626">
        <v>749244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81281</v>
      </c>
      <c r="CS43" s="639"/>
      <c r="CT43" s="639"/>
      <c r="CU43" s="639"/>
      <c r="CV43" s="639"/>
      <c r="CW43" s="639"/>
      <c r="CX43" s="639"/>
      <c r="CY43" s="640"/>
      <c r="CZ43" s="623">
        <v>0.7</v>
      </c>
      <c r="DA43" s="641"/>
      <c r="DB43" s="641"/>
      <c r="DC43" s="642"/>
      <c r="DD43" s="626">
        <v>81281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3848942</v>
      </c>
      <c r="CS44" s="621"/>
      <c r="CT44" s="621"/>
      <c r="CU44" s="621"/>
      <c r="CV44" s="621"/>
      <c r="CW44" s="621"/>
      <c r="CX44" s="621"/>
      <c r="CY44" s="622"/>
      <c r="CZ44" s="623">
        <v>31.4</v>
      </c>
      <c r="DA44" s="624"/>
      <c r="DB44" s="624"/>
      <c r="DC44" s="625"/>
      <c r="DD44" s="626">
        <v>702658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1709966</v>
      </c>
      <c r="CS45" s="639"/>
      <c r="CT45" s="639"/>
      <c r="CU45" s="639"/>
      <c r="CV45" s="639"/>
      <c r="CW45" s="639"/>
      <c r="CX45" s="639"/>
      <c r="CY45" s="640"/>
      <c r="CZ45" s="623">
        <v>13.9</v>
      </c>
      <c r="DA45" s="641"/>
      <c r="DB45" s="641"/>
      <c r="DC45" s="642"/>
      <c r="DD45" s="626">
        <v>307952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2130576</v>
      </c>
      <c r="CS46" s="621"/>
      <c r="CT46" s="621"/>
      <c r="CU46" s="621"/>
      <c r="CV46" s="621"/>
      <c r="CW46" s="621"/>
      <c r="CX46" s="621"/>
      <c r="CY46" s="622"/>
      <c r="CZ46" s="623">
        <v>17.399999999999999</v>
      </c>
      <c r="DA46" s="624"/>
      <c r="DB46" s="624"/>
      <c r="DC46" s="625"/>
      <c r="DD46" s="626">
        <v>386306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464709</v>
      </c>
      <c r="CS47" s="639"/>
      <c r="CT47" s="639"/>
      <c r="CU47" s="639"/>
      <c r="CV47" s="639"/>
      <c r="CW47" s="639"/>
      <c r="CX47" s="639"/>
      <c r="CY47" s="640"/>
      <c r="CZ47" s="623">
        <v>3.8</v>
      </c>
      <c r="DA47" s="641"/>
      <c r="DB47" s="641"/>
      <c r="DC47" s="642"/>
      <c r="DD47" s="626">
        <v>46586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12260229</v>
      </c>
      <c r="CS49" s="605"/>
      <c r="CT49" s="605"/>
      <c r="CU49" s="605"/>
      <c r="CV49" s="605"/>
      <c r="CW49" s="605"/>
      <c r="CX49" s="605"/>
      <c r="CY49" s="606"/>
      <c r="CZ49" s="607">
        <v>100</v>
      </c>
      <c r="DA49" s="608"/>
      <c r="DB49" s="608"/>
      <c r="DC49" s="609"/>
      <c r="DD49" s="610">
        <v>4744919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347</v>
      </c>
      <c r="DK2" s="1143"/>
      <c r="DL2" s="1143"/>
      <c r="DM2" s="1143"/>
      <c r="DN2" s="1143"/>
      <c r="DO2" s="1144"/>
      <c r="DP2" s="202"/>
      <c r="DQ2" s="1142" t="s">
        <v>348</v>
      </c>
      <c r="DR2" s="1143"/>
      <c r="DS2" s="1143"/>
      <c r="DT2" s="1143"/>
      <c r="DU2" s="1143"/>
      <c r="DV2" s="1143"/>
      <c r="DW2" s="1143"/>
      <c r="DX2" s="1143"/>
      <c r="DY2" s="1143"/>
      <c r="DZ2" s="1144"/>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5" t="s">
        <v>349</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7" t="s">
        <v>351</v>
      </c>
      <c r="B5" s="1028"/>
      <c r="C5" s="1028"/>
      <c r="D5" s="1028"/>
      <c r="E5" s="1028"/>
      <c r="F5" s="1028"/>
      <c r="G5" s="1028"/>
      <c r="H5" s="1028"/>
      <c r="I5" s="1028"/>
      <c r="J5" s="1028"/>
      <c r="K5" s="1028"/>
      <c r="L5" s="1028"/>
      <c r="M5" s="1028"/>
      <c r="N5" s="1028"/>
      <c r="O5" s="1028"/>
      <c r="P5" s="1029"/>
      <c r="Q5" s="1033" t="s">
        <v>352</v>
      </c>
      <c r="R5" s="1034"/>
      <c r="S5" s="1034"/>
      <c r="T5" s="1034"/>
      <c r="U5" s="1035"/>
      <c r="V5" s="1033" t="s">
        <v>353</v>
      </c>
      <c r="W5" s="1034"/>
      <c r="X5" s="1034"/>
      <c r="Y5" s="1034"/>
      <c r="Z5" s="1035"/>
      <c r="AA5" s="1033" t="s">
        <v>354</v>
      </c>
      <c r="AB5" s="1034"/>
      <c r="AC5" s="1034"/>
      <c r="AD5" s="1034"/>
      <c r="AE5" s="1034"/>
      <c r="AF5" s="1145" t="s">
        <v>355</v>
      </c>
      <c r="AG5" s="1034"/>
      <c r="AH5" s="1034"/>
      <c r="AI5" s="1034"/>
      <c r="AJ5" s="1049"/>
      <c r="AK5" s="1034" t="s">
        <v>356</v>
      </c>
      <c r="AL5" s="1034"/>
      <c r="AM5" s="1034"/>
      <c r="AN5" s="1034"/>
      <c r="AO5" s="1035"/>
      <c r="AP5" s="1033" t="s">
        <v>357</v>
      </c>
      <c r="AQ5" s="1034"/>
      <c r="AR5" s="1034"/>
      <c r="AS5" s="1034"/>
      <c r="AT5" s="1035"/>
      <c r="AU5" s="1033" t="s">
        <v>358</v>
      </c>
      <c r="AV5" s="1034"/>
      <c r="AW5" s="1034"/>
      <c r="AX5" s="1034"/>
      <c r="AY5" s="1049"/>
      <c r="AZ5" s="209"/>
      <c r="BA5" s="209"/>
      <c r="BB5" s="209"/>
      <c r="BC5" s="209"/>
      <c r="BD5" s="209"/>
      <c r="BE5" s="210"/>
      <c r="BF5" s="210"/>
      <c r="BG5" s="210"/>
      <c r="BH5" s="210"/>
      <c r="BI5" s="210"/>
      <c r="BJ5" s="210"/>
      <c r="BK5" s="210"/>
      <c r="BL5" s="210"/>
      <c r="BM5" s="210"/>
      <c r="BN5" s="210"/>
      <c r="BO5" s="210"/>
      <c r="BP5" s="210"/>
      <c r="BQ5" s="1027" t="s">
        <v>359</v>
      </c>
      <c r="BR5" s="1028"/>
      <c r="BS5" s="1028"/>
      <c r="BT5" s="1028"/>
      <c r="BU5" s="1028"/>
      <c r="BV5" s="1028"/>
      <c r="BW5" s="1028"/>
      <c r="BX5" s="1028"/>
      <c r="BY5" s="1028"/>
      <c r="BZ5" s="1028"/>
      <c r="CA5" s="1028"/>
      <c r="CB5" s="1028"/>
      <c r="CC5" s="1028"/>
      <c r="CD5" s="1028"/>
      <c r="CE5" s="1028"/>
      <c r="CF5" s="1028"/>
      <c r="CG5" s="1029"/>
      <c r="CH5" s="1033" t="s">
        <v>360</v>
      </c>
      <c r="CI5" s="1034"/>
      <c r="CJ5" s="1034"/>
      <c r="CK5" s="1034"/>
      <c r="CL5" s="1035"/>
      <c r="CM5" s="1033" t="s">
        <v>361</v>
      </c>
      <c r="CN5" s="1034"/>
      <c r="CO5" s="1034"/>
      <c r="CP5" s="1034"/>
      <c r="CQ5" s="1035"/>
      <c r="CR5" s="1033" t="s">
        <v>362</v>
      </c>
      <c r="CS5" s="1034"/>
      <c r="CT5" s="1034"/>
      <c r="CU5" s="1034"/>
      <c r="CV5" s="1035"/>
      <c r="CW5" s="1033" t="s">
        <v>363</v>
      </c>
      <c r="CX5" s="1034"/>
      <c r="CY5" s="1034"/>
      <c r="CZ5" s="1034"/>
      <c r="DA5" s="1035"/>
      <c r="DB5" s="1033" t="s">
        <v>364</v>
      </c>
      <c r="DC5" s="1034"/>
      <c r="DD5" s="1034"/>
      <c r="DE5" s="1034"/>
      <c r="DF5" s="1035"/>
      <c r="DG5" s="1130" t="s">
        <v>365</v>
      </c>
      <c r="DH5" s="1131"/>
      <c r="DI5" s="1131"/>
      <c r="DJ5" s="1131"/>
      <c r="DK5" s="1132"/>
      <c r="DL5" s="1130" t="s">
        <v>366</v>
      </c>
      <c r="DM5" s="1131"/>
      <c r="DN5" s="1131"/>
      <c r="DO5" s="1131"/>
      <c r="DP5" s="1132"/>
      <c r="DQ5" s="1033" t="s">
        <v>367</v>
      </c>
      <c r="DR5" s="1034"/>
      <c r="DS5" s="1034"/>
      <c r="DT5" s="1034"/>
      <c r="DU5" s="1035"/>
      <c r="DV5" s="1033" t="s">
        <v>358</v>
      </c>
      <c r="DW5" s="1034"/>
      <c r="DX5" s="1034"/>
      <c r="DY5" s="1034"/>
      <c r="DZ5" s="1049"/>
      <c r="EA5" s="207"/>
    </row>
    <row r="6" spans="1:131" s="208"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c r="A7" s="211">
        <v>1</v>
      </c>
      <c r="B7" s="1082" t="s">
        <v>368</v>
      </c>
      <c r="C7" s="1083"/>
      <c r="D7" s="1083"/>
      <c r="E7" s="1083"/>
      <c r="F7" s="1083"/>
      <c r="G7" s="1083"/>
      <c r="H7" s="1083"/>
      <c r="I7" s="1083"/>
      <c r="J7" s="1083"/>
      <c r="K7" s="1083"/>
      <c r="L7" s="1083"/>
      <c r="M7" s="1083"/>
      <c r="N7" s="1083"/>
      <c r="O7" s="1083"/>
      <c r="P7" s="1084"/>
      <c r="Q7" s="1136">
        <v>12897</v>
      </c>
      <c r="R7" s="1137"/>
      <c r="S7" s="1137"/>
      <c r="T7" s="1137"/>
      <c r="U7" s="1137"/>
      <c r="V7" s="1137">
        <v>12260</v>
      </c>
      <c r="W7" s="1137"/>
      <c r="X7" s="1137"/>
      <c r="Y7" s="1137"/>
      <c r="Z7" s="1137"/>
      <c r="AA7" s="1137">
        <v>637</v>
      </c>
      <c r="AB7" s="1137"/>
      <c r="AC7" s="1137"/>
      <c r="AD7" s="1137"/>
      <c r="AE7" s="1138"/>
      <c r="AF7" s="1139">
        <v>441</v>
      </c>
      <c r="AG7" s="1140"/>
      <c r="AH7" s="1140"/>
      <c r="AI7" s="1140"/>
      <c r="AJ7" s="1141"/>
      <c r="AK7" s="1123">
        <v>1111</v>
      </c>
      <c r="AL7" s="1124"/>
      <c r="AM7" s="1124"/>
      <c r="AN7" s="1124"/>
      <c r="AO7" s="1124"/>
      <c r="AP7" s="1124">
        <v>6511</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555</v>
      </c>
      <c r="BT7" s="1128"/>
      <c r="BU7" s="1128"/>
      <c r="BV7" s="1128"/>
      <c r="BW7" s="1128"/>
      <c r="BX7" s="1128"/>
      <c r="BY7" s="1128"/>
      <c r="BZ7" s="1128"/>
      <c r="CA7" s="1128"/>
      <c r="CB7" s="1128"/>
      <c r="CC7" s="1128"/>
      <c r="CD7" s="1128"/>
      <c r="CE7" s="1128"/>
      <c r="CF7" s="1128"/>
      <c r="CG7" s="1129"/>
      <c r="CH7" s="1120">
        <v>4</v>
      </c>
      <c r="CI7" s="1121"/>
      <c r="CJ7" s="1121"/>
      <c r="CK7" s="1121"/>
      <c r="CL7" s="1122"/>
      <c r="CM7" s="1120">
        <v>209</v>
      </c>
      <c r="CN7" s="1121"/>
      <c r="CO7" s="1121"/>
      <c r="CP7" s="1121"/>
      <c r="CQ7" s="1122"/>
      <c r="CR7" s="1120">
        <v>6</v>
      </c>
      <c r="CS7" s="1121"/>
      <c r="CT7" s="1121"/>
      <c r="CU7" s="1121"/>
      <c r="CV7" s="1122"/>
      <c r="CW7" s="1120"/>
      <c r="CX7" s="1121"/>
      <c r="CY7" s="1121"/>
      <c r="CZ7" s="1121"/>
      <c r="DA7" s="1122"/>
      <c r="DB7" s="1120"/>
      <c r="DC7" s="1121"/>
      <c r="DD7" s="1121"/>
      <c r="DE7" s="1121"/>
      <c r="DF7" s="1122"/>
      <c r="DG7" s="1120"/>
      <c r="DH7" s="1121"/>
      <c r="DI7" s="1121"/>
      <c r="DJ7" s="1121"/>
      <c r="DK7" s="1122"/>
      <c r="DL7" s="1120"/>
      <c r="DM7" s="1121"/>
      <c r="DN7" s="1121"/>
      <c r="DO7" s="1121"/>
      <c r="DP7" s="1122"/>
      <c r="DQ7" s="1120"/>
      <c r="DR7" s="1121"/>
      <c r="DS7" s="1121"/>
      <c r="DT7" s="1121"/>
      <c r="DU7" s="1122"/>
      <c r="DV7" s="1147"/>
      <c r="DW7" s="1148"/>
      <c r="DX7" s="1148"/>
      <c r="DY7" s="1148"/>
      <c r="DZ7" s="1149"/>
      <c r="EA7" s="207"/>
    </row>
    <row r="8" spans="1:131" s="208" customFormat="1" ht="26.25" customHeight="1">
      <c r="A8" s="214">
        <v>2</v>
      </c>
      <c r="B8" s="1069"/>
      <c r="C8" s="1070"/>
      <c r="D8" s="1070"/>
      <c r="E8" s="1070"/>
      <c r="F8" s="1070"/>
      <c r="G8" s="1070"/>
      <c r="H8" s="1070"/>
      <c r="I8" s="1070"/>
      <c r="J8" s="1070"/>
      <c r="K8" s="1070"/>
      <c r="L8" s="1070"/>
      <c r="M8" s="1070"/>
      <c r="N8" s="1070"/>
      <c r="O8" s="1070"/>
      <c r="P8" s="1071"/>
      <c r="Q8" s="1075"/>
      <c r="R8" s="1076"/>
      <c r="S8" s="1076"/>
      <c r="T8" s="1076"/>
      <c r="U8" s="1076"/>
      <c r="V8" s="1076"/>
      <c r="W8" s="1076"/>
      <c r="X8" s="1076"/>
      <c r="Y8" s="1076"/>
      <c r="Z8" s="1076"/>
      <c r="AA8" s="1076"/>
      <c r="AB8" s="1076"/>
      <c r="AC8" s="1076"/>
      <c r="AD8" s="1076"/>
      <c r="AE8" s="1077"/>
      <c r="AF8" s="1051"/>
      <c r="AG8" s="1052"/>
      <c r="AH8" s="1052"/>
      <c r="AI8" s="1052"/>
      <c r="AJ8" s="1053"/>
      <c r="AK8" s="1118"/>
      <c r="AL8" s="1119"/>
      <c r="AM8" s="1119"/>
      <c r="AN8" s="1119"/>
      <c r="AO8" s="1119"/>
      <c r="AP8" s="1119"/>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t="s">
        <v>556</v>
      </c>
      <c r="BT8" s="1047"/>
      <c r="BU8" s="1047"/>
      <c r="BV8" s="1047"/>
      <c r="BW8" s="1047"/>
      <c r="BX8" s="1047"/>
      <c r="BY8" s="1047"/>
      <c r="BZ8" s="1047"/>
      <c r="CA8" s="1047"/>
      <c r="CB8" s="1047"/>
      <c r="CC8" s="1047"/>
      <c r="CD8" s="1047"/>
      <c r="CE8" s="1047"/>
      <c r="CF8" s="1047"/>
      <c r="CG8" s="1048"/>
      <c r="CH8" s="1021">
        <v>1</v>
      </c>
      <c r="CI8" s="1022"/>
      <c r="CJ8" s="1022"/>
      <c r="CK8" s="1022"/>
      <c r="CL8" s="1023"/>
      <c r="CM8" s="1021">
        <v>13</v>
      </c>
      <c r="CN8" s="1022"/>
      <c r="CO8" s="1022"/>
      <c r="CP8" s="1022"/>
      <c r="CQ8" s="1023"/>
      <c r="CR8" s="1021">
        <v>3</v>
      </c>
      <c r="CS8" s="1022"/>
      <c r="CT8" s="1022"/>
      <c r="CU8" s="1022"/>
      <c r="CV8" s="1023"/>
      <c r="CW8" s="1021">
        <v>4</v>
      </c>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07"/>
    </row>
    <row r="9" spans="1:131" s="208" customFormat="1" ht="26.25" customHeight="1">
      <c r="A9" s="214">
        <v>3</v>
      </c>
      <c r="B9" s="1069"/>
      <c r="C9" s="1070"/>
      <c r="D9" s="1070"/>
      <c r="E9" s="1070"/>
      <c r="F9" s="1070"/>
      <c r="G9" s="1070"/>
      <c r="H9" s="1070"/>
      <c r="I9" s="1070"/>
      <c r="J9" s="1070"/>
      <c r="K9" s="1070"/>
      <c r="L9" s="1070"/>
      <c r="M9" s="1070"/>
      <c r="N9" s="1070"/>
      <c r="O9" s="1070"/>
      <c r="P9" s="1071"/>
      <c r="Q9" s="1075"/>
      <c r="R9" s="1076"/>
      <c r="S9" s="1076"/>
      <c r="T9" s="1076"/>
      <c r="U9" s="1076"/>
      <c r="V9" s="1076"/>
      <c r="W9" s="1076"/>
      <c r="X9" s="1076"/>
      <c r="Y9" s="1076"/>
      <c r="Z9" s="1076"/>
      <c r="AA9" s="1076"/>
      <c r="AB9" s="1076"/>
      <c r="AC9" s="1076"/>
      <c r="AD9" s="1076"/>
      <c r="AE9" s="1077"/>
      <c r="AF9" s="1051"/>
      <c r="AG9" s="1052"/>
      <c r="AH9" s="1052"/>
      <c r="AI9" s="1052"/>
      <c r="AJ9" s="1053"/>
      <c r="AK9" s="1118"/>
      <c r="AL9" s="1119"/>
      <c r="AM9" s="1119"/>
      <c r="AN9" s="1119"/>
      <c r="AO9" s="1119"/>
      <c r="AP9" s="1119"/>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369</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100"/>
      <c r="R23" s="1101"/>
      <c r="S23" s="1101"/>
      <c r="T23" s="1101"/>
      <c r="U23" s="1101"/>
      <c r="V23" s="1101"/>
      <c r="W23" s="1101"/>
      <c r="X23" s="1101"/>
      <c r="Y23" s="1101"/>
      <c r="Z23" s="1101"/>
      <c r="AA23" s="1101"/>
      <c r="AB23" s="1101"/>
      <c r="AC23" s="1101"/>
      <c r="AD23" s="1101"/>
      <c r="AE23" s="1102"/>
      <c r="AF23" s="1103">
        <v>441</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224</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c r="A24" s="1096" t="s">
        <v>372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c r="A25" s="1095" t="s">
        <v>373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c r="A26" s="1027" t="s">
        <v>351</v>
      </c>
      <c r="B26" s="1028"/>
      <c r="C26" s="1028"/>
      <c r="D26" s="1028"/>
      <c r="E26" s="1028"/>
      <c r="F26" s="1028"/>
      <c r="G26" s="1028"/>
      <c r="H26" s="1028"/>
      <c r="I26" s="1028"/>
      <c r="J26" s="1028"/>
      <c r="K26" s="1028"/>
      <c r="L26" s="1028"/>
      <c r="M26" s="1028"/>
      <c r="N26" s="1028"/>
      <c r="O26" s="1028"/>
      <c r="P26" s="1029"/>
      <c r="Q26" s="1033" t="s">
        <v>374</v>
      </c>
      <c r="R26" s="1034"/>
      <c r="S26" s="1034"/>
      <c r="T26" s="1034"/>
      <c r="U26" s="1035"/>
      <c r="V26" s="1033" t="s">
        <v>375</v>
      </c>
      <c r="W26" s="1034"/>
      <c r="X26" s="1034"/>
      <c r="Y26" s="1034"/>
      <c r="Z26" s="1035"/>
      <c r="AA26" s="1033" t="s">
        <v>376</v>
      </c>
      <c r="AB26" s="1034"/>
      <c r="AC26" s="1034"/>
      <c r="AD26" s="1034"/>
      <c r="AE26" s="1034"/>
      <c r="AF26" s="1091" t="s">
        <v>377</v>
      </c>
      <c r="AG26" s="1040"/>
      <c r="AH26" s="1040"/>
      <c r="AI26" s="1040"/>
      <c r="AJ26" s="1092"/>
      <c r="AK26" s="1034" t="s">
        <v>378</v>
      </c>
      <c r="AL26" s="1034"/>
      <c r="AM26" s="1034"/>
      <c r="AN26" s="1034"/>
      <c r="AO26" s="1035"/>
      <c r="AP26" s="1033" t="s">
        <v>379</v>
      </c>
      <c r="AQ26" s="1034"/>
      <c r="AR26" s="1034"/>
      <c r="AS26" s="1034"/>
      <c r="AT26" s="1035"/>
      <c r="AU26" s="1033" t="s">
        <v>380</v>
      </c>
      <c r="AV26" s="1034"/>
      <c r="AW26" s="1034"/>
      <c r="AX26" s="1034"/>
      <c r="AY26" s="1035"/>
      <c r="AZ26" s="1033" t="s">
        <v>381</v>
      </c>
      <c r="BA26" s="1034"/>
      <c r="BB26" s="1034"/>
      <c r="BC26" s="1034"/>
      <c r="BD26" s="1035"/>
      <c r="BE26" s="1033" t="s">
        <v>358</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c r="A28" s="219">
        <v>1</v>
      </c>
      <c r="B28" s="1082" t="s">
        <v>382</v>
      </c>
      <c r="C28" s="1083"/>
      <c r="D28" s="1083"/>
      <c r="E28" s="1083"/>
      <c r="F28" s="1083"/>
      <c r="G28" s="1083"/>
      <c r="H28" s="1083"/>
      <c r="I28" s="1083"/>
      <c r="J28" s="1083"/>
      <c r="K28" s="1083"/>
      <c r="L28" s="1083"/>
      <c r="M28" s="1083"/>
      <c r="N28" s="1083"/>
      <c r="O28" s="1083"/>
      <c r="P28" s="1084"/>
      <c r="Q28" s="1085">
        <v>1976</v>
      </c>
      <c r="R28" s="1086"/>
      <c r="S28" s="1086"/>
      <c r="T28" s="1086"/>
      <c r="U28" s="1086"/>
      <c r="V28" s="1086">
        <v>1889</v>
      </c>
      <c r="W28" s="1086"/>
      <c r="X28" s="1086"/>
      <c r="Y28" s="1086"/>
      <c r="Z28" s="1086"/>
      <c r="AA28" s="1086">
        <v>87</v>
      </c>
      <c r="AB28" s="1086"/>
      <c r="AC28" s="1086"/>
      <c r="AD28" s="1086"/>
      <c r="AE28" s="1087"/>
      <c r="AF28" s="1088">
        <v>87</v>
      </c>
      <c r="AG28" s="1086"/>
      <c r="AH28" s="1086"/>
      <c r="AI28" s="1086"/>
      <c r="AJ28" s="1089"/>
      <c r="AK28" s="1090">
        <v>161</v>
      </c>
      <c r="AL28" s="1078"/>
      <c r="AM28" s="1078"/>
      <c r="AN28" s="1078"/>
      <c r="AO28" s="1078"/>
      <c r="AP28" s="1078"/>
      <c r="AQ28" s="1078"/>
      <c r="AR28" s="1078"/>
      <c r="AS28" s="1078"/>
      <c r="AT28" s="1078"/>
      <c r="AU28" s="1078"/>
      <c r="AV28" s="1078"/>
      <c r="AW28" s="1078"/>
      <c r="AX28" s="1078"/>
      <c r="AY28" s="1078"/>
      <c r="AZ28" s="1079"/>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c r="A29" s="219">
        <v>2</v>
      </c>
      <c r="B29" s="1069" t="s">
        <v>383</v>
      </c>
      <c r="C29" s="1070"/>
      <c r="D29" s="1070"/>
      <c r="E29" s="1070"/>
      <c r="F29" s="1070"/>
      <c r="G29" s="1070"/>
      <c r="H29" s="1070"/>
      <c r="I29" s="1070"/>
      <c r="J29" s="1070"/>
      <c r="K29" s="1070"/>
      <c r="L29" s="1070"/>
      <c r="M29" s="1070"/>
      <c r="N29" s="1070"/>
      <c r="O29" s="1070"/>
      <c r="P29" s="1071"/>
      <c r="Q29" s="1075">
        <v>7</v>
      </c>
      <c r="R29" s="1076"/>
      <c r="S29" s="1076"/>
      <c r="T29" s="1076"/>
      <c r="U29" s="1076"/>
      <c r="V29" s="1076">
        <v>7</v>
      </c>
      <c r="W29" s="1076"/>
      <c r="X29" s="1076"/>
      <c r="Y29" s="1076"/>
      <c r="Z29" s="1076"/>
      <c r="AA29" s="1076"/>
      <c r="AB29" s="1076"/>
      <c r="AC29" s="1076"/>
      <c r="AD29" s="1076"/>
      <c r="AE29" s="1077"/>
      <c r="AF29" s="1051" t="s">
        <v>224</v>
      </c>
      <c r="AG29" s="1052"/>
      <c r="AH29" s="1052"/>
      <c r="AI29" s="1052"/>
      <c r="AJ29" s="1053"/>
      <c r="AK29" s="1012"/>
      <c r="AL29" s="1000"/>
      <c r="AM29" s="1000"/>
      <c r="AN29" s="1000"/>
      <c r="AO29" s="1000"/>
      <c r="AP29" s="1000"/>
      <c r="AQ29" s="1000"/>
      <c r="AR29" s="1000"/>
      <c r="AS29" s="1000"/>
      <c r="AT29" s="1000"/>
      <c r="AU29" s="1000"/>
      <c r="AV29" s="1000"/>
      <c r="AW29" s="1000"/>
      <c r="AX29" s="1000"/>
      <c r="AY29" s="1000"/>
      <c r="AZ29" s="1074"/>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c r="A30" s="219">
        <v>3</v>
      </c>
      <c r="B30" s="1069" t="s">
        <v>384</v>
      </c>
      <c r="C30" s="1070"/>
      <c r="D30" s="1070"/>
      <c r="E30" s="1070"/>
      <c r="F30" s="1070"/>
      <c r="G30" s="1070"/>
      <c r="H30" s="1070"/>
      <c r="I30" s="1070"/>
      <c r="J30" s="1070"/>
      <c r="K30" s="1070"/>
      <c r="L30" s="1070"/>
      <c r="M30" s="1070"/>
      <c r="N30" s="1070"/>
      <c r="O30" s="1070"/>
      <c r="P30" s="1071"/>
      <c r="Q30" s="1075">
        <v>1938</v>
      </c>
      <c r="R30" s="1076"/>
      <c r="S30" s="1076"/>
      <c r="T30" s="1076"/>
      <c r="U30" s="1076"/>
      <c r="V30" s="1076">
        <v>1901</v>
      </c>
      <c r="W30" s="1076"/>
      <c r="X30" s="1076"/>
      <c r="Y30" s="1076"/>
      <c r="Z30" s="1076"/>
      <c r="AA30" s="1076">
        <v>38</v>
      </c>
      <c r="AB30" s="1076"/>
      <c r="AC30" s="1076"/>
      <c r="AD30" s="1076"/>
      <c r="AE30" s="1077"/>
      <c r="AF30" s="1051">
        <v>38</v>
      </c>
      <c r="AG30" s="1052"/>
      <c r="AH30" s="1052"/>
      <c r="AI30" s="1052"/>
      <c r="AJ30" s="1053"/>
      <c r="AK30" s="1012">
        <v>307</v>
      </c>
      <c r="AL30" s="1000"/>
      <c r="AM30" s="1000"/>
      <c r="AN30" s="1000"/>
      <c r="AO30" s="1000"/>
      <c r="AP30" s="1000"/>
      <c r="AQ30" s="1000"/>
      <c r="AR30" s="1000"/>
      <c r="AS30" s="1000"/>
      <c r="AT30" s="1000"/>
      <c r="AU30" s="1000"/>
      <c r="AV30" s="1000"/>
      <c r="AW30" s="1000"/>
      <c r="AX30" s="1000"/>
      <c r="AY30" s="1000"/>
      <c r="AZ30" s="1074"/>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c r="A31" s="219">
        <v>4</v>
      </c>
      <c r="B31" s="1069" t="s">
        <v>385</v>
      </c>
      <c r="C31" s="1070"/>
      <c r="D31" s="1070"/>
      <c r="E31" s="1070"/>
      <c r="F31" s="1070"/>
      <c r="G31" s="1070"/>
      <c r="H31" s="1070"/>
      <c r="I31" s="1070"/>
      <c r="J31" s="1070"/>
      <c r="K31" s="1070"/>
      <c r="L31" s="1070"/>
      <c r="M31" s="1070"/>
      <c r="N31" s="1070"/>
      <c r="O31" s="1070"/>
      <c r="P31" s="1071"/>
      <c r="Q31" s="1075">
        <v>177</v>
      </c>
      <c r="R31" s="1076"/>
      <c r="S31" s="1076"/>
      <c r="T31" s="1076"/>
      <c r="U31" s="1076"/>
      <c r="V31" s="1076">
        <v>175</v>
      </c>
      <c r="W31" s="1076"/>
      <c r="X31" s="1076"/>
      <c r="Y31" s="1076"/>
      <c r="Z31" s="1076"/>
      <c r="AA31" s="1076">
        <v>2</v>
      </c>
      <c r="AB31" s="1076"/>
      <c r="AC31" s="1076"/>
      <c r="AD31" s="1076"/>
      <c r="AE31" s="1077"/>
      <c r="AF31" s="1051">
        <v>2</v>
      </c>
      <c r="AG31" s="1052"/>
      <c r="AH31" s="1052"/>
      <c r="AI31" s="1052"/>
      <c r="AJ31" s="1053"/>
      <c r="AK31" s="1012">
        <v>75</v>
      </c>
      <c r="AL31" s="1000"/>
      <c r="AM31" s="1000"/>
      <c r="AN31" s="1000"/>
      <c r="AO31" s="1000"/>
      <c r="AP31" s="1000"/>
      <c r="AQ31" s="1000"/>
      <c r="AR31" s="1000"/>
      <c r="AS31" s="1000"/>
      <c r="AT31" s="1000"/>
      <c r="AU31" s="1000"/>
      <c r="AV31" s="1000"/>
      <c r="AW31" s="1000"/>
      <c r="AX31" s="1000"/>
      <c r="AY31" s="1000"/>
      <c r="AZ31" s="1074"/>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c r="A32" s="219">
        <v>5</v>
      </c>
      <c r="B32" s="1069" t="s">
        <v>386</v>
      </c>
      <c r="C32" s="1070"/>
      <c r="D32" s="1070"/>
      <c r="E32" s="1070"/>
      <c r="F32" s="1070"/>
      <c r="G32" s="1070"/>
      <c r="H32" s="1070"/>
      <c r="I32" s="1070"/>
      <c r="J32" s="1070"/>
      <c r="K32" s="1070"/>
      <c r="L32" s="1070"/>
      <c r="M32" s="1070"/>
      <c r="N32" s="1070"/>
      <c r="O32" s="1070"/>
      <c r="P32" s="1071"/>
      <c r="Q32" s="1075"/>
      <c r="R32" s="1076"/>
      <c r="S32" s="1076"/>
      <c r="T32" s="1076"/>
      <c r="U32" s="1076"/>
      <c r="V32" s="1076"/>
      <c r="W32" s="1076"/>
      <c r="X32" s="1076"/>
      <c r="Y32" s="1076"/>
      <c r="Z32" s="1076"/>
      <c r="AA32" s="1076"/>
      <c r="AB32" s="1076"/>
      <c r="AC32" s="1076"/>
      <c r="AD32" s="1076"/>
      <c r="AE32" s="1077"/>
      <c r="AF32" s="1051">
        <v>199</v>
      </c>
      <c r="AG32" s="1052"/>
      <c r="AH32" s="1052"/>
      <c r="AI32" s="1052"/>
      <c r="AJ32" s="1053"/>
      <c r="AK32" s="1012"/>
      <c r="AL32" s="1000"/>
      <c r="AM32" s="1000"/>
      <c r="AN32" s="1000"/>
      <c r="AO32" s="1000"/>
      <c r="AP32" s="1000"/>
      <c r="AQ32" s="1000"/>
      <c r="AR32" s="1000"/>
      <c r="AS32" s="1000"/>
      <c r="AT32" s="1000"/>
      <c r="AU32" s="1000"/>
      <c r="AV32" s="1000"/>
      <c r="AW32" s="1000"/>
      <c r="AX32" s="1000"/>
      <c r="AY32" s="1000"/>
      <c r="AZ32" s="1074"/>
      <c r="BA32" s="1074"/>
      <c r="BB32" s="1074"/>
      <c r="BC32" s="1074"/>
      <c r="BD32" s="1074"/>
      <c r="BE32" s="1064" t="s">
        <v>387</v>
      </c>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c r="A33" s="219">
        <v>6</v>
      </c>
      <c r="B33" s="1069" t="s">
        <v>388</v>
      </c>
      <c r="C33" s="1070"/>
      <c r="D33" s="1070"/>
      <c r="E33" s="1070"/>
      <c r="F33" s="1070"/>
      <c r="G33" s="1070"/>
      <c r="H33" s="1070"/>
      <c r="I33" s="1070"/>
      <c r="J33" s="1070"/>
      <c r="K33" s="1070"/>
      <c r="L33" s="1070"/>
      <c r="M33" s="1070"/>
      <c r="N33" s="1070"/>
      <c r="O33" s="1070"/>
      <c r="P33" s="1071"/>
      <c r="Q33" s="1075"/>
      <c r="R33" s="1076"/>
      <c r="S33" s="1076"/>
      <c r="T33" s="1076"/>
      <c r="U33" s="1076"/>
      <c r="V33" s="1076"/>
      <c r="W33" s="1076"/>
      <c r="X33" s="1076"/>
      <c r="Y33" s="1076"/>
      <c r="Z33" s="1076"/>
      <c r="AA33" s="1076"/>
      <c r="AB33" s="1076"/>
      <c r="AC33" s="1076"/>
      <c r="AD33" s="1076"/>
      <c r="AE33" s="1077"/>
      <c r="AF33" s="1051">
        <v>2</v>
      </c>
      <c r="AG33" s="1052"/>
      <c r="AH33" s="1052"/>
      <c r="AI33" s="1052"/>
      <c r="AJ33" s="1053"/>
      <c r="AK33" s="1012"/>
      <c r="AL33" s="1000"/>
      <c r="AM33" s="1000"/>
      <c r="AN33" s="1000"/>
      <c r="AO33" s="1000"/>
      <c r="AP33" s="1000"/>
      <c r="AQ33" s="1000"/>
      <c r="AR33" s="1000"/>
      <c r="AS33" s="1000"/>
      <c r="AT33" s="1000"/>
      <c r="AU33" s="1000"/>
      <c r="AV33" s="1000"/>
      <c r="AW33" s="1000"/>
      <c r="AX33" s="1000"/>
      <c r="AY33" s="1000"/>
      <c r="AZ33" s="1074"/>
      <c r="BA33" s="1074"/>
      <c r="BB33" s="1074"/>
      <c r="BC33" s="1074"/>
      <c r="BD33" s="1074"/>
      <c r="BE33" s="1064" t="s">
        <v>389</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c r="A34" s="219">
        <v>7</v>
      </c>
      <c r="B34" s="1069" t="s">
        <v>390</v>
      </c>
      <c r="C34" s="1070"/>
      <c r="D34" s="1070"/>
      <c r="E34" s="1070"/>
      <c r="F34" s="1070"/>
      <c r="G34" s="1070"/>
      <c r="H34" s="1070"/>
      <c r="I34" s="1070"/>
      <c r="J34" s="1070"/>
      <c r="K34" s="1070"/>
      <c r="L34" s="1070"/>
      <c r="M34" s="1070"/>
      <c r="N34" s="1070"/>
      <c r="O34" s="1070"/>
      <c r="P34" s="1071"/>
      <c r="Q34" s="1075"/>
      <c r="R34" s="1076"/>
      <c r="S34" s="1076"/>
      <c r="T34" s="1076"/>
      <c r="U34" s="1076"/>
      <c r="V34" s="1076"/>
      <c r="W34" s="1076"/>
      <c r="X34" s="1076"/>
      <c r="Y34" s="1076"/>
      <c r="Z34" s="1076"/>
      <c r="AA34" s="1076"/>
      <c r="AB34" s="1076"/>
      <c r="AC34" s="1076"/>
      <c r="AD34" s="1076"/>
      <c r="AE34" s="1077"/>
      <c r="AF34" s="1051">
        <v>1154</v>
      </c>
      <c r="AG34" s="1052"/>
      <c r="AH34" s="1052"/>
      <c r="AI34" s="1052"/>
      <c r="AJ34" s="1053"/>
      <c r="AK34" s="1012"/>
      <c r="AL34" s="1000"/>
      <c r="AM34" s="1000"/>
      <c r="AN34" s="1000"/>
      <c r="AO34" s="1000"/>
      <c r="AP34" s="1000"/>
      <c r="AQ34" s="1000"/>
      <c r="AR34" s="1000"/>
      <c r="AS34" s="1000"/>
      <c r="AT34" s="1000"/>
      <c r="AU34" s="1000"/>
      <c r="AV34" s="1000"/>
      <c r="AW34" s="1000"/>
      <c r="AX34" s="1000"/>
      <c r="AY34" s="1000"/>
      <c r="AZ34" s="1074"/>
      <c r="BA34" s="1074"/>
      <c r="BB34" s="1074"/>
      <c r="BC34" s="1074"/>
      <c r="BD34" s="1074"/>
      <c r="BE34" s="1064" t="s">
        <v>389</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c r="A35" s="219">
        <v>8</v>
      </c>
      <c r="B35" s="1069"/>
      <c r="C35" s="1070"/>
      <c r="D35" s="1070"/>
      <c r="E35" s="1070"/>
      <c r="F35" s="1070"/>
      <c r="G35" s="1070"/>
      <c r="H35" s="1070"/>
      <c r="I35" s="1070"/>
      <c r="J35" s="1070"/>
      <c r="K35" s="1070"/>
      <c r="L35" s="1070"/>
      <c r="M35" s="1070"/>
      <c r="N35" s="1070"/>
      <c r="O35" s="1070"/>
      <c r="P35" s="1071"/>
      <c r="Q35" s="1075"/>
      <c r="R35" s="1076"/>
      <c r="S35" s="1076"/>
      <c r="T35" s="1076"/>
      <c r="U35" s="1076"/>
      <c r="V35" s="1076"/>
      <c r="W35" s="1076"/>
      <c r="X35" s="1076"/>
      <c r="Y35" s="1076"/>
      <c r="Z35" s="1076"/>
      <c r="AA35" s="1076"/>
      <c r="AB35" s="1076"/>
      <c r="AC35" s="1076"/>
      <c r="AD35" s="1076"/>
      <c r="AE35" s="1077"/>
      <c r="AF35" s="1051"/>
      <c r="AG35" s="1052"/>
      <c r="AH35" s="1052"/>
      <c r="AI35" s="1052"/>
      <c r="AJ35" s="1053"/>
      <c r="AK35" s="1012"/>
      <c r="AL35" s="1000"/>
      <c r="AM35" s="1000"/>
      <c r="AN35" s="1000"/>
      <c r="AO35" s="1000"/>
      <c r="AP35" s="1000"/>
      <c r="AQ35" s="1000"/>
      <c r="AR35" s="1000"/>
      <c r="AS35" s="1000"/>
      <c r="AT35" s="1000"/>
      <c r="AU35" s="1000"/>
      <c r="AV35" s="1000"/>
      <c r="AW35" s="1000"/>
      <c r="AX35" s="1000"/>
      <c r="AY35" s="1000"/>
      <c r="AZ35" s="1074"/>
      <c r="BA35" s="1074"/>
      <c r="BB35" s="1074"/>
      <c r="BC35" s="1074"/>
      <c r="BD35" s="1074"/>
      <c r="BE35" s="1064"/>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12"/>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12"/>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2"/>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2"/>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2"/>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2"/>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2"/>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2"/>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2"/>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2"/>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2"/>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2"/>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2"/>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2"/>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391</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1482</v>
      </c>
      <c r="AG63" s="988"/>
      <c r="AH63" s="988"/>
      <c r="AI63" s="988"/>
      <c r="AJ63" s="1062"/>
      <c r="AK63" s="1063"/>
      <c r="AL63" s="992"/>
      <c r="AM63" s="992"/>
      <c r="AN63" s="992"/>
      <c r="AO63" s="992"/>
      <c r="AP63" s="988"/>
      <c r="AQ63" s="988"/>
      <c r="AR63" s="988"/>
      <c r="AS63" s="988"/>
      <c r="AT63" s="988"/>
      <c r="AU63" s="988"/>
      <c r="AV63" s="988"/>
      <c r="AW63" s="988"/>
      <c r="AX63" s="988"/>
      <c r="AY63" s="988"/>
      <c r="AZ63" s="1057"/>
      <c r="BA63" s="1057"/>
      <c r="BB63" s="1057"/>
      <c r="BC63" s="1057"/>
      <c r="BD63" s="1057"/>
      <c r="BE63" s="989"/>
      <c r="BF63" s="989"/>
      <c r="BG63" s="989"/>
      <c r="BH63" s="989"/>
      <c r="BI63" s="990"/>
      <c r="BJ63" s="1058" t="s">
        <v>224</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c r="A66" s="1027" t="s">
        <v>394</v>
      </c>
      <c r="B66" s="1028"/>
      <c r="C66" s="1028"/>
      <c r="D66" s="1028"/>
      <c r="E66" s="1028"/>
      <c r="F66" s="1028"/>
      <c r="G66" s="1028"/>
      <c r="H66" s="1028"/>
      <c r="I66" s="1028"/>
      <c r="J66" s="1028"/>
      <c r="K66" s="1028"/>
      <c r="L66" s="1028"/>
      <c r="M66" s="1028"/>
      <c r="N66" s="1028"/>
      <c r="O66" s="1028"/>
      <c r="P66" s="1029"/>
      <c r="Q66" s="1033" t="s">
        <v>374</v>
      </c>
      <c r="R66" s="1034"/>
      <c r="S66" s="1034"/>
      <c r="T66" s="1034"/>
      <c r="U66" s="1035"/>
      <c r="V66" s="1033" t="s">
        <v>375</v>
      </c>
      <c r="W66" s="1034"/>
      <c r="X66" s="1034"/>
      <c r="Y66" s="1034"/>
      <c r="Z66" s="1035"/>
      <c r="AA66" s="1033" t="s">
        <v>376</v>
      </c>
      <c r="AB66" s="1034"/>
      <c r="AC66" s="1034"/>
      <c r="AD66" s="1034"/>
      <c r="AE66" s="1035"/>
      <c r="AF66" s="1039" t="s">
        <v>377</v>
      </c>
      <c r="AG66" s="1040"/>
      <c r="AH66" s="1040"/>
      <c r="AI66" s="1040"/>
      <c r="AJ66" s="1041"/>
      <c r="AK66" s="1033" t="s">
        <v>378</v>
      </c>
      <c r="AL66" s="1028"/>
      <c r="AM66" s="1028"/>
      <c r="AN66" s="1028"/>
      <c r="AO66" s="1029"/>
      <c r="AP66" s="1033" t="s">
        <v>379</v>
      </c>
      <c r="AQ66" s="1034"/>
      <c r="AR66" s="1034"/>
      <c r="AS66" s="1034"/>
      <c r="AT66" s="1035"/>
      <c r="AU66" s="1033" t="s">
        <v>395</v>
      </c>
      <c r="AV66" s="1034"/>
      <c r="AW66" s="1034"/>
      <c r="AX66" s="1034"/>
      <c r="AY66" s="1035"/>
      <c r="AZ66" s="1033" t="s">
        <v>358</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7" t="s">
        <v>540</v>
      </c>
      <c r="C68" s="1018"/>
      <c r="D68" s="1018"/>
      <c r="E68" s="1018"/>
      <c r="F68" s="1018"/>
      <c r="G68" s="1018"/>
      <c r="H68" s="1018"/>
      <c r="I68" s="1018"/>
      <c r="J68" s="1018"/>
      <c r="K68" s="1018"/>
      <c r="L68" s="1018"/>
      <c r="M68" s="1018"/>
      <c r="N68" s="1018"/>
      <c r="O68" s="1018"/>
      <c r="P68" s="1019"/>
      <c r="Q68" s="1020">
        <v>172</v>
      </c>
      <c r="R68" s="1014"/>
      <c r="S68" s="1014"/>
      <c r="T68" s="1014"/>
      <c r="U68" s="1014"/>
      <c r="V68" s="1014">
        <v>161</v>
      </c>
      <c r="W68" s="1014"/>
      <c r="X68" s="1014"/>
      <c r="Y68" s="1014"/>
      <c r="Z68" s="1014"/>
      <c r="AA68" s="1014">
        <v>11</v>
      </c>
      <c r="AB68" s="1014"/>
      <c r="AC68" s="1014"/>
      <c r="AD68" s="1014"/>
      <c r="AE68" s="1014"/>
      <c r="AF68" s="1014">
        <v>11</v>
      </c>
      <c r="AG68" s="1014"/>
      <c r="AH68" s="1014"/>
      <c r="AI68" s="1014"/>
      <c r="AJ68" s="1014"/>
      <c r="AK68" s="1014">
        <v>9</v>
      </c>
      <c r="AL68" s="1014"/>
      <c r="AM68" s="1014"/>
      <c r="AN68" s="1014"/>
      <c r="AO68" s="1014"/>
      <c r="AP68" s="1014"/>
      <c r="AQ68" s="1014"/>
      <c r="AR68" s="1014"/>
      <c r="AS68" s="1014"/>
      <c r="AT68" s="1014"/>
      <c r="AU68" s="1014"/>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7" t="s">
        <v>541</v>
      </c>
      <c r="C69" s="1008"/>
      <c r="D69" s="1008"/>
      <c r="E69" s="1008"/>
      <c r="F69" s="1008"/>
      <c r="G69" s="1008"/>
      <c r="H69" s="1008"/>
      <c r="I69" s="1008"/>
      <c r="J69" s="1008"/>
      <c r="K69" s="1008"/>
      <c r="L69" s="1008"/>
      <c r="M69" s="1008"/>
      <c r="N69" s="1008"/>
      <c r="O69" s="1008"/>
      <c r="P69" s="1009"/>
      <c r="Q69" s="1006">
        <v>56</v>
      </c>
      <c r="R69" s="1000"/>
      <c r="S69" s="1000"/>
      <c r="T69" s="1000"/>
      <c r="U69" s="1000"/>
      <c r="V69" s="1000">
        <v>55</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7" t="s">
        <v>542</v>
      </c>
      <c r="C70" s="1008"/>
      <c r="D70" s="1008"/>
      <c r="E70" s="1008"/>
      <c r="F70" s="1008"/>
      <c r="G70" s="1008"/>
      <c r="H70" s="1008"/>
      <c r="I70" s="1008"/>
      <c r="J70" s="1008"/>
      <c r="K70" s="1008"/>
      <c r="L70" s="1008"/>
      <c r="M70" s="1008"/>
      <c r="N70" s="1008"/>
      <c r="O70" s="1008"/>
      <c r="P70" s="1009"/>
      <c r="Q70" s="1006">
        <v>355</v>
      </c>
      <c r="R70" s="1000"/>
      <c r="S70" s="1000"/>
      <c r="T70" s="1000"/>
      <c r="U70" s="1000"/>
      <c r="V70" s="1000">
        <v>354</v>
      </c>
      <c r="W70" s="1000"/>
      <c r="X70" s="1000"/>
      <c r="Y70" s="1000"/>
      <c r="Z70" s="1000"/>
      <c r="AA70" s="1000">
        <v>1</v>
      </c>
      <c r="AB70" s="1000"/>
      <c r="AC70" s="1000"/>
      <c r="AD70" s="1000"/>
      <c r="AE70" s="1000"/>
      <c r="AF70" s="1000">
        <v>1</v>
      </c>
      <c r="AG70" s="1000"/>
      <c r="AH70" s="1000"/>
      <c r="AI70" s="1000"/>
      <c r="AJ70" s="1000"/>
      <c r="AK70" s="1000">
        <v>48</v>
      </c>
      <c r="AL70" s="1000"/>
      <c r="AM70" s="1000"/>
      <c r="AN70" s="1000"/>
      <c r="AO70" s="1000"/>
      <c r="AP70" s="1000">
        <v>819</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7" t="s">
        <v>543</v>
      </c>
      <c r="C71" s="1008"/>
      <c r="D71" s="1008"/>
      <c r="E71" s="1008"/>
      <c r="F71" s="1008"/>
      <c r="G71" s="1008"/>
      <c r="H71" s="1008"/>
      <c r="I71" s="1008"/>
      <c r="J71" s="1008"/>
      <c r="K71" s="1008"/>
      <c r="L71" s="1008"/>
      <c r="M71" s="1008"/>
      <c r="N71" s="1008"/>
      <c r="O71" s="1008"/>
      <c r="P71" s="1009"/>
      <c r="Q71" s="1006">
        <v>4199</v>
      </c>
      <c r="R71" s="1000"/>
      <c r="S71" s="1000"/>
      <c r="T71" s="1000"/>
      <c r="U71" s="1000"/>
      <c r="V71" s="1000">
        <v>4190</v>
      </c>
      <c r="W71" s="1000"/>
      <c r="X71" s="1000"/>
      <c r="Y71" s="1000"/>
      <c r="Z71" s="1000"/>
      <c r="AA71" s="1000">
        <v>9</v>
      </c>
      <c r="AB71" s="1000"/>
      <c r="AC71" s="1000"/>
      <c r="AD71" s="1000"/>
      <c r="AE71" s="1000"/>
      <c r="AF71" s="1000">
        <v>9</v>
      </c>
      <c r="AG71" s="1000"/>
      <c r="AH71" s="1000"/>
      <c r="AI71" s="1000"/>
      <c r="AJ71" s="1000"/>
      <c r="AK71" s="1000">
        <v>88</v>
      </c>
      <c r="AL71" s="1000"/>
      <c r="AM71" s="1000"/>
      <c r="AN71" s="1000"/>
      <c r="AO71" s="1000"/>
      <c r="AP71" s="1000">
        <v>364</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7" t="s">
        <v>544</v>
      </c>
      <c r="C72" s="1008"/>
      <c r="D72" s="1008"/>
      <c r="E72" s="1008"/>
      <c r="F72" s="1008"/>
      <c r="G72" s="1008"/>
      <c r="H72" s="1008"/>
      <c r="I72" s="1008"/>
      <c r="J72" s="1008"/>
      <c r="K72" s="1008"/>
      <c r="L72" s="1008"/>
      <c r="M72" s="1008"/>
      <c r="N72" s="1008"/>
      <c r="O72" s="1008"/>
      <c r="P72" s="1009"/>
      <c r="Q72" s="1006">
        <v>1680</v>
      </c>
      <c r="R72" s="1000"/>
      <c r="S72" s="1000"/>
      <c r="T72" s="1000"/>
      <c r="U72" s="1000"/>
      <c r="V72" s="1000">
        <v>1650</v>
      </c>
      <c r="W72" s="1000"/>
      <c r="X72" s="1000"/>
      <c r="Y72" s="1000"/>
      <c r="Z72" s="1000"/>
      <c r="AA72" s="1000">
        <v>30</v>
      </c>
      <c r="AB72" s="1000"/>
      <c r="AC72" s="1000"/>
      <c r="AD72" s="1000"/>
      <c r="AE72" s="1000"/>
      <c r="AF72" s="1000">
        <v>30</v>
      </c>
      <c r="AG72" s="1000"/>
      <c r="AH72" s="1000"/>
      <c r="AI72" s="1000"/>
      <c r="AJ72" s="1000"/>
      <c r="AK72" s="1000"/>
      <c r="AL72" s="1000"/>
      <c r="AM72" s="1000"/>
      <c r="AN72" s="1000"/>
      <c r="AO72" s="1000"/>
      <c r="AP72" s="1000">
        <v>2046</v>
      </c>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7" t="s">
        <v>545</v>
      </c>
      <c r="C73" s="1008"/>
      <c r="D73" s="1008"/>
      <c r="E73" s="1008"/>
      <c r="F73" s="1008"/>
      <c r="G73" s="1008"/>
      <c r="H73" s="1008"/>
      <c r="I73" s="1008"/>
      <c r="J73" s="1008"/>
      <c r="K73" s="1008"/>
      <c r="L73" s="1008"/>
      <c r="M73" s="1008"/>
      <c r="N73" s="1008"/>
      <c r="O73" s="1008"/>
      <c r="P73" s="1009"/>
      <c r="Q73" s="1006">
        <v>4317</v>
      </c>
      <c r="R73" s="1000"/>
      <c r="S73" s="1000"/>
      <c r="T73" s="1000"/>
      <c r="U73" s="1000"/>
      <c r="V73" s="1000">
        <v>4401</v>
      </c>
      <c r="W73" s="1000"/>
      <c r="X73" s="1000"/>
      <c r="Y73" s="1000"/>
      <c r="Z73" s="1000"/>
      <c r="AA73" s="1000">
        <v>-84</v>
      </c>
      <c r="AB73" s="1000"/>
      <c r="AC73" s="1000"/>
      <c r="AD73" s="1000"/>
      <c r="AE73" s="1000"/>
      <c r="AF73" s="1000">
        <v>7538</v>
      </c>
      <c r="AG73" s="1000"/>
      <c r="AH73" s="1000"/>
      <c r="AI73" s="1000"/>
      <c r="AJ73" s="1000"/>
      <c r="AK73" s="1000">
        <v>0</v>
      </c>
      <c r="AL73" s="1000"/>
      <c r="AM73" s="1000"/>
      <c r="AN73" s="1000"/>
      <c r="AO73" s="1000"/>
      <c r="AP73" s="1000">
        <v>350</v>
      </c>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7" t="s">
        <v>546</v>
      </c>
      <c r="C74" s="1008"/>
      <c r="D74" s="1008"/>
      <c r="E74" s="1008"/>
      <c r="F74" s="1008"/>
      <c r="G74" s="1008"/>
      <c r="H74" s="1008"/>
      <c r="I74" s="1008"/>
      <c r="J74" s="1008"/>
      <c r="K74" s="1008"/>
      <c r="L74" s="1008"/>
      <c r="M74" s="1008"/>
      <c r="N74" s="1008"/>
      <c r="O74" s="1008"/>
      <c r="P74" s="1009"/>
      <c r="Q74" s="1006">
        <v>771</v>
      </c>
      <c r="R74" s="1000"/>
      <c r="S74" s="1000"/>
      <c r="T74" s="1000"/>
      <c r="U74" s="1000"/>
      <c r="V74" s="1000">
        <v>722</v>
      </c>
      <c r="W74" s="1000"/>
      <c r="X74" s="1000"/>
      <c r="Y74" s="1000"/>
      <c r="Z74" s="1000"/>
      <c r="AA74" s="1000">
        <v>49</v>
      </c>
      <c r="AB74" s="1000"/>
      <c r="AC74" s="1000"/>
      <c r="AD74" s="1000"/>
      <c r="AE74" s="1000"/>
      <c r="AF74" s="1000">
        <v>49</v>
      </c>
      <c r="AG74" s="1000"/>
      <c r="AH74" s="1000"/>
      <c r="AI74" s="1000"/>
      <c r="AJ74" s="1000"/>
      <c r="AK74" s="1000">
        <v>0</v>
      </c>
      <c r="AL74" s="1000"/>
      <c r="AM74" s="1000"/>
      <c r="AN74" s="1000"/>
      <c r="AO74" s="1000"/>
      <c r="AP74" s="1000" t="s">
        <v>553</v>
      </c>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7" t="s">
        <v>547</v>
      </c>
      <c r="C75" s="1008"/>
      <c r="D75" s="1008"/>
      <c r="E75" s="1008"/>
      <c r="F75" s="1008"/>
      <c r="G75" s="1008"/>
      <c r="H75" s="1008"/>
      <c r="I75" s="1008"/>
      <c r="J75" s="1008"/>
      <c r="K75" s="1008"/>
      <c r="L75" s="1008"/>
      <c r="M75" s="1008"/>
      <c r="N75" s="1008"/>
      <c r="O75" s="1008"/>
      <c r="P75" s="1009"/>
      <c r="Q75" s="1010">
        <v>246870</v>
      </c>
      <c r="R75" s="1011"/>
      <c r="S75" s="1011"/>
      <c r="T75" s="1011"/>
      <c r="U75" s="1012"/>
      <c r="V75" s="1013">
        <v>235027</v>
      </c>
      <c r="W75" s="1011"/>
      <c r="X75" s="1011"/>
      <c r="Y75" s="1011"/>
      <c r="Z75" s="1012"/>
      <c r="AA75" s="1013">
        <v>11843</v>
      </c>
      <c r="AB75" s="1011"/>
      <c r="AC75" s="1011"/>
      <c r="AD75" s="1011"/>
      <c r="AE75" s="1012"/>
      <c r="AF75" s="1013">
        <v>11843</v>
      </c>
      <c r="AG75" s="1011"/>
      <c r="AH75" s="1011"/>
      <c r="AI75" s="1011"/>
      <c r="AJ75" s="1012"/>
      <c r="AK75" s="1013">
        <v>516</v>
      </c>
      <c r="AL75" s="1011"/>
      <c r="AM75" s="1011"/>
      <c r="AN75" s="1011"/>
      <c r="AO75" s="1012"/>
      <c r="AP75" s="1013" t="s">
        <v>554</v>
      </c>
      <c r="AQ75" s="1011"/>
      <c r="AR75" s="1011"/>
      <c r="AS75" s="1011"/>
      <c r="AT75" s="1012"/>
      <c r="AU75" s="1013"/>
      <c r="AV75" s="1011"/>
      <c r="AW75" s="1011"/>
      <c r="AX75" s="1011"/>
      <c r="AY75" s="1012"/>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7" t="s">
        <v>548</v>
      </c>
      <c r="C76" s="1008"/>
      <c r="D76" s="1008"/>
      <c r="E76" s="1008"/>
      <c r="F76" s="1008"/>
      <c r="G76" s="1008"/>
      <c r="H76" s="1008"/>
      <c r="I76" s="1008"/>
      <c r="J76" s="1008"/>
      <c r="K76" s="1008"/>
      <c r="L76" s="1008"/>
      <c r="M76" s="1008"/>
      <c r="N76" s="1008"/>
      <c r="O76" s="1008"/>
      <c r="P76" s="1009"/>
      <c r="Q76" s="1010">
        <v>10590</v>
      </c>
      <c r="R76" s="1011"/>
      <c r="S76" s="1011"/>
      <c r="T76" s="1011"/>
      <c r="U76" s="1012"/>
      <c r="V76" s="1013">
        <v>9677</v>
      </c>
      <c r="W76" s="1011"/>
      <c r="X76" s="1011"/>
      <c r="Y76" s="1011"/>
      <c r="Z76" s="1012"/>
      <c r="AA76" s="1013">
        <v>913</v>
      </c>
      <c r="AB76" s="1011"/>
      <c r="AC76" s="1011"/>
      <c r="AD76" s="1011"/>
      <c r="AE76" s="1012"/>
      <c r="AF76" s="1013"/>
      <c r="AG76" s="1011"/>
      <c r="AH76" s="1011"/>
      <c r="AI76" s="1011"/>
      <c r="AJ76" s="1012"/>
      <c r="AK76" s="1013">
        <v>15</v>
      </c>
      <c r="AL76" s="1011"/>
      <c r="AM76" s="1011"/>
      <c r="AN76" s="1011"/>
      <c r="AO76" s="1012"/>
      <c r="AP76" s="1013"/>
      <c r="AQ76" s="1011"/>
      <c r="AR76" s="1011"/>
      <c r="AS76" s="1011"/>
      <c r="AT76" s="1012"/>
      <c r="AU76" s="1013"/>
      <c r="AV76" s="1011"/>
      <c r="AW76" s="1011"/>
      <c r="AX76" s="1011"/>
      <c r="AY76" s="1012"/>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7" t="s">
        <v>549</v>
      </c>
      <c r="C77" s="1008"/>
      <c r="D77" s="1008"/>
      <c r="E77" s="1008"/>
      <c r="F77" s="1008"/>
      <c r="G77" s="1008"/>
      <c r="H77" s="1008"/>
      <c r="I77" s="1008"/>
      <c r="J77" s="1008"/>
      <c r="K77" s="1008"/>
      <c r="L77" s="1008"/>
      <c r="M77" s="1008"/>
      <c r="N77" s="1008"/>
      <c r="O77" s="1008"/>
      <c r="P77" s="1009"/>
      <c r="Q77" s="1010">
        <v>1588</v>
      </c>
      <c r="R77" s="1011"/>
      <c r="S77" s="1011"/>
      <c r="T77" s="1011"/>
      <c r="U77" s="1012"/>
      <c r="V77" s="1013">
        <v>1587</v>
      </c>
      <c r="W77" s="1011"/>
      <c r="X77" s="1011"/>
      <c r="Y77" s="1011"/>
      <c r="Z77" s="1012"/>
      <c r="AA77" s="1013">
        <v>1</v>
      </c>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7" t="s">
        <v>550</v>
      </c>
      <c r="C78" s="1008"/>
      <c r="D78" s="1008"/>
      <c r="E78" s="1008"/>
      <c r="F78" s="1008"/>
      <c r="G78" s="1008"/>
      <c r="H78" s="1008"/>
      <c r="I78" s="1008"/>
      <c r="J78" s="1008"/>
      <c r="K78" s="1008"/>
      <c r="L78" s="1008"/>
      <c r="M78" s="1008"/>
      <c r="N78" s="1008"/>
      <c r="O78" s="1008"/>
      <c r="P78" s="1009"/>
      <c r="Q78" s="1006">
        <v>2</v>
      </c>
      <c r="R78" s="1000"/>
      <c r="S78" s="1000"/>
      <c r="T78" s="1000"/>
      <c r="U78" s="1000"/>
      <c r="V78" s="1000">
        <v>1</v>
      </c>
      <c r="W78" s="1000"/>
      <c r="X78" s="1000"/>
      <c r="Y78" s="1000"/>
      <c r="Z78" s="1000"/>
      <c r="AA78" s="1000">
        <v>1</v>
      </c>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7" t="s">
        <v>551</v>
      </c>
      <c r="C79" s="1008"/>
      <c r="D79" s="1008"/>
      <c r="E79" s="1008"/>
      <c r="F79" s="1008"/>
      <c r="G79" s="1008"/>
      <c r="H79" s="1008"/>
      <c r="I79" s="1008"/>
      <c r="J79" s="1008"/>
      <c r="K79" s="1008"/>
      <c r="L79" s="1008"/>
      <c r="M79" s="1008"/>
      <c r="N79" s="1008"/>
      <c r="O79" s="1008"/>
      <c r="P79" s="1009"/>
      <c r="Q79" s="1006">
        <v>54</v>
      </c>
      <c r="R79" s="1000"/>
      <c r="S79" s="1000"/>
      <c r="T79" s="1000"/>
      <c r="U79" s="1000"/>
      <c r="V79" s="1000">
        <v>48</v>
      </c>
      <c r="W79" s="1000"/>
      <c r="X79" s="1000"/>
      <c r="Y79" s="1000"/>
      <c r="Z79" s="1000"/>
      <c r="AA79" s="1000">
        <v>6</v>
      </c>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7" t="s">
        <v>552</v>
      </c>
      <c r="C80" s="1008"/>
      <c r="D80" s="1008"/>
      <c r="E80" s="1008"/>
      <c r="F80" s="1008"/>
      <c r="G80" s="1008"/>
      <c r="H80" s="1008"/>
      <c r="I80" s="1008"/>
      <c r="J80" s="1008"/>
      <c r="K80" s="1008"/>
      <c r="L80" s="1008"/>
      <c r="M80" s="1008"/>
      <c r="N80" s="1008"/>
      <c r="O80" s="1008"/>
      <c r="P80" s="1009"/>
      <c r="Q80" s="1006">
        <v>42</v>
      </c>
      <c r="R80" s="1000"/>
      <c r="S80" s="1000"/>
      <c r="T80" s="1000"/>
      <c r="U80" s="1000"/>
      <c r="V80" s="1000">
        <v>37</v>
      </c>
      <c r="W80" s="1000"/>
      <c r="X80" s="1000"/>
      <c r="Y80" s="1000"/>
      <c r="Z80" s="1000"/>
      <c r="AA80" s="1000">
        <v>5</v>
      </c>
      <c r="AB80" s="1000"/>
      <c r="AC80" s="1000"/>
      <c r="AD80" s="1000"/>
      <c r="AE80" s="1000"/>
      <c r="AF80" s="1000"/>
      <c r="AG80" s="1000"/>
      <c r="AH80" s="1000"/>
      <c r="AI80" s="1000"/>
      <c r="AJ80" s="1000"/>
      <c r="AK80" s="1000">
        <v>18</v>
      </c>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290</v>
      </c>
      <c r="AG109" s="923"/>
      <c r="AH109" s="923"/>
      <c r="AI109" s="923"/>
      <c r="AJ109" s="924"/>
      <c r="AK109" s="925" t="s">
        <v>289</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290</v>
      </c>
      <c r="BW109" s="923"/>
      <c r="BX109" s="923"/>
      <c r="BY109" s="923"/>
      <c r="BZ109" s="924"/>
      <c r="CA109" s="925" t="s">
        <v>289</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290</v>
      </c>
      <c r="DM109" s="923"/>
      <c r="DN109" s="923"/>
      <c r="DO109" s="923"/>
      <c r="DP109" s="924"/>
      <c r="DQ109" s="925" t="s">
        <v>289</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512211</v>
      </c>
      <c r="AB110" s="916"/>
      <c r="AC110" s="916"/>
      <c r="AD110" s="916"/>
      <c r="AE110" s="917"/>
      <c r="AF110" s="918">
        <v>466271</v>
      </c>
      <c r="AG110" s="916"/>
      <c r="AH110" s="916"/>
      <c r="AI110" s="916"/>
      <c r="AJ110" s="917"/>
      <c r="AK110" s="918">
        <v>459662</v>
      </c>
      <c r="AL110" s="916"/>
      <c r="AM110" s="916"/>
      <c r="AN110" s="916"/>
      <c r="AO110" s="917"/>
      <c r="AP110" s="919">
        <v>12.4</v>
      </c>
      <c r="AQ110" s="920"/>
      <c r="AR110" s="920"/>
      <c r="AS110" s="920"/>
      <c r="AT110" s="921"/>
      <c r="AU110" s="955" t="s">
        <v>62</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4796034</v>
      </c>
      <c r="BR110" s="863"/>
      <c r="BS110" s="863"/>
      <c r="BT110" s="863"/>
      <c r="BU110" s="863"/>
      <c r="BV110" s="863">
        <v>5011539</v>
      </c>
      <c r="BW110" s="863"/>
      <c r="BX110" s="863"/>
      <c r="BY110" s="863"/>
      <c r="BZ110" s="863"/>
      <c r="CA110" s="863">
        <v>6511072</v>
      </c>
      <c r="CB110" s="863"/>
      <c r="CC110" s="863"/>
      <c r="CD110" s="863"/>
      <c r="CE110" s="863"/>
      <c r="CF110" s="887">
        <v>175</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24973</v>
      </c>
      <c r="BR111" s="835"/>
      <c r="BS111" s="835"/>
      <c r="BT111" s="835"/>
      <c r="BU111" s="835"/>
      <c r="BV111" s="835">
        <v>19300</v>
      </c>
      <c r="BW111" s="835"/>
      <c r="BX111" s="835"/>
      <c r="BY111" s="835"/>
      <c r="BZ111" s="835"/>
      <c r="CA111" s="835">
        <v>12746</v>
      </c>
      <c r="CB111" s="835"/>
      <c r="CC111" s="835"/>
      <c r="CD111" s="835"/>
      <c r="CE111" s="835"/>
      <c r="CF111" s="896">
        <v>0.3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196978</v>
      </c>
      <c r="BR112" s="835"/>
      <c r="BS112" s="835"/>
      <c r="BT112" s="835"/>
      <c r="BU112" s="835"/>
      <c r="BV112" s="835" t="s">
        <v>224</v>
      </c>
      <c r="BW112" s="835"/>
      <c r="BX112" s="835"/>
      <c r="BY112" s="835"/>
      <c r="BZ112" s="835"/>
      <c r="CA112" s="835">
        <v>162046</v>
      </c>
      <c r="CB112" s="835"/>
      <c r="CC112" s="835"/>
      <c r="CD112" s="835"/>
      <c r="CE112" s="835"/>
      <c r="CF112" s="896">
        <v>4.4000000000000004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25433</v>
      </c>
      <c r="AB113" s="944"/>
      <c r="AC113" s="944"/>
      <c r="AD113" s="944"/>
      <c r="AE113" s="945"/>
      <c r="AF113" s="946">
        <v>2277</v>
      </c>
      <c r="AG113" s="944"/>
      <c r="AH113" s="944"/>
      <c r="AI113" s="944"/>
      <c r="AJ113" s="945"/>
      <c r="AK113" s="946">
        <v>25988</v>
      </c>
      <c r="AL113" s="944"/>
      <c r="AM113" s="944"/>
      <c r="AN113" s="944"/>
      <c r="AO113" s="945"/>
      <c r="AP113" s="947">
        <v>0.7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240053</v>
      </c>
      <c r="BR113" s="835"/>
      <c r="BS113" s="835"/>
      <c r="BT113" s="835"/>
      <c r="BU113" s="835"/>
      <c r="BV113" s="835">
        <v>348499</v>
      </c>
      <c r="BW113" s="835"/>
      <c r="BX113" s="835"/>
      <c r="BY113" s="835"/>
      <c r="BZ113" s="835"/>
      <c r="CA113" s="835">
        <v>349802</v>
      </c>
      <c r="CB113" s="835"/>
      <c r="CC113" s="835"/>
      <c r="CD113" s="835"/>
      <c r="CE113" s="835"/>
      <c r="CF113" s="896">
        <v>9.4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7005</v>
      </c>
      <c r="AB114" s="798"/>
      <c r="AC114" s="798"/>
      <c r="AD114" s="798"/>
      <c r="AE114" s="799"/>
      <c r="AF114" s="800">
        <v>9943</v>
      </c>
      <c r="AG114" s="798"/>
      <c r="AH114" s="798"/>
      <c r="AI114" s="798"/>
      <c r="AJ114" s="799"/>
      <c r="AK114" s="800">
        <v>23815</v>
      </c>
      <c r="AL114" s="798"/>
      <c r="AM114" s="798"/>
      <c r="AN114" s="798"/>
      <c r="AO114" s="799"/>
      <c r="AP114" s="845">
        <v>0.6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1212814</v>
      </c>
      <c r="BR114" s="835"/>
      <c r="BS114" s="835"/>
      <c r="BT114" s="835"/>
      <c r="BU114" s="835"/>
      <c r="BV114" s="835">
        <v>1163565</v>
      </c>
      <c r="BW114" s="835"/>
      <c r="BX114" s="835"/>
      <c r="BY114" s="835"/>
      <c r="BZ114" s="835"/>
      <c r="CA114" s="835">
        <v>1085536</v>
      </c>
      <c r="CB114" s="835"/>
      <c r="CC114" s="835"/>
      <c r="CD114" s="835"/>
      <c r="CE114" s="835"/>
      <c r="CF114" s="896">
        <v>29.2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42518</v>
      </c>
      <c r="AB115" s="944"/>
      <c r="AC115" s="944"/>
      <c r="AD115" s="944"/>
      <c r="AE115" s="945"/>
      <c r="AF115" s="946">
        <v>32173</v>
      </c>
      <c r="AG115" s="944"/>
      <c r="AH115" s="944"/>
      <c r="AI115" s="944"/>
      <c r="AJ115" s="945"/>
      <c r="AK115" s="946">
        <v>41195</v>
      </c>
      <c r="AL115" s="944"/>
      <c r="AM115" s="944"/>
      <c r="AN115" s="944"/>
      <c r="AO115" s="945"/>
      <c r="AP115" s="947">
        <v>1.1000000000000001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v>53</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24973</v>
      </c>
      <c r="DH116" s="798"/>
      <c r="DI116" s="798"/>
      <c r="DJ116" s="798"/>
      <c r="DK116" s="799"/>
      <c r="DL116" s="800">
        <v>19300</v>
      </c>
      <c r="DM116" s="798"/>
      <c r="DN116" s="798"/>
      <c r="DO116" s="798"/>
      <c r="DP116" s="799"/>
      <c r="DQ116" s="800">
        <v>12746</v>
      </c>
      <c r="DR116" s="798"/>
      <c r="DS116" s="798"/>
      <c r="DT116" s="798"/>
      <c r="DU116" s="799"/>
      <c r="DV116" s="845">
        <v>0.3</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587167</v>
      </c>
      <c r="AB117" s="930"/>
      <c r="AC117" s="930"/>
      <c r="AD117" s="930"/>
      <c r="AE117" s="931"/>
      <c r="AF117" s="932">
        <v>510717</v>
      </c>
      <c r="AG117" s="930"/>
      <c r="AH117" s="930"/>
      <c r="AI117" s="930"/>
      <c r="AJ117" s="931"/>
      <c r="AK117" s="932">
        <v>550660</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290</v>
      </c>
      <c r="AG118" s="923"/>
      <c r="AH118" s="923"/>
      <c r="AI118" s="923"/>
      <c r="AJ118" s="924"/>
      <c r="AK118" s="925" t="s">
        <v>289</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436</v>
      </c>
      <c r="BP119" s="899"/>
      <c r="BQ119" s="903">
        <v>6470852</v>
      </c>
      <c r="BR119" s="866"/>
      <c r="BS119" s="866"/>
      <c r="BT119" s="866"/>
      <c r="BU119" s="866"/>
      <c r="BV119" s="866">
        <v>6542903</v>
      </c>
      <c r="BW119" s="866"/>
      <c r="BX119" s="866"/>
      <c r="BY119" s="866"/>
      <c r="BZ119" s="866"/>
      <c r="CA119" s="866">
        <v>8121202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1823249</v>
      </c>
      <c r="BR120" s="863"/>
      <c r="BS120" s="863"/>
      <c r="BT120" s="863"/>
      <c r="BU120" s="863"/>
      <c r="BV120" s="863">
        <v>1699307</v>
      </c>
      <c r="BW120" s="863"/>
      <c r="BX120" s="863"/>
      <c r="BY120" s="863"/>
      <c r="BZ120" s="863"/>
      <c r="CA120" s="863">
        <v>1342879</v>
      </c>
      <c r="CB120" s="863"/>
      <c r="CC120" s="863"/>
      <c r="CD120" s="863"/>
      <c r="CE120" s="863"/>
      <c r="CF120" s="887">
        <v>36.1</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196978</v>
      </c>
      <c r="DH120" s="863"/>
      <c r="DI120" s="863"/>
      <c r="DJ120" s="863"/>
      <c r="DK120" s="863"/>
      <c r="DL120" s="863">
        <v>188725</v>
      </c>
      <c r="DM120" s="863"/>
      <c r="DN120" s="863"/>
      <c r="DO120" s="863"/>
      <c r="DP120" s="863"/>
      <c r="DQ120" s="863">
        <v>162046</v>
      </c>
      <c r="DR120" s="863"/>
      <c r="DS120" s="863"/>
      <c r="DT120" s="863"/>
      <c r="DU120" s="863"/>
      <c r="DV120" s="864">
        <v>4.4000000000000004</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105451</v>
      </c>
      <c r="BR121" s="835"/>
      <c r="BS121" s="835"/>
      <c r="BT121" s="835"/>
      <c r="BU121" s="835"/>
      <c r="BV121" s="835">
        <v>90677</v>
      </c>
      <c r="BW121" s="835"/>
      <c r="BX121" s="835"/>
      <c r="BY121" s="835"/>
      <c r="BZ121" s="835"/>
      <c r="CA121" s="835">
        <v>75903</v>
      </c>
      <c r="CB121" s="835"/>
      <c r="CC121" s="835"/>
      <c r="CD121" s="835"/>
      <c r="CE121" s="835"/>
      <c r="CF121" s="896">
        <v>2</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224</v>
      </c>
      <c r="DH121" s="835"/>
      <c r="DI121" s="835"/>
      <c r="DJ121" s="835"/>
      <c r="DK121" s="835"/>
      <c r="DL121" s="835" t="s">
        <v>224</v>
      </c>
      <c r="DM121" s="835"/>
      <c r="DN121" s="835"/>
      <c r="DO121" s="835"/>
      <c r="DP121" s="835"/>
      <c r="DQ121" s="835" t="s">
        <v>224</v>
      </c>
      <c r="DR121" s="835"/>
      <c r="DS121" s="835"/>
      <c r="DT121" s="835"/>
      <c r="DU121" s="835"/>
      <c r="DV121" s="812" t="s">
        <v>224</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3915757</v>
      </c>
      <c r="BR122" s="866"/>
      <c r="BS122" s="866"/>
      <c r="BT122" s="866"/>
      <c r="BU122" s="866"/>
      <c r="BV122" s="866">
        <v>3947262</v>
      </c>
      <c r="BW122" s="866"/>
      <c r="BX122" s="866"/>
      <c r="BY122" s="866"/>
      <c r="BZ122" s="866"/>
      <c r="CA122" s="866">
        <v>3862115</v>
      </c>
      <c r="CB122" s="866"/>
      <c r="CC122" s="866"/>
      <c r="CD122" s="866"/>
      <c r="CE122" s="866"/>
      <c r="CF122" s="867">
        <v>103.8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31393</v>
      </c>
      <c r="AB123" s="798"/>
      <c r="AC123" s="798"/>
      <c r="AD123" s="798"/>
      <c r="AE123" s="799"/>
      <c r="AF123" s="800">
        <v>24353</v>
      </c>
      <c r="AG123" s="798"/>
      <c r="AH123" s="798"/>
      <c r="AI123" s="798"/>
      <c r="AJ123" s="799"/>
      <c r="AK123" s="800">
        <v>37982</v>
      </c>
      <c r="AL123" s="798"/>
      <c r="AM123" s="798"/>
      <c r="AN123" s="798"/>
      <c r="AO123" s="799"/>
      <c r="AP123" s="845">
        <v>1</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5844457</v>
      </c>
      <c r="BR123" s="854"/>
      <c r="BS123" s="854"/>
      <c r="BT123" s="854"/>
      <c r="BU123" s="854"/>
      <c r="BV123" s="854">
        <v>5737246</v>
      </c>
      <c r="BW123" s="854"/>
      <c r="BX123" s="854"/>
      <c r="BY123" s="854"/>
      <c r="BZ123" s="854"/>
      <c r="CA123" s="854">
        <v>5280897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17.100000000000001</v>
      </c>
      <c r="BR124" s="852"/>
      <c r="BS124" s="852"/>
      <c r="BT124" s="852"/>
      <c r="BU124" s="852"/>
      <c r="BV124" s="852">
        <v>20.9</v>
      </c>
      <c r="BW124" s="852"/>
      <c r="BX124" s="852"/>
      <c r="BY124" s="852"/>
      <c r="BZ124" s="852"/>
      <c r="CA124" s="852">
        <v>76.3</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11125</v>
      </c>
      <c r="AB127" s="798"/>
      <c r="AC127" s="798"/>
      <c r="AD127" s="798"/>
      <c r="AE127" s="799"/>
      <c r="AF127" s="800">
        <v>7820</v>
      </c>
      <c r="AG127" s="798"/>
      <c r="AH127" s="798"/>
      <c r="AI127" s="798"/>
      <c r="AJ127" s="799"/>
      <c r="AK127" s="800">
        <v>3213</v>
      </c>
      <c r="AL127" s="798"/>
      <c r="AM127" s="798"/>
      <c r="AN127" s="798"/>
      <c r="AO127" s="799"/>
      <c r="AP127" s="845">
        <v>0.1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27603</v>
      </c>
      <c r="AB128" s="819"/>
      <c r="AC128" s="819"/>
      <c r="AD128" s="819"/>
      <c r="AE128" s="820"/>
      <c r="AF128" s="821">
        <v>20215</v>
      </c>
      <c r="AG128" s="819"/>
      <c r="AH128" s="819"/>
      <c r="AI128" s="819"/>
      <c r="AJ128" s="820"/>
      <c r="AK128" s="821">
        <v>20146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4084835</v>
      </c>
      <c r="AB129" s="798"/>
      <c r="AC129" s="798"/>
      <c r="AD129" s="798"/>
      <c r="AE129" s="799"/>
      <c r="AF129" s="800">
        <v>4256909</v>
      </c>
      <c r="AG129" s="798"/>
      <c r="AH129" s="798"/>
      <c r="AI129" s="798"/>
      <c r="AJ129" s="799"/>
      <c r="AK129" s="800">
        <v>4125336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429303</v>
      </c>
      <c r="AB130" s="798"/>
      <c r="AC130" s="798"/>
      <c r="AD130" s="798"/>
      <c r="AE130" s="799"/>
      <c r="AF130" s="800">
        <v>404645</v>
      </c>
      <c r="AG130" s="798"/>
      <c r="AH130" s="798"/>
      <c r="AI130" s="798"/>
      <c r="AJ130" s="799"/>
      <c r="AK130" s="800">
        <v>404235</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3655532</v>
      </c>
      <c r="AB131" s="781"/>
      <c r="AC131" s="781"/>
      <c r="AD131" s="781"/>
      <c r="AE131" s="782"/>
      <c r="AF131" s="783">
        <v>3852264</v>
      </c>
      <c r="AG131" s="781"/>
      <c r="AH131" s="781"/>
      <c r="AI131" s="781"/>
      <c r="AJ131" s="782"/>
      <c r="AK131" s="783">
        <v>3721101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76.3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3.5633937819999999</v>
      </c>
      <c r="AB132" s="761"/>
      <c r="AC132" s="761"/>
      <c r="AD132" s="761"/>
      <c r="AE132" s="762"/>
      <c r="AF132" s="763">
        <v>2.2287413319999998</v>
      </c>
      <c r="AG132" s="761"/>
      <c r="AH132" s="761"/>
      <c r="AI132" s="761"/>
      <c r="AJ132" s="762"/>
      <c r="AK132" s="763">
        <v>3.3935923799999999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5</v>
      </c>
      <c r="AB133" s="740"/>
      <c r="AC133" s="740"/>
      <c r="AD133" s="740"/>
      <c r="AE133" s="741"/>
      <c r="AF133" s="739">
        <v>3.7</v>
      </c>
      <c r="AG133" s="740"/>
      <c r="AH133" s="740"/>
      <c r="AI133" s="740"/>
      <c r="AJ133" s="741"/>
      <c r="AK133" s="739">
        <v>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5" t="s">
        <v>472</v>
      </c>
      <c r="L7" s="256"/>
      <c r="M7" s="257" t="s">
        <v>473</v>
      </c>
      <c r="N7" s="258"/>
    </row>
    <row r="8" spans="1:16">
      <c r="A8" s="250"/>
      <c r="B8" s="246"/>
      <c r="C8" s="246"/>
      <c r="D8" s="246"/>
      <c r="E8" s="246"/>
      <c r="F8" s="246"/>
      <c r="G8" s="259"/>
      <c r="H8" s="260"/>
      <c r="I8" s="260"/>
      <c r="J8" s="261"/>
      <c r="K8" s="1156"/>
      <c r="L8" s="262" t="s">
        <v>474</v>
      </c>
      <c r="M8" s="263" t="s">
        <v>475</v>
      </c>
      <c r="N8" s="264" t="s">
        <v>476</v>
      </c>
    </row>
    <row r="9" spans="1:16">
      <c r="A9" s="250"/>
      <c r="B9" s="246"/>
      <c r="C9" s="246"/>
      <c r="D9" s="246"/>
      <c r="E9" s="246"/>
      <c r="F9" s="246"/>
      <c r="G9" s="1169" t="s">
        <v>477</v>
      </c>
      <c r="H9" s="1170"/>
      <c r="I9" s="1170"/>
      <c r="J9" s="1171"/>
      <c r="K9" s="265">
        <v>1050805</v>
      </c>
      <c r="L9" s="266">
        <v>74404</v>
      </c>
      <c r="M9" s="267">
        <v>85150</v>
      </c>
      <c r="N9" s="268">
        <v>-12.6</v>
      </c>
    </row>
    <row r="10" spans="1:16">
      <c r="A10" s="250"/>
      <c r="B10" s="246"/>
      <c r="C10" s="246"/>
      <c r="D10" s="246"/>
      <c r="E10" s="246"/>
      <c r="F10" s="246"/>
      <c r="G10" s="1169" t="s">
        <v>478</v>
      </c>
      <c r="H10" s="1170"/>
      <c r="I10" s="1170"/>
      <c r="J10" s="1171"/>
      <c r="K10" s="269">
        <v>65299</v>
      </c>
      <c r="L10" s="270">
        <v>4624</v>
      </c>
      <c r="M10" s="271">
        <v>9032</v>
      </c>
      <c r="N10" s="272">
        <v>-48.8</v>
      </c>
    </row>
    <row r="11" spans="1:16" ht="13.5" customHeight="1">
      <c r="A11" s="250"/>
      <c r="B11" s="246"/>
      <c r="C11" s="246"/>
      <c r="D11" s="246"/>
      <c r="E11" s="246"/>
      <c r="F11" s="246"/>
      <c r="G11" s="1169" t="s">
        <v>479</v>
      </c>
      <c r="H11" s="1170"/>
      <c r="I11" s="1170"/>
      <c r="J11" s="1171"/>
      <c r="K11" s="269">
        <v>188557</v>
      </c>
      <c r="L11" s="270">
        <v>13351</v>
      </c>
      <c r="M11" s="271">
        <v>13711</v>
      </c>
      <c r="N11" s="272">
        <v>-2.6</v>
      </c>
    </row>
    <row r="12" spans="1:16" ht="13.5" customHeight="1">
      <c r="A12" s="250"/>
      <c r="B12" s="246"/>
      <c r="C12" s="246"/>
      <c r="D12" s="246"/>
      <c r="E12" s="246"/>
      <c r="F12" s="246"/>
      <c r="G12" s="1169" t="s">
        <v>480</v>
      </c>
      <c r="H12" s="1170"/>
      <c r="I12" s="1170"/>
      <c r="J12" s="1171"/>
      <c r="K12" s="269" t="s">
        <v>481</v>
      </c>
      <c r="L12" s="270" t="s">
        <v>481</v>
      </c>
      <c r="M12" s="271">
        <v>641</v>
      </c>
      <c r="N12" s="272" t="s">
        <v>481</v>
      </c>
    </row>
    <row r="13" spans="1:16" ht="13.5" customHeight="1">
      <c r="A13" s="250"/>
      <c r="B13" s="246"/>
      <c r="C13" s="246"/>
      <c r="D13" s="246"/>
      <c r="E13" s="246"/>
      <c r="F13" s="246"/>
      <c r="G13" s="1169" t="s">
        <v>482</v>
      </c>
      <c r="H13" s="1170"/>
      <c r="I13" s="1170"/>
      <c r="J13" s="1171"/>
      <c r="K13" s="269" t="s">
        <v>481</v>
      </c>
      <c r="L13" s="270" t="s">
        <v>481</v>
      </c>
      <c r="M13" s="271" t="s">
        <v>481</v>
      </c>
      <c r="N13" s="272" t="s">
        <v>481</v>
      </c>
    </row>
    <row r="14" spans="1:16" ht="13.5" customHeight="1">
      <c r="A14" s="250"/>
      <c r="B14" s="246"/>
      <c r="C14" s="246"/>
      <c r="D14" s="246"/>
      <c r="E14" s="246"/>
      <c r="F14" s="246"/>
      <c r="G14" s="1169" t="s">
        <v>483</v>
      </c>
      <c r="H14" s="1170"/>
      <c r="I14" s="1170"/>
      <c r="J14" s="1171"/>
      <c r="K14" s="269">
        <v>43597</v>
      </c>
      <c r="L14" s="270">
        <v>3087</v>
      </c>
      <c r="M14" s="271">
        <v>4184</v>
      </c>
      <c r="N14" s="272">
        <v>-26.2</v>
      </c>
    </row>
    <row r="15" spans="1:16" ht="13.5" customHeight="1">
      <c r="A15" s="250"/>
      <c r="B15" s="246"/>
      <c r="C15" s="246"/>
      <c r="D15" s="246"/>
      <c r="E15" s="246"/>
      <c r="F15" s="246"/>
      <c r="G15" s="1169" t="s">
        <v>484</v>
      </c>
      <c r="H15" s="1170"/>
      <c r="I15" s="1170"/>
      <c r="J15" s="1171"/>
      <c r="K15" s="269">
        <v>81281</v>
      </c>
      <c r="L15" s="270">
        <v>5755</v>
      </c>
      <c r="M15" s="271">
        <v>2000</v>
      </c>
      <c r="N15" s="272">
        <v>187.8</v>
      </c>
    </row>
    <row r="16" spans="1:16">
      <c r="A16" s="250"/>
      <c r="B16" s="246"/>
      <c r="C16" s="246"/>
      <c r="D16" s="246"/>
      <c r="E16" s="246"/>
      <c r="F16" s="246"/>
      <c r="G16" s="1172" t="s">
        <v>485</v>
      </c>
      <c r="H16" s="1173"/>
      <c r="I16" s="1173"/>
      <c r="J16" s="1174"/>
      <c r="K16" s="270">
        <v>-147840</v>
      </c>
      <c r="L16" s="270">
        <v>-10468</v>
      </c>
      <c r="M16" s="271">
        <v>-8546</v>
      </c>
      <c r="N16" s="272">
        <v>22.5</v>
      </c>
    </row>
    <row r="17" spans="1:16">
      <c r="A17" s="250"/>
      <c r="B17" s="246"/>
      <c r="C17" s="246"/>
      <c r="D17" s="246"/>
      <c r="E17" s="246"/>
      <c r="F17" s="246"/>
      <c r="G17" s="1172" t="s">
        <v>172</v>
      </c>
      <c r="H17" s="1173"/>
      <c r="I17" s="1173"/>
      <c r="J17" s="1174"/>
      <c r="K17" s="270">
        <v>1281699</v>
      </c>
      <c r="L17" s="270">
        <v>90753</v>
      </c>
      <c r="M17" s="271">
        <v>106172</v>
      </c>
      <c r="N17" s="272">
        <v>-14.5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6" t="s">
        <v>490</v>
      </c>
      <c r="H21" s="1167"/>
      <c r="I21" s="1167"/>
      <c r="J21" s="1168"/>
      <c r="K21" s="282">
        <v>8.7799999999999994</v>
      </c>
      <c r="L21" s="283">
        <v>10.19</v>
      </c>
      <c r="M21" s="284">
        <v>-1.41</v>
      </c>
      <c r="N21" s="251"/>
      <c r="O21" s="285"/>
      <c r="P21" s="281"/>
    </row>
    <row r="22" spans="1:16" s="286" customFormat="1">
      <c r="A22" s="281"/>
      <c r="B22" s="251"/>
      <c r="C22" s="251"/>
      <c r="D22" s="251"/>
      <c r="E22" s="251"/>
      <c r="F22" s="251"/>
      <c r="G22" s="1166" t="s">
        <v>491</v>
      </c>
      <c r="H22" s="1167"/>
      <c r="I22" s="1167"/>
      <c r="J22" s="1168"/>
      <c r="K22" s="287">
        <v>99.9</v>
      </c>
      <c r="L22" s="288">
        <v>96.4</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5" t="s">
        <v>472</v>
      </c>
      <c r="L30" s="256"/>
      <c r="M30" s="257" t="s">
        <v>473</v>
      </c>
      <c r="N30" s="258"/>
    </row>
    <row r="31" spans="1:16">
      <c r="A31" s="250"/>
      <c r="B31" s="246"/>
      <c r="C31" s="246"/>
      <c r="D31" s="246"/>
      <c r="E31" s="246"/>
      <c r="F31" s="246"/>
      <c r="G31" s="259"/>
      <c r="H31" s="260"/>
      <c r="I31" s="260"/>
      <c r="J31" s="261"/>
      <c r="K31" s="1156"/>
      <c r="L31" s="262" t="s">
        <v>474</v>
      </c>
      <c r="M31" s="263" t="s">
        <v>475</v>
      </c>
      <c r="N31" s="264" t="s">
        <v>476</v>
      </c>
    </row>
    <row r="32" spans="1:16" ht="27" customHeight="1">
      <c r="A32" s="250"/>
      <c r="B32" s="246"/>
      <c r="C32" s="246"/>
      <c r="D32" s="246"/>
      <c r="E32" s="246"/>
      <c r="F32" s="246"/>
      <c r="G32" s="1157" t="s">
        <v>495</v>
      </c>
      <c r="H32" s="1158"/>
      <c r="I32" s="1158"/>
      <c r="J32" s="1159"/>
      <c r="K32" s="296">
        <v>459662</v>
      </c>
      <c r="L32" s="296">
        <v>32547</v>
      </c>
      <c r="M32" s="297">
        <v>58921</v>
      </c>
      <c r="N32" s="298">
        <v>-44.8</v>
      </c>
    </row>
    <row r="33" spans="1:16" ht="13.5" customHeight="1">
      <c r="A33" s="250"/>
      <c r="B33" s="246"/>
      <c r="C33" s="246"/>
      <c r="D33" s="246"/>
      <c r="E33" s="246"/>
      <c r="F33" s="246"/>
      <c r="G33" s="1157" t="s">
        <v>496</v>
      </c>
      <c r="H33" s="1158"/>
      <c r="I33" s="1158"/>
      <c r="J33" s="1159"/>
      <c r="K33" s="296" t="s">
        <v>481</v>
      </c>
      <c r="L33" s="296" t="s">
        <v>481</v>
      </c>
      <c r="M33" s="297" t="s">
        <v>481</v>
      </c>
      <c r="N33" s="298" t="s">
        <v>481</v>
      </c>
    </row>
    <row r="34" spans="1:16" ht="27" customHeight="1">
      <c r="A34" s="250"/>
      <c r="B34" s="246"/>
      <c r="C34" s="246"/>
      <c r="D34" s="246"/>
      <c r="E34" s="246"/>
      <c r="F34" s="246"/>
      <c r="G34" s="1157" t="s">
        <v>497</v>
      </c>
      <c r="H34" s="1158"/>
      <c r="I34" s="1158"/>
      <c r="J34" s="1159"/>
      <c r="K34" s="296" t="s">
        <v>481</v>
      </c>
      <c r="L34" s="296" t="s">
        <v>481</v>
      </c>
      <c r="M34" s="297">
        <v>1</v>
      </c>
      <c r="N34" s="298" t="s">
        <v>481</v>
      </c>
    </row>
    <row r="35" spans="1:16" ht="27" customHeight="1">
      <c r="A35" s="250"/>
      <c r="B35" s="246"/>
      <c r="C35" s="246"/>
      <c r="D35" s="246"/>
      <c r="E35" s="246"/>
      <c r="F35" s="246"/>
      <c r="G35" s="1157" t="s">
        <v>498</v>
      </c>
      <c r="H35" s="1158"/>
      <c r="I35" s="1158"/>
      <c r="J35" s="1159"/>
      <c r="K35" s="296">
        <v>25988</v>
      </c>
      <c r="L35" s="296">
        <v>1840</v>
      </c>
      <c r="M35" s="297">
        <v>21946</v>
      </c>
      <c r="N35" s="298">
        <v>-91.6</v>
      </c>
    </row>
    <row r="36" spans="1:16" ht="27" customHeight="1">
      <c r="A36" s="250"/>
      <c r="B36" s="246"/>
      <c r="C36" s="246"/>
      <c r="D36" s="246"/>
      <c r="E36" s="246"/>
      <c r="F36" s="246"/>
      <c r="G36" s="1157" t="s">
        <v>499</v>
      </c>
      <c r="H36" s="1158"/>
      <c r="I36" s="1158"/>
      <c r="J36" s="1159"/>
      <c r="K36" s="296">
        <v>23815</v>
      </c>
      <c r="L36" s="296">
        <v>1686</v>
      </c>
      <c r="M36" s="297">
        <v>3467</v>
      </c>
      <c r="N36" s="298">
        <v>-51.4</v>
      </c>
    </row>
    <row r="37" spans="1:16" ht="13.5" customHeight="1">
      <c r="A37" s="250"/>
      <c r="B37" s="246"/>
      <c r="C37" s="246"/>
      <c r="D37" s="246"/>
      <c r="E37" s="246"/>
      <c r="F37" s="246"/>
      <c r="G37" s="1157" t="s">
        <v>500</v>
      </c>
      <c r="H37" s="1158"/>
      <c r="I37" s="1158"/>
      <c r="J37" s="1159"/>
      <c r="K37" s="296">
        <v>41195</v>
      </c>
      <c r="L37" s="296">
        <v>2917</v>
      </c>
      <c r="M37" s="297">
        <v>1242</v>
      </c>
      <c r="N37" s="298">
        <v>134.9</v>
      </c>
    </row>
    <row r="38" spans="1:16" ht="27" customHeight="1">
      <c r="A38" s="250"/>
      <c r="B38" s="246"/>
      <c r="C38" s="246"/>
      <c r="D38" s="246"/>
      <c r="E38" s="246"/>
      <c r="F38" s="246"/>
      <c r="G38" s="1160" t="s">
        <v>501</v>
      </c>
      <c r="H38" s="1161"/>
      <c r="I38" s="1161"/>
      <c r="J38" s="1162"/>
      <c r="K38" s="299" t="s">
        <v>481</v>
      </c>
      <c r="L38" s="299" t="s">
        <v>481</v>
      </c>
      <c r="M38" s="300">
        <v>1</v>
      </c>
      <c r="N38" s="301" t="s">
        <v>481</v>
      </c>
      <c r="O38" s="295"/>
    </row>
    <row r="39" spans="1:16">
      <c r="A39" s="250"/>
      <c r="B39" s="246"/>
      <c r="C39" s="246"/>
      <c r="D39" s="246"/>
      <c r="E39" s="246"/>
      <c r="F39" s="246"/>
      <c r="G39" s="1160" t="s">
        <v>502</v>
      </c>
      <c r="H39" s="1161"/>
      <c r="I39" s="1161"/>
      <c r="J39" s="1162"/>
      <c r="K39" s="302">
        <v>-20146</v>
      </c>
      <c r="L39" s="302">
        <v>-1426</v>
      </c>
      <c r="M39" s="303">
        <v>-1780</v>
      </c>
      <c r="N39" s="304">
        <v>-19.899999999999999</v>
      </c>
      <c r="O39" s="295"/>
    </row>
    <row r="40" spans="1:16" ht="27" customHeight="1">
      <c r="A40" s="250"/>
      <c r="B40" s="246"/>
      <c r="C40" s="246"/>
      <c r="D40" s="246"/>
      <c r="E40" s="246"/>
      <c r="F40" s="246"/>
      <c r="G40" s="1157" t="s">
        <v>503</v>
      </c>
      <c r="H40" s="1158"/>
      <c r="I40" s="1158"/>
      <c r="J40" s="1159"/>
      <c r="K40" s="302">
        <v>-404235</v>
      </c>
      <c r="L40" s="302">
        <v>-28622</v>
      </c>
      <c r="M40" s="303">
        <v>-57269</v>
      </c>
      <c r="N40" s="304">
        <v>-50</v>
      </c>
      <c r="O40" s="295"/>
    </row>
    <row r="41" spans="1:16">
      <c r="A41" s="250"/>
      <c r="B41" s="246"/>
      <c r="C41" s="246"/>
      <c r="D41" s="246"/>
      <c r="E41" s="246"/>
      <c r="F41" s="246"/>
      <c r="G41" s="1163" t="s">
        <v>284</v>
      </c>
      <c r="H41" s="1164"/>
      <c r="I41" s="1164"/>
      <c r="J41" s="1165"/>
      <c r="K41" s="296">
        <v>126279</v>
      </c>
      <c r="L41" s="302">
        <v>8941</v>
      </c>
      <c r="M41" s="303">
        <v>26530</v>
      </c>
      <c r="N41" s="304">
        <v>-66.3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0" t="s">
        <v>472</v>
      </c>
      <c r="J49" s="1152" t="s">
        <v>507</v>
      </c>
      <c r="K49" s="1153"/>
      <c r="L49" s="1153"/>
      <c r="M49" s="1153"/>
      <c r="N49" s="1154"/>
    </row>
    <row r="50" spans="1:14">
      <c r="A50" s="250"/>
      <c r="B50" s="246"/>
      <c r="C50" s="246"/>
      <c r="D50" s="246"/>
      <c r="E50" s="246"/>
      <c r="F50" s="246"/>
      <c r="G50" s="314"/>
      <c r="H50" s="315"/>
      <c r="I50" s="1151"/>
      <c r="J50" s="316" t="s">
        <v>508</v>
      </c>
      <c r="K50" s="317" t="s">
        <v>509</v>
      </c>
      <c r="L50" s="318" t="s">
        <v>510</v>
      </c>
      <c r="M50" s="319" t="s">
        <v>511</v>
      </c>
      <c r="N50" s="320" t="s">
        <v>512</v>
      </c>
    </row>
    <row r="51" spans="1:14">
      <c r="A51" s="250"/>
      <c r="B51" s="246"/>
      <c r="C51" s="246"/>
      <c r="D51" s="246"/>
      <c r="E51" s="246"/>
      <c r="F51" s="246"/>
      <c r="G51" s="312" t="s">
        <v>513</v>
      </c>
      <c r="H51" s="313"/>
      <c r="I51" s="321">
        <v>926230</v>
      </c>
      <c r="J51" s="322">
        <v>61012</v>
      </c>
      <c r="K51" s="323">
        <v>90.1</v>
      </c>
      <c r="L51" s="324">
        <v>70582</v>
      </c>
      <c r="M51" s="325">
        <v>18</v>
      </c>
      <c r="N51" s="326">
        <v>72.099999999999994</v>
      </c>
    </row>
    <row r="52" spans="1:14">
      <c r="A52" s="250"/>
      <c r="B52" s="246"/>
      <c r="C52" s="246"/>
      <c r="D52" s="246"/>
      <c r="E52" s="246"/>
      <c r="F52" s="246"/>
      <c r="G52" s="327"/>
      <c r="H52" s="328" t="s">
        <v>514</v>
      </c>
      <c r="I52" s="329">
        <v>328877</v>
      </c>
      <c r="J52" s="330">
        <v>21664</v>
      </c>
      <c r="K52" s="331">
        <v>-14.3</v>
      </c>
      <c r="L52" s="332">
        <v>36117</v>
      </c>
      <c r="M52" s="333">
        <v>7.3</v>
      </c>
      <c r="N52" s="334">
        <v>-21.6</v>
      </c>
    </row>
    <row r="53" spans="1:14">
      <c r="A53" s="250"/>
      <c r="B53" s="246"/>
      <c r="C53" s="246"/>
      <c r="D53" s="246"/>
      <c r="E53" s="246"/>
      <c r="F53" s="246"/>
      <c r="G53" s="312" t="s">
        <v>515</v>
      </c>
      <c r="H53" s="313"/>
      <c r="I53" s="321">
        <v>1374384</v>
      </c>
      <c r="J53" s="322">
        <v>91840</v>
      </c>
      <c r="K53" s="323">
        <v>50.5</v>
      </c>
      <c r="L53" s="324">
        <v>81990</v>
      </c>
      <c r="M53" s="325">
        <v>16.2</v>
      </c>
      <c r="N53" s="326">
        <v>34.299999999999997</v>
      </c>
    </row>
    <row r="54" spans="1:14">
      <c r="A54" s="250"/>
      <c r="B54" s="246"/>
      <c r="C54" s="246"/>
      <c r="D54" s="246"/>
      <c r="E54" s="246"/>
      <c r="F54" s="246"/>
      <c r="G54" s="327"/>
      <c r="H54" s="328" t="s">
        <v>514</v>
      </c>
      <c r="I54" s="329">
        <v>621523</v>
      </c>
      <c r="J54" s="330">
        <v>41532</v>
      </c>
      <c r="K54" s="331">
        <v>91.7</v>
      </c>
      <c r="L54" s="332">
        <v>34482</v>
      </c>
      <c r="M54" s="333">
        <v>-4.5</v>
      </c>
      <c r="N54" s="334">
        <v>96.2</v>
      </c>
    </row>
    <row r="55" spans="1:14">
      <c r="A55" s="250"/>
      <c r="B55" s="246"/>
      <c r="C55" s="246"/>
      <c r="D55" s="246"/>
      <c r="E55" s="246"/>
      <c r="F55" s="246"/>
      <c r="G55" s="312" t="s">
        <v>516</v>
      </c>
      <c r="H55" s="313"/>
      <c r="I55" s="321">
        <v>1980272</v>
      </c>
      <c r="J55" s="322">
        <v>134420</v>
      </c>
      <c r="K55" s="323">
        <v>46.4</v>
      </c>
      <c r="L55" s="324">
        <v>87551</v>
      </c>
      <c r="M55" s="325">
        <v>6.8</v>
      </c>
      <c r="N55" s="326">
        <v>39.6</v>
      </c>
    </row>
    <row r="56" spans="1:14">
      <c r="A56" s="250"/>
      <c r="B56" s="246"/>
      <c r="C56" s="246"/>
      <c r="D56" s="246"/>
      <c r="E56" s="246"/>
      <c r="F56" s="246"/>
      <c r="G56" s="327"/>
      <c r="H56" s="328" t="s">
        <v>514</v>
      </c>
      <c r="I56" s="329">
        <v>823857</v>
      </c>
      <c r="J56" s="330">
        <v>55923</v>
      </c>
      <c r="K56" s="331">
        <v>34.700000000000003</v>
      </c>
      <c r="L56" s="332">
        <v>43994</v>
      </c>
      <c r="M56" s="333">
        <v>27.6</v>
      </c>
      <c r="N56" s="334">
        <v>7.1</v>
      </c>
    </row>
    <row r="57" spans="1:14">
      <c r="A57" s="250"/>
      <c r="B57" s="246"/>
      <c r="C57" s="246"/>
      <c r="D57" s="246"/>
      <c r="E57" s="246"/>
      <c r="F57" s="246"/>
      <c r="G57" s="312" t="s">
        <v>517</v>
      </c>
      <c r="H57" s="313"/>
      <c r="I57" s="321">
        <v>3289782</v>
      </c>
      <c r="J57" s="322">
        <v>228330</v>
      </c>
      <c r="K57" s="323">
        <v>69.900000000000006</v>
      </c>
      <c r="L57" s="324">
        <v>106092</v>
      </c>
      <c r="M57" s="325">
        <v>21.2</v>
      </c>
      <c r="N57" s="326">
        <v>48.7</v>
      </c>
    </row>
    <row r="58" spans="1:14">
      <c r="A58" s="250"/>
      <c r="B58" s="246"/>
      <c r="C58" s="246"/>
      <c r="D58" s="246"/>
      <c r="E58" s="246"/>
      <c r="F58" s="246"/>
      <c r="G58" s="327"/>
      <c r="H58" s="328" t="s">
        <v>514</v>
      </c>
      <c r="I58" s="329">
        <v>662373</v>
      </c>
      <c r="J58" s="330">
        <v>45973</v>
      </c>
      <c r="K58" s="331">
        <v>-17.8</v>
      </c>
      <c r="L58" s="332">
        <v>44299</v>
      </c>
      <c r="M58" s="333">
        <v>0.7</v>
      </c>
      <c r="N58" s="334">
        <v>-18.5</v>
      </c>
    </row>
    <row r="59" spans="1:14">
      <c r="A59" s="250"/>
      <c r="B59" s="246"/>
      <c r="C59" s="246"/>
      <c r="D59" s="246"/>
      <c r="E59" s="246"/>
      <c r="F59" s="246"/>
      <c r="G59" s="312" t="s">
        <v>518</v>
      </c>
      <c r="H59" s="313"/>
      <c r="I59" s="321">
        <v>3848942</v>
      </c>
      <c r="J59" s="322">
        <v>272530</v>
      </c>
      <c r="K59" s="323">
        <v>19.399999999999999</v>
      </c>
      <c r="L59" s="324">
        <v>78903</v>
      </c>
      <c r="M59" s="325">
        <v>-25.6</v>
      </c>
      <c r="N59" s="326">
        <v>45</v>
      </c>
    </row>
    <row r="60" spans="1:14">
      <c r="A60" s="250"/>
      <c r="B60" s="246"/>
      <c r="C60" s="246"/>
      <c r="D60" s="246"/>
      <c r="E60" s="246"/>
      <c r="F60" s="246"/>
      <c r="G60" s="327"/>
      <c r="H60" s="328" t="s">
        <v>514</v>
      </c>
      <c r="I60" s="335">
        <v>2130576</v>
      </c>
      <c r="J60" s="330">
        <v>150859</v>
      </c>
      <c r="K60" s="331">
        <v>228.1</v>
      </c>
      <c r="L60" s="332">
        <v>49201</v>
      </c>
      <c r="M60" s="333">
        <v>11.1</v>
      </c>
      <c r="N60" s="334">
        <v>217</v>
      </c>
    </row>
    <row r="61" spans="1:14">
      <c r="A61" s="250"/>
      <c r="B61" s="246"/>
      <c r="C61" s="246"/>
      <c r="D61" s="246"/>
      <c r="E61" s="246"/>
      <c r="F61" s="246"/>
      <c r="G61" s="312" t="s">
        <v>519</v>
      </c>
      <c r="H61" s="336"/>
      <c r="I61" s="337">
        <v>2283922</v>
      </c>
      <c r="J61" s="338">
        <v>157626</v>
      </c>
      <c r="K61" s="339">
        <v>55.3</v>
      </c>
      <c r="L61" s="340">
        <v>85024</v>
      </c>
      <c r="M61" s="341">
        <v>7.3</v>
      </c>
      <c r="N61" s="326">
        <v>48</v>
      </c>
    </row>
    <row r="62" spans="1:14">
      <c r="A62" s="250"/>
      <c r="B62" s="246"/>
      <c r="C62" s="246"/>
      <c r="D62" s="246"/>
      <c r="E62" s="246"/>
      <c r="F62" s="246"/>
      <c r="G62" s="327"/>
      <c r="H62" s="328" t="s">
        <v>514</v>
      </c>
      <c r="I62" s="329">
        <v>913441</v>
      </c>
      <c r="J62" s="330">
        <v>63190</v>
      </c>
      <c r="K62" s="331">
        <v>64.5</v>
      </c>
      <c r="L62" s="332">
        <v>41619</v>
      </c>
      <c r="M62" s="333">
        <v>8.4</v>
      </c>
      <c r="N62" s="334">
        <v>56.1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5" t="s">
        <v>3</v>
      </c>
      <c r="D47" s="1175"/>
      <c r="E47" s="1176"/>
      <c r="F47" s="11">
        <v>20</v>
      </c>
      <c r="G47" s="12">
        <v>29.99</v>
      </c>
      <c r="H47" s="12">
        <v>24.39</v>
      </c>
      <c r="I47" s="12">
        <v>23.93</v>
      </c>
      <c r="J47" s="13">
        <v>16.04</v>
      </c>
    </row>
    <row r="48" spans="2:10" ht="57.75" customHeight="1">
      <c r="B48" s="14"/>
      <c r="C48" s="1177" t="s">
        <v>4</v>
      </c>
      <c r="D48" s="1177"/>
      <c r="E48" s="1178"/>
      <c r="F48" s="15">
        <v>3.47</v>
      </c>
      <c r="G48" s="16">
        <v>2.93</v>
      </c>
      <c r="H48" s="16">
        <v>6.3</v>
      </c>
      <c r="I48" s="16">
        <v>4.1500000000000004</v>
      </c>
      <c r="J48" s="17">
        <v>10.69</v>
      </c>
    </row>
    <row r="49" spans="2:10" ht="57.75" customHeight="1" thickBot="1">
      <c r="B49" s="18"/>
      <c r="C49" s="1179" t="s">
        <v>5</v>
      </c>
      <c r="D49" s="1179"/>
      <c r="E49" s="1180"/>
      <c r="F49" s="19" t="s">
        <v>526</v>
      </c>
      <c r="G49" s="20">
        <v>8.01</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2018-11-27T07:12:15Z</cp:lastPrinted>
  <dcterms:created xsi:type="dcterms:W3CDTF">2018-01-24T03:54:09Z</dcterms:created>
  <dcterms:modified xsi:type="dcterms:W3CDTF">2018-11-29T00:21:16Z</dcterms:modified>
</cp:coreProperties>
</file>