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9天栄村×\"/>
    </mc:Choice>
  </mc:AlternateContent>
  <bookViews>
    <workbookView xWindow="240" yWindow="60" windowWidth="14940" windowHeight="7875" firstSheet="1"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alcChain>
</file>

<file path=xl/sharedStrings.xml><?xml version="1.0" encoding="utf-8"?>
<sst xmlns="http://schemas.openxmlformats.org/spreadsheetml/2006/main" count="1085" uniqueCount="574">
  <si>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</si>
  <si>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</si>
  <si>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</si>
  <si>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</si>
  <si>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</si>
  <si>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</si>
  <si>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</si>
  <si>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</si>
  <si>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</si>
  <si>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</si>
  <si>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</si>
  <si>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</si>
  <si>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</si>
  <si>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</si>
  <si>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</si>
  <si>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</si>
  <si>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</si>
  <si>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</si>
  <si>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</si>
  <si>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</si>
  <si>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</si>
  <si>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</si>
  <si>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</si>
  <si>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</si>
  <si>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</si>
  <si>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</si>
  <si>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</si>
  <si>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</si>
  <si>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</si>
  <si>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</si>
  <si>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</si>
  <si>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</si>
  <si>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</si>
  <si>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</si>
  <si>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</si>
  <si>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</si>
  <si>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</si>
  <si>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</si>
  <si>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</si>
  <si>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</si>
  <si>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</si>
  <si>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</si>
  <si>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</si>
  <si>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</si>
  <si>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</si>
  <si>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</si>
  <si>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</si>
  <si>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</si>
  <si>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</si>
  <si>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</si>
  <si>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</si>
  <si>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</si>
  <si>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</si>
  <si>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</si>
  <si>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</si>
  <si>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</si>
  <si>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</si>
  <si>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</si>
  <si>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</si>
  <si>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</si>
  <si>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</si>
  <si>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</si>
  <si>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</si>
  <si>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</si>
  <si>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</si>
  <si>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</si>
  <si>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</si>
  <si>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</si>
  <si>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</si>
  <si>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</si>
  <si>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</si>
  <si>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</si>
  <si>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</si>
  <si>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</si>
  <si>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</si>
  <si>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</si>
  <si>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</si>
  <si>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</si>
  <si>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</si>
  <si>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</si>
  <si>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</si>
  <si>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</si>
  <si>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</si>
  <si>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</si>
  <si>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</si>
  <si>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</si>
  <si>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</si>
  <si>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</si>
  <si>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</si>
  <si>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</si>
  <si>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</si>
  <si>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</si>
  <si>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</si>
  <si>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</si>
  <si>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</si>
  <si>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</si>
  <si>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</si>
  <si>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</si>
  <si>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</si>
  <si>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</si>
  <si>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</si>
  <si>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</si>
  <si>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</si>
  <si>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</si>
  <si>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</si>
  <si>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</si>
  <si>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</si>
  <si>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</si>
  <si>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</si>
  <si>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</si>
  <si>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</si>
  <si>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</si>
  <si>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</si>
  <si>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</si>
  <si>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</si>
  <si>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</si>
  <si>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</si>
  <si>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</si>
  <si>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</si>
  <si>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</si>
  <si>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</si>
  <si>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</si>
  <si>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</si>
  <si>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</si>
  <si>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</si>
  <si>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</si>
  <si>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</si>
  <si>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</si>
  <si>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</si>
  <si>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</si>
  <si>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</si>
  <si>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</si>
  <si>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</si>
  <si>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</si>
  <si>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</si>
  <si>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</si>
  <si>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</si>
  <si>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</si>
  <si>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</si>
  <si>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</si>
  <si>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</si>
  <si>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</si>
  <si>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</si>
  <si>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</si>
  <si>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</si>
  <si>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</si>
  <si>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</si>
  <si>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</si>
  <si>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</si>
  <si>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</si>
  <si>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</si>
  <si>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</si>
  <si>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</si>
  <si>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</si>
  <si>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</si>
  <si>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</si>
  <si>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</si>
  <si>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</si>
  <si>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</si>
  <si>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</si>
  <si>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</si>
  <si>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</si>
  <si>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</si>
  <si>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</si>
  <si>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</si>
  <si>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</si>
  <si>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</si>
  <si>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</si>
  <si>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</si>
  <si>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</si>
  <si>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</si>
  <si>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</si>
  <si>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</si>
  <si>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</si>
  <si>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</si>
  <si>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</si>
  <si>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</si>
  <si>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</si>
  <si>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</si>
  <si>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</si>
  <si>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</si>
  <si>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</si>
  <si>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</si>
  <si>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</si>
  <si>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</si>
  <si>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</si>
  <si>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</si>
  <si>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</si>
  <si>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</si>
  <si>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</si>
  <si>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</si>
  <si>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</si>
  <si>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</si>
  <si>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</si>
  <si>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</si>
  <si>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</si>
  <si>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福島県天栄村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</si>
  <si>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</si>
  <si>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</si>
  <si>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</si>
  <si>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</si>
  <si>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</si>
  <si>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</si>
  <si>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</si>
  <si>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</si>
  <si>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</si>
  <si>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</si>
  <si>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</si>
  <si>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</si>
  <si>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</si>
  <si>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</si>
  <si>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</si>
  <si>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</si>
  <si>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</si>
  <si>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</si>
  <si>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</si>
  <si>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</si>
  <si>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</si>
  <si>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</si>
  <si>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</si>
  <si>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</si>
  <si>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</si>
  <si>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</si>
  <si>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</si>
  <si>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</si>
  <si>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</si>
  <si>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</si>
  <si>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</si>
  <si>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</si>
  <si>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</si>
  <si>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</si>
  <si>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</si>
  <si>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</si>
  <si>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</si>
  <si>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</si>
  <si>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</si>
  <si>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</si>
  <si>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</si>
  <si>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</si>
  <si>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</si>
  <si>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</si>
  <si>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</si>
  <si>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</si>
  <si>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</si>
  <si>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</si>
  <si>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</si>
  <si>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</si>
  <si>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</si>
  <si>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</si>
  <si>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</si>
  <si>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</si>
  <si>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</si>
  <si>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</si>
  <si>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</si>
  <si>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</si>
  <si>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</si>
  <si>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</si>
  <si>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</si>
  <si>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</si>
  <si>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</si>
  <si>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</si>
  <si>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</si>
  <si>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</si>
  <si>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</si>
  <si>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</si>
  <si>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</si>
  <si>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</si>
  <si>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</si>
  <si>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</si>
  <si>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</si>
  <si>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</si>
  <si>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</si>
  <si>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</si>
  <si>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</si>
  <si>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</si>
  <si>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</si>
  <si>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</si>
  <si>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</si>
  <si>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</si>
  <si>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</si>
  <si>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</si>
  <si>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</si>
  <si>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</si>
  <si>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</si>
  <si>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</si>
  <si>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</si>
  <si>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</si>
  <si>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</si>
  <si>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</si>
  <si>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</si>
  <si>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</si>
  <si>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</si>
  <si>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</si>
  <si>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</si>
  <si>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</si>
  <si>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</si>
  <si>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</si>
  <si>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</si>
  <si>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</si>
  <si>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</si>
  <si>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</si>
  <si>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</si>
  <si>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</si>
  <si>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</si>
  <si>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</si>
  <si>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</si>
  <si>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</si>
  <si>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</si>
  <si>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</si>
  <si>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</si>
  <si>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</si>
  <si>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</si>
  <si>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</si>
  <si>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</si>
  <si>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</si>
  <si>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</si>
  <si>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</si>
  <si>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</si>
  <si>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</si>
  <si>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</si>
  <si>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</si>
  <si>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</si>
  <si>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</si>
  <si>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</si>
  <si>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</si>
  <si>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</si>
  <si>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</si>
  <si>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</si>
  <si>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</si>
  <si>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</si>
  <si>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</si>
  <si>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</si>
  <si>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</si>
  <si>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</si>
  <si>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</si>
  <si>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</si>
  <si>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</si>
  <si>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</si>
  <si>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</si>
  <si>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</si>
  <si>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</si>
  <si>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</si>
  <si>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</si>
  <si>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</si>
  <si>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</si>
  <si>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福島県天栄村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</si>
  <si>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</si>
  <si>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</si>
  <si>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</si>
  <si>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</si>
  <si>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</si>
  <si>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</si>
  <si>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</si>
  <si>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</si>
  <si>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</si>
  <si>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</si>
  <si>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</si>
  <si>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</si>
  <si>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</si>
  <si>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</si>
  <si>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</si>
  <si>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</si>
  <si>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</si>
  <si>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</si>
  <si>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</si>
  <si>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</si>
  <si>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</si>
  <si>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</si>
  <si>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</si>
  <si>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</si>
  <si>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</si>
  <si>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</si>
  <si>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</si>
  <si>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</si>
  <si>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</si>
  <si>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</si>
  <si>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</si>
  <si>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</si>
  <si>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</si>
  <si>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</si>
  <si>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</si>
  <si>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</si>
  <si>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</si>
  <si>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</si>
  <si>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</si>
  <si>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</si>
  <si>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</si>
  <si>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</si>
  <si>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</si>
  <si>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</si>
  <si>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</si>
  <si>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風力発電事業特別会計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</si>
  <si>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</si>
  <si>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</si>
  <si>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</si>
  <si>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</si>
  <si>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</si>
  <si>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</si>
  <si>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</si>
  <si>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</si>
  <si>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</si>
  <si>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</si>
  <si>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</si>
  <si>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</si>
  <si>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</si>
  <si>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</si>
  <si>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</si>
  <si>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</si>
  <si>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</si>
  <si>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</si>
  <si>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</si>
  <si>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</si>
  <si>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</si>
  <si>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</si>
  <si>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</si>
  <si>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</si>
  <si>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</si>
  <si>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</si>
  <si>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</si>
  <si>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</si>
  <si>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</si>
  <si>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</si>
  <si>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</si>
  <si>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</si>
  <si>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</si>
  <si>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</si>
  <si>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</si>
  <si>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</si>
  <si>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</si>
  <si>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</si>
  <si>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</si>
  <si>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</si>
  <si>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</si>
  <si>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</si>
  <si>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</si>
  <si>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</si>
  <si>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</si>
  <si>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</si>
  <si>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</si>
  <si>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</si>
  <si>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</si>
  <si>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</si>
  <si>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</si>
  <si>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</si>
  <si>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</si>
  <si>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</si>
  <si>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</si>
  <si>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</si>
  <si>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</si>
  <si>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</si>
  <si>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</si>
  <si>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</si>
  <si>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</si>
  <si>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</si>
  <si>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</si>
  <si>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</si>
  <si>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</si>
  <si>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</si>
  <si>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</si>
  <si>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</si>
  <si>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</si>
  <si>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</si>
  <si>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</si>
  <si>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</si>
  <si>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</si>
  <si>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</si>
  <si>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</si>
  <si>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</si>
  <si>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</si>
  <si>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</si>
  <si>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</si>
  <si>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</si>
  <si>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</si>
  <si>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</si>
  <si>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</si>
  <si>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</si>
  <si>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</si>
  <si>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</si>
  <si>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</si>
  <si>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</si>
  <si>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</si>
  <si>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</si>
  <si>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</si>
  <si>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</si>
  <si>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</si>
  <si>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</si>
  <si>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</si>
  <si>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</si>
  <si>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</si>
  <si>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</si>
  <si>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</si>
  <si>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</si>
  <si>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</si>
  <si>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</si>
  <si>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</si>
  <si>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</si>
  <si>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</si>
  <si>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</si>
  <si>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</si>
  <si>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</si>
  <si>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</si>
  <si>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</si>
  <si>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</si>
  <si>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</si>
  <si>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</si>
  <si>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</si>
  <si>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</si>
  <si>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</si>
  <si>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</si>
  <si>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</si>
  <si>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</si>
  <si>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</si>
  <si>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</si>
  <si>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</si>
  <si>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</si>
  <si>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</si>
  <si>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</si>
  <si>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</si>
  <si>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</si>
  <si>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</si>
  <si>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</si>
  <si>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</si>
  <si>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</si>
  <si>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</si>
  <si>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</si>
  <si>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</si>
  <si>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</si>
  <si>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</si>
  <si>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</si>
  <si>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</si>
  <si>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</si>
  <si>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</si>
  <si>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</si>
  <si>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</si>
  <si>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0.79</t>
  </si>
  <si>
    <t>▲ 5.04</t>
  </si>
  <si>
    <t>工業用地取得造成事業特別会計</t>
  </si>
  <si>
    <t>一般会計</t>
  </si>
  <si>
    <t>水道事業会計</t>
  </si>
  <si>
    <t>国民健康保険特別会計（事業勘定）</t>
  </si>
  <si>
    <t>風力発電事業特別会計</t>
  </si>
  <si>
    <t>介護保険特別会計</t>
  </si>
  <si>
    <t>農業集落排水事業特別会計</t>
  </si>
  <si>
    <t>簡易水道事業特別会計</t>
  </si>
  <si>
    <t>その他会計（赤字）</t>
  </si>
  <si>
    <t>その他会計（黒字）</t>
  </si>
  <si>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</si>
  <si>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</si>
  <si>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</si>
  <si>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</si>
  <si>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</si>
  <si>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</si>
  <si>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</si>
  <si>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</si>
  <si>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</si>
  <si>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</si>
  <si>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</si>
  <si>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t>
    <phoneticPr fontId="2"/>
  </si>
  <si>
    <t>（一財）天栄村振興公社</t>
    <rPh sb="1" eb="2">
      <t>イチ</t>
    </rPh>
    <rPh sb="2" eb="3">
      <t>ザイ</t>
    </rPh>
    <rPh sb="4" eb="7">
      <t>テンエイムラ</t>
    </rPh>
    <rPh sb="7" eb="9">
      <t>シンコウ</t>
    </rPh>
    <rPh sb="9" eb="11">
      <t>コウシャ</t>
    </rPh>
    <phoneticPr fontId="2"/>
  </si>
  <si>
    <t>（株）天栄村振興公社</t>
    <rPh sb="0" eb="3">
      <t>カブ</t>
    </rPh>
    <rPh sb="3" eb="6">
      <t>テンエイムラ</t>
    </rPh>
    <rPh sb="6" eb="8">
      <t>シンコウ</t>
    </rPh>
    <rPh sb="8" eb="10">
      <t>コウシャ</t>
    </rPh>
    <phoneticPr fontId="2"/>
  </si>
  <si>
    <t>委託費（16百万円）</t>
    <rPh sb="0" eb="3">
      <t>イタクヒ</t>
    </rPh>
    <rPh sb="6" eb="7">
      <t>ヒャク</t>
    </rPh>
    <rPh sb="7" eb="9">
      <t>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</si>
  <si>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</si>
  <si>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</si>
  <si>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</si>
  <si>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</si>
  <si>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</si>
  <si>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</si>
  <si>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</si>
  <si>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</si>
  <si>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</si>
  <si>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</si>
  <si>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28の実質公債費比率は、元利償還金の額が元金償還開始に伴う増はあるものの償還終了に伴い減少、農業集落排水事業等の元利償還金に対する繰出基準額の減少、公債費に準じる債務負担行為が減少、村税の増加に伴い標準税収入額の増加、普通交付税額等の減少に伴いH27より0.4ポイント減少したが、類似団体平均と比較すると、1.2ポイント上回っている。H28の将来負担比率は、地方債の現在高は借入はあったものの償還終了に伴い減少し、債務負担行為による償還負担金の減少、公営企業等繰入見込額の増加、充当可能財源である基金の増加、普通交付税等の減少により標準財政規模が減少しH27より2.1ポイント減少したが、類似団体平均と比較すると20.5ポイント上回ってい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</si>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</sst>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81608</c:v>
                </c:pt>
                <c:pt idx="1">
                  <c:v>141986</c:v>
                </c:pt>
                <c:pt idx="2">
                  <c:v>331458</c:v>
                </c:pt>
                <c:pt idx="3">
                  <c:v>221338</c:v>
                </c:pt>
                <c:pt idx="4">
                  <c:v>165632</c:v>
                </c:pt>
              </c:numCache>
            </c:numRef>
          </c:val>
          <c:smooth val="0"/>
        </c:ser>
        <c:dLbls>
          <c:showLegendKey val="0"/>
          <c:showVal val="0"/>
          <c:showCatName val="0"/>
          <c:showSerName val="0"/>
          <c:showPercent val="0"/>
          <c:showBubbleSize val="0"/>
        </c:dLbls>
        <c:marker val="1"/>
        <c:smooth val="0"/>
        <c:axId val="181896048"/>
        <c:axId val="181896432"/>
      </c:lineChart>
      <c:catAx>
        <c:axId val="18189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96432"/>
        <c:crosses val="autoZero"/>
        <c:auto val="1"/>
        <c:lblAlgn val="ctr"/>
        <c:lblOffset val="100"/>
        <c:tickLblSkip val="1"/>
        <c:tickMarkSkip val="1"/>
        <c:noMultiLvlLbl val="0"/>
      </c:catAx>
      <c:valAx>
        <c:axId val="1818964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9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11.62</c:v>
                </c:pt>
                <c:pt idx="1">
                  <c:v>6.2</c:v>
                </c:pt>
                <c:pt idx="2">
                  <c:v>4.5999999999999996</c:v>
                </c:pt>
                <c:pt idx="3">
                  <c:v>6.47</c:v>
                </c:pt>
                <c:pt idx="4">
                  <c:v>5.63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23.85</c:v>
                </c:pt>
                <c:pt idx="1">
                  <c:v>43.25</c:v>
                </c:pt>
                <c:pt idx="2">
                  <c:v>44.96</c:v>
                </c:pt>
                <c:pt idx="3">
                  <c:v>41.26</c:v>
                </c:pt>
                <c:pt idx="4">
                  <c:v>37.979999999999997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485704"/>
        <c:axId val="421486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8.26</c:v>
                </c:pt>
                <c:pt idx="1">
                  <c:v>14.09</c:v>
                </c:pt>
                <c:pt idx="2">
                  <c:v>-0.79</c:v>
                </c:pt>
                <c:pt idx="3">
                  <c:v>0.11</c:v>
                </c:pt>
                <c:pt idx="4">
                  <c:v>-5.04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485704"/>
        <c:axId val="421486088"/>
      </c:lineChart>
      <c:catAx>
        <c:axId val="42148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486088"/>
        <c:crosses val="autoZero"/>
        <c:auto val="1"/>
        <c:lblAlgn val="ctr"/>
        <c:lblOffset val="100"/>
        <c:tickLblSkip val="1"/>
        <c:tickMarkSkip val="1"/>
        <c:noMultiLvlLbl val="0"/>
      </c:catAx>
      <c:valAx>
        <c:axId val="421486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8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0.31</c:v>
                </c:pt>
                <c:pt idx="2">
                  <c:v>#N/A</c:v>
                </c:pt>
                <c:pt idx="3">
                  <c:v>0.24</c:v>
                </c:pt>
                <c:pt idx="4">
                  <c:v>#N/A</c:v>
                </c:pt>
                <c:pt idx="5">
                  <c:v>0.25</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0.1</c:v>
                </c:pt>
                <c:pt idx="4">
                  <c:v>#N/A</c:v>
                </c:pt>
                <c:pt idx="5">
                  <c:v>0.21</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4.37</c:v>
                </c:pt>
                <c:pt idx="2">
                  <c:v>#N/A</c:v>
                </c:pt>
                <c:pt idx="3">
                  <c:v>0.09</c:v>
                </c:pt>
                <c:pt idx="4">
                  <c:v>#N/A</c:v>
                </c:pt>
                <c:pt idx="5">
                  <c:v>0.22</c:v>
                </c:pt>
                <c:pt idx="6">
                  <c:v>#N/A</c:v>
                </c:pt>
                <c:pt idx="7">
                  <c:v>0.2</c:v>
                </c:pt>
                <c:pt idx="8">
                  <c:v>#N/A</c:v>
                </c:pt>
                <c:pt idx="9">
                  <c:v>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0.45</c:v>
                </c:pt>
                <c:pt idx="2">
                  <c:v>#N/A</c:v>
                </c:pt>
                <c:pt idx="3">
                  <c:v>0.91</c:v>
                </c:pt>
                <c:pt idx="4">
                  <c:v>#N/A</c:v>
                </c:pt>
                <c:pt idx="5">
                  <c:v>0.83</c:v>
                </c:pt>
                <c:pt idx="6">
                  <c:v>#N/A</c:v>
                </c:pt>
                <c:pt idx="7">
                  <c:v>0.24</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0.59</c:v>
                </c:pt>
                <c:pt idx="4">
                  <c:v>#N/A</c:v>
                </c:pt>
                <c:pt idx="5">
                  <c:v>0.89</c:v>
                </c:pt>
                <c:pt idx="6">
                  <c:v>#N/A</c:v>
                </c:pt>
                <c:pt idx="7">
                  <c:v>0.71</c:v>
                </c:pt>
                <c:pt idx="8">
                  <c:v>#N/A</c:v>
                </c:pt>
                <c:pt idx="9">
                  <c:v>0.69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4.09</c:v>
                </c:pt>
                <c:pt idx="2">
                  <c:v>#N/A</c:v>
                </c:pt>
                <c:pt idx="3">
                  <c:v>3.3</c:v>
                </c:pt>
                <c:pt idx="4">
                  <c:v>#N/A</c:v>
                </c:pt>
                <c:pt idx="5">
                  <c:v>2.73</c:v>
                </c:pt>
                <c:pt idx="6">
                  <c:v>#N/A</c:v>
                </c:pt>
                <c:pt idx="7">
                  <c:v>3.8</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9.4600000000000009</c:v>
                </c:pt>
                <c:pt idx="2">
                  <c:v>#N/A</c:v>
                </c:pt>
                <c:pt idx="3">
                  <c:v>8.81</c:v>
                </c:pt>
                <c:pt idx="4">
                  <c:v>#N/A</c:v>
                </c:pt>
                <c:pt idx="5">
                  <c:v>7.89</c:v>
                </c:pt>
                <c:pt idx="6">
                  <c:v>#N/A</c:v>
                </c:pt>
                <c:pt idx="7">
                  <c:v>5.84</c:v>
                </c:pt>
                <c:pt idx="8">
                  <c:v>#N/A</c:v>
                </c:pt>
                <c:pt idx="9">
                  <c:v>4.79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11.61</c:v>
                </c:pt>
                <c:pt idx="2">
                  <c:v>#N/A</c:v>
                </c:pt>
                <c:pt idx="3">
                  <c:v>6.19</c:v>
                </c:pt>
                <c:pt idx="4">
                  <c:v>#N/A</c:v>
                </c:pt>
                <c:pt idx="5">
                  <c:v>4.5999999999999996</c:v>
                </c:pt>
                <c:pt idx="6">
                  <c:v>#N/A</c:v>
                </c:pt>
                <c:pt idx="7">
                  <c:v>6.47</c:v>
                </c:pt>
                <c:pt idx="8">
                  <c:v>#N/A</c:v>
                </c:pt>
                <c:pt idx="9">
                  <c:v>5.63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10.43</c:v>
                </c:pt>
                <c:pt idx="2">
                  <c:v>#N/A</c:v>
                </c:pt>
                <c:pt idx="3">
                  <c:v>16.440000000000001</c:v>
                </c:pt>
                <c:pt idx="4">
                  <c:v>#N/A</c:v>
                </c:pt>
                <c:pt idx="5">
                  <c:v>16.850000000000001</c:v>
                </c:pt>
                <c:pt idx="6">
                  <c:v>#N/A</c:v>
                </c:pt>
                <c:pt idx="7">
                  <c:v>8.93</c:v>
                </c:pt>
                <c:pt idx="8">
                  <c:v>#N/A</c:v>
                </c:pt>
                <c:pt idx="9">
                  <c:v>9.76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0198296"/>
        <c:axId val="420443536"/>
      </c:barChart>
      <c:catAx>
        <c:axId val="41019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443536"/>
        <c:crosses val="autoZero"/>
        <c:auto val="1"/>
        <c:lblAlgn val="ctr"/>
        <c:lblOffset val="100"/>
        <c:tickLblSkip val="1"/>
        <c:tickMarkSkip val="1"/>
        <c:noMultiLvlLbl val="0"/>
      </c:catAx>
      <c:valAx>
        <c:axId val="42044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98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383</c:v>
                </c:pt>
                <c:pt idx="5">
                  <c:v>381</c:v>
                </c:pt>
                <c:pt idx="8">
                  <c:v>389</c:v>
                </c:pt>
                <c:pt idx="11">
                  <c:v>390</c:v>
                </c:pt>
                <c:pt idx="14">
                  <c:v>386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51</c:v>
                </c:pt>
                <c:pt idx="6">
                  <c:v>49</c:v>
                </c:pt>
                <c:pt idx="9">
                  <c:v>44</c:v>
                </c:pt>
                <c:pt idx="12">
                  <c:v>36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2</c:v>
                </c:pt>
                <c:pt idx="6">
                  <c:v>2</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179</c:v>
                </c:pt>
                <c:pt idx="3">
                  <c:v>171</c:v>
                </c:pt>
                <c:pt idx="6">
                  <c:v>154</c:v>
                </c:pt>
                <c:pt idx="9">
                  <c:v>143</c:v>
                </c:pt>
                <c:pt idx="12">
                  <c:v>142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387</c:v>
                </c:pt>
                <c:pt idx="3">
                  <c:v>376</c:v>
                </c:pt>
                <c:pt idx="6">
                  <c:v>392</c:v>
                </c:pt>
                <c:pt idx="9">
                  <c:v>398</c:v>
                </c:pt>
                <c:pt idx="12">
                  <c:v>396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304480"/>
        <c:axId val="417498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241</c:v>
                </c:pt>
                <c:pt idx="2">
                  <c:v>#N/A</c:v>
                </c:pt>
                <c:pt idx="3">
                  <c:v>#N/A</c:v>
                </c:pt>
                <c:pt idx="4">
                  <c:v>219</c:v>
                </c:pt>
                <c:pt idx="5">
                  <c:v>#N/A</c:v>
                </c:pt>
                <c:pt idx="6">
                  <c:v>#N/A</c:v>
                </c:pt>
                <c:pt idx="7">
                  <c:v>208</c:v>
                </c:pt>
                <c:pt idx="8">
                  <c:v>#N/A</c:v>
                </c:pt>
                <c:pt idx="9">
                  <c:v>#N/A</c:v>
                </c:pt>
                <c:pt idx="10">
                  <c:v>198</c:v>
                </c:pt>
                <c:pt idx="11">
                  <c:v>#N/A</c:v>
                </c:pt>
                <c:pt idx="12">
                  <c:v>#N/A</c:v>
                </c:pt>
                <c:pt idx="13">
                  <c:v>191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304480"/>
        <c:axId val="417498360"/>
      </c:lineChart>
      <c:catAx>
        <c:axId val="4103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498360"/>
        <c:crosses val="autoZero"/>
        <c:auto val="1"/>
        <c:lblAlgn val="ctr"/>
        <c:lblOffset val="100"/>
        <c:tickLblSkip val="1"/>
        <c:tickMarkSkip val="1"/>
        <c:noMultiLvlLbl val="0"/>
      </c:catAx>
      <c:valAx>
        <c:axId val="41749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3890</c:v>
                </c:pt>
                <c:pt idx="5">
                  <c:v>3832</c:v>
                </c:pt>
                <c:pt idx="8">
                  <c:v>3812</c:v>
                </c:pt>
                <c:pt idx="11">
                  <c:v>3837</c:v>
                </c:pt>
                <c:pt idx="14">
                  <c:v>3661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35</c:v>
                </c:pt>
                <c:pt idx="14">
                  <c:v>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1529</c:v>
                </c:pt>
                <c:pt idx="5">
                  <c:v>2090</c:v>
                </c:pt>
                <c:pt idx="8">
                  <c:v>1866</c:v>
                </c:pt>
                <c:pt idx="11">
                  <c:v>1808</c:v>
                </c:pt>
                <c:pt idx="14">
                  <c:v>1839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689</c:v>
                </c:pt>
                <c:pt idx="3">
                  <c:v>694</c:v>
                </c:pt>
                <c:pt idx="6">
                  <c:v>623</c:v>
                </c:pt>
                <c:pt idx="9">
                  <c:v>568</c:v>
                </c:pt>
                <c:pt idx="12">
                  <c:v>522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43</c:v>
                </c:pt>
                <c:pt idx="6">
                  <c:v>41</c:v>
                </c:pt>
                <c:pt idx="9">
                  <c:v>44</c:v>
                </c:pt>
                <c:pt idx="12">
                  <c:v>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1883</c:v>
                </c:pt>
                <c:pt idx="3">
                  <c:v>1525</c:v>
                </c:pt>
                <c:pt idx="6">
                  <c:v>1520</c:v>
                </c:pt>
                <c:pt idx="9">
                  <c:v>1338</c:v>
                </c:pt>
                <c:pt idx="12">
                  <c:v>1393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265</c:v>
                </c:pt>
                <c:pt idx="3">
                  <c:v>223</c:v>
                </c:pt>
                <c:pt idx="6">
                  <c:v>181</c:v>
                </c:pt>
                <c:pt idx="9">
                  <c:v>143</c:v>
                </c:pt>
                <c:pt idx="12">
                  <c:v>111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3932</c:v>
                </c:pt>
                <c:pt idx="3">
                  <c:v>3989</c:v>
                </c:pt>
                <c:pt idx="6">
                  <c:v>4001</c:v>
                </c:pt>
                <c:pt idx="9">
                  <c:v>4126</c:v>
                </c:pt>
                <c:pt idx="12">
                  <c:v>3925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7339576"/>
        <c:axId val="421474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1396</c:v>
                </c:pt>
                <c:pt idx="2">
                  <c:v>#N/A</c:v>
                </c:pt>
                <c:pt idx="3">
                  <c:v>#N/A</c:v>
                </c:pt>
                <c:pt idx="4">
                  <c:v>552</c:v>
                </c:pt>
                <c:pt idx="5">
                  <c:v>#N/A</c:v>
                </c:pt>
                <c:pt idx="6">
                  <c:v>#N/A</c:v>
                </c:pt>
                <c:pt idx="7">
                  <c:v>688</c:v>
                </c:pt>
                <c:pt idx="8">
                  <c:v>#N/A</c:v>
                </c:pt>
                <c:pt idx="9">
                  <c:v>#N/A</c:v>
                </c:pt>
                <c:pt idx="10">
                  <c:v>539</c:v>
                </c:pt>
                <c:pt idx="11">
                  <c:v>#N/A</c:v>
                </c:pt>
                <c:pt idx="12">
                  <c:v>#N/A</c:v>
                </c:pt>
                <c:pt idx="13">
                  <c:v>478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7339576"/>
        <c:axId val="421474936"/>
      </c:lineChart>
      <c:catAx>
        <c:axId val="41733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474936"/>
        <c:crosses val="autoZero"/>
        <c:auto val="1"/>
        <c:lblAlgn val="ctr"/>
        <c:lblOffset val="100"/>
        <c:tickLblSkip val="1"/>
        <c:tickMarkSkip val="1"/>
        <c:noMultiLvlLbl val="0"/>
      </c:catAx>
      <c:valAx>
        <c:axId val="42147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33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{55A8A01D-9E9C-43C6-AE00-6C2913C00CD7}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{4C5A81D9-6FEF-4ED6-8059-0C597137278F}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{F441E28A-6C1F-4786-8754-2F93172F0447}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{81FC7196-2FB1-4B89-A80A-131F8F0E794A}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{CEB6C45B-9D36-4F21-9A7E-6AF8C65C027E}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{086A6D34-205B-4E01-A29A-05AB9DD10BF7}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{3C2ADD2A-97A0-47DF-BFD4-91B17635A43D}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{CD8444CB-B36C-4761-956F-8B3C80360A64}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{1B927A67-25A3-4705-9012-22EE8E79CFC4}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{A9D92334-8BB7-4FBE-9CF1-8CCB86A05CBA}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1776128"/>
        <c:axId val="181776520"/>
      </c:scatterChart>
      <c:valAx>
        <c:axId val="181776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76520"/>
        <c:crosses val="autoZero"/>
        <c:crossBetween val="midCat"/>
      </c:valAx>
      <c:valAx>
        <c:axId val="181776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77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{462A4851-0C16-425F-94D0-CDC22108B044}</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9099461062579216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{91641E3A-6463-4E7A-93F3-F280E91D02AB}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{772FD6A5-231F-4BAD-BFFC-C00D497515CF}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{6A26F24E-60A5-4C8D-A1AE-7D87949EBC78}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{327A29A5-E03A-45C2-996F-5E4E924CDE4F}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9.6</c:v>
                </c:pt>
                <c:pt idx="2">
                  <c:v>9.6999999999999993</c:v>
                </c:pt>
                <c:pt idx="3">
                  <c:v>8.9</c:v>
                </c:pt>
                <c:pt idx="4">
                  <c:v>8.5</c:v>
                </c:pt>
              </c:numCache>
            </c:numRef>
          </c:xVal>
          <c:yVal>
            <c:numRef>
              <c:f>公会計指標分析・財政指標組合せ分析表!$K$73:$O$73</c:f>
              <c:numCache>
                <c:formatCode>#,##0.0;"▲ "#,##0.0</c:formatCode>
                <c:ptCount val="5"/>
                <c:pt idx="0">
                  <c:v>60.2</c:v>
                </c:pt>
                <c:pt idx="1">
                  <c:v>23.7</c:v>
                </c:pt>
                <c:pt idx="2">
                  <c:v>30.3</c:v>
                </c:pt>
                <c:pt idx="3">
                  <c:v>22.6</c:v>
                </c:pt>
                <c:pt idx="4">
                  <c:v>20.5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{41D7689C-28BF-4B64-B400-1A72AC5A9352}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{8481FDFE-F625-4A29-B6DD-359C9C6D880E}</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431146346104821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{C8F67552-C8E0-4A47-A76E-5209CDA99234}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{01C5B5D7-A33D-43DE-84DE-A7EEA3551DA0}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{680E5926-C9F2-42C8-A2BA-F04A5C9E5947}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2972424"/>
        <c:axId val="182972816"/>
      </c:scatterChart>
      <c:valAx>
        <c:axId val="182972424"/>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972816"/>
        <c:crosses val="autoZero"/>
        <c:crossBetween val="midCat"/>
      </c:valAx>
      <c:valAx>
        <c:axId val="182972816"/>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9724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臨時財政対策債等の元金償還が開始しているが、過疎対策事業債等の償還終了に伴い、昨年度より微減している。</a:t>
          </a:r>
        </a:p>
        <a:p>
          <a:r>
            <a:rPr kumimoji="1" lang="ja-JP" altLang="en-US" sz="1400">
              <a:latin typeface="ＭＳ ゴシック" pitchFamily="49" charset="-128"/>
              <a:ea typeface="ＭＳ ゴシック" pitchFamily="49" charset="-128"/>
            </a:rPr>
            <a:t>債務負担行為に基づく支出においては、減少傾向にあり、今後も減少する見込みである。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一般会計等に係る地方債の現在高については、緊急防災・減災事業（防災センター整備事業等）等の借入はあるものの、過疎対策事業債等の償還終了に伴い減少している。</a:t>
          </a:r>
        </a:p>
        <a:p>
          <a:r>
            <a:rPr kumimoji="1" lang="ja-JP" altLang="en-US" sz="1400">
              <a:solidFill>
                <a:schemeClr val="tx1"/>
              </a:solidFill>
              <a:latin typeface="ＭＳ ゴシック" pitchFamily="49" charset="-128"/>
              <a:ea typeface="ＭＳ ゴシック" pitchFamily="49" charset="-128"/>
            </a:rPr>
            <a:t>債務負担行為に基づく支出予定額は、今後減少していく見込みである。</a:t>
          </a:r>
        </a:p>
        <a:p>
          <a:r>
            <a:rPr kumimoji="1" lang="ja-JP" altLang="en-US" sz="1400">
              <a:solidFill>
                <a:schemeClr val="tx1"/>
              </a:solidFill>
              <a:latin typeface="ＭＳ ゴシック" pitchFamily="49" charset="-128"/>
              <a:ea typeface="ＭＳ ゴシック" pitchFamily="49" charset="-128"/>
            </a:rPr>
            <a:t>充当可能基金については、財政調整基金の取り崩し、東日本大震災復興基金の取り崩しはあるものの、公共施設整備基金等への積立により増加している。</a:t>
          </a:r>
        </a:p>
        <a:p>
          <a:r>
            <a:rPr kumimoji="1" lang="ja-JP" altLang="en-US" sz="1400">
              <a:solidFill>
                <a:schemeClr val="tx1"/>
              </a:solidFill>
              <a:latin typeface="ＭＳ ゴシック" pitchFamily="49" charset="-128"/>
              <a:ea typeface="ＭＳ ゴシック" pitchFamily="49" charset="-128"/>
            </a:rPr>
            <a:t>基準財政需要額の算入見込額については、村債充当事業の選別化を行っており、概ね地方債の現在高に比例している。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山間地であることや立地企業が少ないことに加えて、固定資産税、法人村民税などの税収は復興需要により一時的に増加しているが、類似団体と比して低く、財政力指数が</a:t>
          </a:r>
          <a:r>
            <a:rPr kumimoji="1" lang="en-US" altLang="ja-JP" sz="1300">
              <a:latin typeface="ＭＳ Ｐゴシック"/>
            </a:rPr>
            <a:t>0.30</a:t>
          </a:r>
          <a:r>
            <a:rPr kumimoji="1" lang="ja-JP" altLang="en-US" sz="1300">
              <a:latin typeface="ＭＳ Ｐゴシック"/>
            </a:rPr>
            <a:t>と類似団体平均を下回っている。</a:t>
          </a:r>
        </a:p>
        <a:p>
          <a:r>
            <a:rPr kumimoji="1" lang="ja-JP" altLang="en-US" sz="1300">
              <a:latin typeface="ＭＳ Ｐゴシック"/>
            </a:rPr>
            <a:t>経常経費の更なる圧縮等による歳出削減と、徴収の体制を強化し滞納額の縮減による税収の増加を図り、財政基準の強化に努める。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152702</xdr:rowOff>
    </xdr:to>
    <xdr:cxnSp macro="">
      <xdr:nvCxnSpPr>
        <xdr:cNvPr id="78" name="直線コネクタ 77"/>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平成１７年度から実施している「行財政改革大綱」及び「財政中期計画（平成１６年度策定）」に基づく経常経費のシーリング設定を行っているが、</a:t>
          </a:r>
          <a:r>
            <a:rPr kumimoji="1" lang="en-US" altLang="ja-JP" sz="1300">
              <a:latin typeface="ＭＳ Ｐゴシック"/>
            </a:rPr>
            <a:t>81.8</a:t>
          </a:r>
          <a:r>
            <a:rPr kumimoji="1" lang="ja-JP" altLang="en-US" sz="1300">
              <a:latin typeface="ＭＳ Ｐゴシック"/>
            </a:rPr>
            <a:t>％から</a:t>
          </a:r>
          <a:r>
            <a:rPr kumimoji="1" lang="en-US" altLang="ja-JP" sz="1300">
              <a:latin typeface="ＭＳ Ｐゴシック"/>
            </a:rPr>
            <a:t>83.9</a:t>
          </a:r>
          <a:r>
            <a:rPr kumimoji="1" lang="ja-JP" altLang="en-US" sz="1300">
              <a:latin typeface="ＭＳ Ｐゴシック"/>
            </a:rPr>
            <a:t>％と</a:t>
          </a:r>
          <a:r>
            <a:rPr kumimoji="1" lang="en-US" altLang="ja-JP" sz="1300">
              <a:latin typeface="ＭＳ Ｐゴシック"/>
            </a:rPr>
            <a:t>2.1</a:t>
          </a:r>
          <a:r>
            <a:rPr kumimoji="1" lang="ja-JP" altLang="en-US" sz="1300">
              <a:latin typeface="ＭＳ Ｐゴシック"/>
            </a:rPr>
            <a:t>ポイント増加した。</a:t>
          </a:r>
        </a:p>
        <a:p>
          <a:r>
            <a:rPr kumimoji="1" lang="ja-JP" altLang="en-US" sz="1300">
              <a:latin typeface="ＭＳ Ｐゴシック"/>
            </a:rPr>
            <a:t>項目別では、人件費が期末勤勉手当の利率改定等に伴い</a:t>
          </a:r>
          <a:r>
            <a:rPr kumimoji="1" lang="en-US" altLang="ja-JP" sz="1300">
              <a:latin typeface="ＭＳ Ｐゴシック"/>
            </a:rPr>
            <a:t>0.4</a:t>
          </a:r>
          <a:r>
            <a:rPr kumimoji="1" lang="ja-JP" altLang="en-US" sz="1300">
              <a:latin typeface="ＭＳ Ｐゴシック"/>
            </a:rPr>
            <a:t>ポイントの増、公債費が元金償還開始に伴い</a:t>
          </a:r>
          <a:r>
            <a:rPr kumimoji="1" lang="en-US" altLang="ja-JP" sz="1300">
              <a:latin typeface="ＭＳ Ｐゴシック"/>
            </a:rPr>
            <a:t>0.3</a:t>
          </a:r>
          <a:r>
            <a:rPr kumimoji="1" lang="ja-JP" altLang="en-US" sz="1300">
              <a:latin typeface="ＭＳ Ｐゴシック"/>
            </a:rPr>
            <a:t>ポイントの増、補助費等が一部事務組合への負担金の増等により</a:t>
          </a:r>
          <a:r>
            <a:rPr kumimoji="1" lang="en-US" altLang="ja-JP" sz="1300">
              <a:latin typeface="ＭＳ Ｐゴシック"/>
            </a:rPr>
            <a:t>0.8</a:t>
          </a:r>
          <a:r>
            <a:rPr kumimoji="1" lang="ja-JP" altLang="en-US" sz="1300">
              <a:latin typeface="ＭＳ Ｐゴシック"/>
            </a:rPr>
            <a:t>ポイントの増となった。</a:t>
          </a:r>
        </a:p>
        <a:p>
          <a:r>
            <a:rPr kumimoji="1" lang="ja-JP" altLang="en-US" sz="1300">
              <a:latin typeface="ＭＳ Ｐゴシック"/>
            </a:rPr>
            <a:t>今後も、各計画に即した経常経費の抑制や、村債充当事業の選別実施による村債発行額の抑制に努め、財政構造の弾力性に努める。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112014</xdr:rowOff>
    </xdr:to>
    <xdr:cxnSp macro="">
      <xdr:nvCxnSpPr>
        <xdr:cNvPr id="130" name="直線コネクタ 129"/>
        <xdr:cNvCxnSpPr/>
      </xdr:nvCxnSpPr>
      <xdr:spPr>
        <a:xfrm>
          <a:off x="4114800" y="1064056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107188</xdr:rowOff>
    </xdr:to>
    <xdr:cxnSp macro="">
      <xdr:nvCxnSpPr>
        <xdr:cNvPr id="133" name="直線コネクタ 132"/>
        <xdr:cNvCxnSpPr/>
      </xdr:nvCxnSpPr>
      <xdr:spPr>
        <a:xfrm flipV="1">
          <a:off x="3225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62</xdr:row>
      <xdr:rowOff>107188</xdr:rowOff>
    </xdr:to>
    <xdr:cxnSp macro="">
      <xdr:nvCxnSpPr>
        <xdr:cNvPr id="136" name="直線コネクタ 135"/>
        <xdr:cNvCxnSpPr/>
      </xdr:nvCxnSpPr>
      <xdr:spPr>
        <a:xfrm>
          <a:off x="2336800" y="1049578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37338</xdr:rowOff>
    </xdr:to>
    <xdr:cxnSp macro="">
      <xdr:nvCxnSpPr>
        <xdr:cNvPr id="139" name="直線コネクタ 138"/>
        <xdr:cNvCxnSpPr/>
      </xdr:nvCxnSpPr>
      <xdr:spPr>
        <a:xfrm>
          <a:off x="1447800" y="104427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50"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1" name="円/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3" name="円/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4" name="テキスト ボックス 153"/>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5" name="円/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7" name="円/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[483,631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要因は、東日本大震災の影響による地区除染委託費、除染土壌等仮置場設置工事設計委託費等に伴う物件費が昨年度と比較して減少しているものの、依然として高い状況にあるためである。今後は、原子力災害に伴う復興を進め、物件費の抑制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28468</xdr:rowOff>
    </xdr:from>
    <xdr:to>
      <xdr:col>7</xdr:col>
      <xdr:colOff>152400</xdr:colOff>
      <xdr:row>87</xdr:row>
      <xdr:rowOff>62376</xdr:rowOff>
    </xdr:to>
    <xdr:cxnSp macro="">
      <xdr:nvCxnSpPr>
        <xdr:cNvPr id="192" name="直線コネクタ 191"/>
        <xdr:cNvCxnSpPr/>
      </xdr:nvCxnSpPr>
      <xdr:spPr>
        <a:xfrm flipV="1">
          <a:off x="4114800" y="14773168"/>
          <a:ext cx="838200" cy="20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133305</xdr:rowOff>
    </xdr:from>
    <xdr:to>
      <xdr:col>6</xdr:col>
      <xdr:colOff>0</xdr:colOff>
      <xdr:row>87</xdr:row>
      <xdr:rowOff>62376</xdr:rowOff>
    </xdr:to>
    <xdr:cxnSp macro="">
      <xdr:nvCxnSpPr>
        <xdr:cNvPr id="195" name="直線コネクタ 194"/>
        <xdr:cNvCxnSpPr/>
      </xdr:nvCxnSpPr>
      <xdr:spPr>
        <a:xfrm>
          <a:off x="3225800" y="14706555"/>
          <a:ext cx="889000" cy="2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19005</xdr:rowOff>
    </xdr:from>
    <xdr:to>
      <xdr:col>4</xdr:col>
      <xdr:colOff>482600</xdr:colOff>
      <xdr:row>85</xdr:row>
      <xdr:rowOff>133305</xdr:rowOff>
    </xdr:to>
    <xdr:cxnSp macro="">
      <xdr:nvCxnSpPr>
        <xdr:cNvPr id="198" name="直線コネクタ 197"/>
        <xdr:cNvCxnSpPr/>
      </xdr:nvCxnSpPr>
      <xdr:spPr>
        <a:xfrm>
          <a:off x="2336800" y="144208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90548</xdr:rowOff>
    </xdr:from>
    <xdr:to>
      <xdr:col>3</xdr:col>
      <xdr:colOff>279400</xdr:colOff>
      <xdr:row>84</xdr:row>
      <xdr:rowOff>19005</xdr:rowOff>
    </xdr:to>
    <xdr:cxnSp macro="">
      <xdr:nvCxnSpPr>
        <xdr:cNvPr id="201" name="直線コネクタ 200"/>
        <xdr:cNvCxnSpPr/>
      </xdr:nvCxnSpPr>
      <xdr:spPr>
        <a:xfrm>
          <a:off x="1447800" y="14320898"/>
          <a:ext cx="889000" cy="9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149118</xdr:rowOff>
    </xdr:from>
    <xdr:to>
      <xdr:col>7</xdr:col>
      <xdr:colOff>203200</xdr:colOff>
      <xdr:row>86</xdr:row>
      <xdr:rowOff>79268</xdr:rowOff>
    </xdr:to>
    <xdr:sp macro="" textlink="">
      <xdr:nvSpPr>
        <xdr:cNvPr id="211" name="円/楕円 210"/>
        <xdr:cNvSpPr/>
      </xdr:nvSpPr>
      <xdr:spPr>
        <a:xfrm>
          <a:off x="4902200" y="14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121195</xdr:rowOff>
    </xdr:from>
    <xdr:ext cx="762000" cy="259045"/>
    <xdr:sp macro="" textlink="">
      <xdr:nvSpPr>
        <xdr:cNvPr id="212" name="人件費・物件費等の状況該当値テキスト"/>
        <xdr:cNvSpPr txBox="1"/>
      </xdr:nvSpPr>
      <xdr:spPr>
        <a:xfrm>
          <a:off x="5041900" y="146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483,631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11576</xdr:rowOff>
    </xdr:from>
    <xdr:to>
      <xdr:col>6</xdr:col>
      <xdr:colOff>50800</xdr:colOff>
      <xdr:row>87</xdr:row>
      <xdr:rowOff>113176</xdr:rowOff>
    </xdr:to>
    <xdr:sp macro="" textlink="">
      <xdr:nvSpPr>
        <xdr:cNvPr id="213" name="円/楕円 212"/>
        <xdr:cNvSpPr/>
      </xdr:nvSpPr>
      <xdr:spPr>
        <a:xfrm>
          <a:off x="4064000" y="149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97953</xdr:rowOff>
    </xdr:from>
    <xdr:ext cx="736600" cy="259045"/>
    <xdr:sp macro="" textlink="">
      <xdr:nvSpPr>
        <xdr:cNvPr id="214" name="テキスト ボックス 213"/>
        <xdr:cNvSpPr txBox="1"/>
      </xdr:nvSpPr>
      <xdr:spPr>
        <a:xfrm>
          <a:off x="3733800" y="1501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585,757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82505</xdr:rowOff>
    </xdr:from>
    <xdr:to>
      <xdr:col>4</xdr:col>
      <xdr:colOff>533400</xdr:colOff>
      <xdr:row>86</xdr:row>
      <xdr:rowOff>12655</xdr:rowOff>
    </xdr:to>
    <xdr:sp macro="" textlink="">
      <xdr:nvSpPr>
        <xdr:cNvPr id="215" name="円/楕円 214"/>
        <xdr:cNvSpPr/>
      </xdr:nvSpPr>
      <xdr:spPr>
        <a:xfrm>
          <a:off x="3175000" y="146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168882</xdr:rowOff>
    </xdr:from>
    <xdr:ext cx="762000" cy="259045"/>
    <xdr:sp macro="" textlink="">
      <xdr:nvSpPr>
        <xdr:cNvPr id="216" name="テキスト ボックス 215"/>
        <xdr:cNvSpPr txBox="1"/>
      </xdr:nvSpPr>
      <xdr:spPr>
        <a:xfrm>
          <a:off x="2844800" y="147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450,504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139655</xdr:rowOff>
    </xdr:from>
    <xdr:to>
      <xdr:col>3</xdr:col>
      <xdr:colOff>330200</xdr:colOff>
      <xdr:row>84</xdr:row>
      <xdr:rowOff>69805</xdr:rowOff>
    </xdr:to>
    <xdr:sp macro="" textlink="">
      <xdr:nvSpPr>
        <xdr:cNvPr id="217" name="円/楕円 216"/>
        <xdr:cNvSpPr/>
      </xdr:nvSpPr>
      <xdr:spPr>
        <a:xfrm>
          <a:off x="2286000" y="14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54582</xdr:rowOff>
    </xdr:from>
    <xdr:ext cx="762000" cy="259045"/>
    <xdr:sp macro="" textlink="">
      <xdr:nvSpPr>
        <xdr:cNvPr id="218" name="テキスト ボックス 217"/>
        <xdr:cNvSpPr txBox="1"/>
      </xdr:nvSpPr>
      <xdr:spPr>
        <a:xfrm>
          <a:off x="1955800" y="144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39748</xdr:rowOff>
    </xdr:from>
    <xdr:to>
      <xdr:col>2</xdr:col>
      <xdr:colOff>127000</xdr:colOff>
      <xdr:row>83</xdr:row>
      <xdr:rowOff>141348</xdr:rowOff>
    </xdr:to>
    <xdr:sp macro="" textlink="">
      <xdr:nvSpPr>
        <xdr:cNvPr id="219" name="円/楕円 218"/>
        <xdr:cNvSpPr/>
      </xdr:nvSpPr>
      <xdr:spPr>
        <a:xfrm>
          <a:off x="1397000" y="142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126125</xdr:rowOff>
    </xdr:from>
    <xdr:ext cx="762000" cy="259045"/>
    <xdr:sp macro="" textlink="">
      <xdr:nvSpPr>
        <xdr:cNvPr id="220" name="テキスト ボックス 219"/>
        <xdr:cNvSpPr txBox="1"/>
      </xdr:nvSpPr>
      <xdr:spPr>
        <a:xfrm>
          <a:off x="1066800" y="1435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国の給与削減後の数値との比較により指数が急増しており、また類似団体平均を上回っているが、特殊勤務手当の全廃等により人件費の抑制を実施している。</a:t>
          </a:r>
        </a:p>
        <a:p>
          <a:r>
            <a:rPr kumimoji="1" lang="ja-JP" altLang="en-US" sz="1300">
              <a:solidFill>
                <a:schemeClr val="tx1"/>
              </a:solidFill>
              <a:latin typeface="ＭＳ Ｐゴシック"/>
            </a:rPr>
            <a:t>今後は、</a:t>
          </a:r>
          <a:r>
            <a:rPr kumimoji="1" lang="en-US" altLang="ja-JP" sz="1300">
              <a:solidFill>
                <a:schemeClr val="tx1"/>
              </a:solidFill>
              <a:latin typeface="ＭＳ Ｐゴシック"/>
            </a:rPr>
            <a:t>55</a:t>
          </a:r>
          <a:r>
            <a:rPr kumimoji="1" lang="ja-JP" altLang="en-US" sz="1300">
              <a:solidFill>
                <a:schemeClr val="tx1"/>
              </a:solidFill>
              <a:latin typeface="ＭＳ Ｐゴシック"/>
            </a:rPr>
            <a:t>歳以上の職員の昇給停止や、組織の見直し等を適宜実施し、給与の適正化に努める。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141816</xdr:rowOff>
    </xdr:to>
    <xdr:cxnSp macro="">
      <xdr:nvCxnSpPr>
        <xdr:cNvPr id="254" name="直線コネクタ 253"/>
        <xdr:cNvCxnSpPr/>
      </xdr:nvCxnSpPr>
      <xdr:spPr>
        <a:xfrm>
          <a:off x="16179800" y="148543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86</xdr:row>
      <xdr:rowOff>109643</xdr:rowOff>
    </xdr:to>
    <xdr:cxnSp macro="">
      <xdr:nvCxnSpPr>
        <xdr:cNvPr id="257" name="直線コネクタ 256"/>
        <xdr:cNvCxnSpPr/>
      </xdr:nvCxnSpPr>
      <xdr:spPr>
        <a:xfrm>
          <a:off x="15290800" y="147095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85</xdr:row>
      <xdr:rowOff>144357</xdr:rowOff>
    </xdr:to>
    <xdr:cxnSp macro="">
      <xdr:nvCxnSpPr>
        <xdr:cNvPr id="260" name="直線コネクタ 259"/>
        <xdr:cNvCxnSpPr/>
      </xdr:nvCxnSpPr>
      <xdr:spPr>
        <a:xfrm flipV="1">
          <a:off x="14401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165523</xdr:rowOff>
    </xdr:from>
    <xdr:to>
      <xdr:col>22</xdr:col>
      <xdr:colOff>254000</xdr:colOff>
      <xdr:row>83</xdr:row>
      <xdr:rowOff>95673</xdr:rowOff>
    </xdr:to>
    <xdr:sp macro="" textlink="">
      <xdr:nvSpPr>
        <xdr:cNvPr id="261" name="フローチャート : 判断 260"/>
        <xdr:cNvSpPr/>
      </xdr:nvSpPr>
      <xdr:spPr>
        <a:xfrm>
          <a:off x="15240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62" name="テキスト ボックス 261"/>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37677</xdr:rowOff>
    </xdr:to>
    <xdr:cxnSp macro="">
      <xdr:nvCxnSpPr>
        <xdr:cNvPr id="263" name="直線コネクタ 262"/>
        <xdr:cNvCxnSpPr/>
      </xdr:nvCxnSpPr>
      <xdr:spPr>
        <a:xfrm flipV="1">
          <a:off x="13512800" y="1471760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133350</xdr:rowOff>
    </xdr:from>
    <xdr:to>
      <xdr:col>21</xdr:col>
      <xdr:colOff>50800</xdr:colOff>
      <xdr:row>83</xdr:row>
      <xdr:rowOff>63500</xdr:rowOff>
    </xdr:to>
    <xdr:sp macro="" textlink="">
      <xdr:nvSpPr>
        <xdr:cNvPr id="264" name="フローチャート : 判断 263"/>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65" name="テキスト ボックス 26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6" name="フローチャート : 判断 265"/>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67" name="テキスト ボックス 266"/>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3" name="円/楕円 272"/>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158343</xdr:rowOff>
    </xdr:from>
    <xdr:ext cx="762000" cy="259045"/>
    <xdr:sp macro="" textlink="">
      <xdr:nvSpPr>
        <xdr:cNvPr id="274" name="給与水準   （国との比較）該当値テキスト"/>
        <xdr:cNvSpPr txBox="1"/>
      </xdr:nvSpPr>
      <xdr:spPr>
        <a:xfrm>
          <a:off x="17106900" y="147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5" name="円/楕円 274"/>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76" name="テキスト ボックス 275"/>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7" name="円/楕円 276"/>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8" name="テキスト ボックス 277"/>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79" name="円/楕円 278"/>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0" name="テキスト ボックス 279"/>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定員適正化計画における、職員の削減目標（１０名）は達成しており、本村の地理的要因によって類似団体平均より若干上回っている。今後も、適正な定員管理に努めていく。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44232</xdr:rowOff>
    </xdr:from>
    <xdr:to>
      <xdr:col>24</xdr:col>
      <xdr:colOff>558800</xdr:colOff>
      <xdr:row>61</xdr:row>
      <xdr:rowOff>112485</xdr:rowOff>
    </xdr:to>
    <xdr:cxnSp macro="">
      <xdr:nvCxnSpPr>
        <xdr:cNvPr id="319" name="直線コネクタ 318"/>
        <xdr:cNvCxnSpPr/>
      </xdr:nvCxnSpPr>
      <xdr:spPr>
        <a:xfrm>
          <a:off x="16179800" y="10502682"/>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0"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39406</xdr:rowOff>
    </xdr:from>
    <xdr:to>
      <xdr:col>23</xdr:col>
      <xdr:colOff>406400</xdr:colOff>
      <xdr:row>61</xdr:row>
      <xdr:rowOff>44232</xdr:rowOff>
    </xdr:to>
    <xdr:cxnSp macro="">
      <xdr:nvCxnSpPr>
        <xdr:cNvPr id="322" name="直線コネクタ 321"/>
        <xdr:cNvCxnSpPr/>
      </xdr:nvCxnSpPr>
      <xdr:spPr>
        <a:xfrm>
          <a:off x="15290800" y="104978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4" name="テキスト ボックス 323"/>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11830</xdr:rowOff>
    </xdr:from>
    <xdr:to>
      <xdr:col>22</xdr:col>
      <xdr:colOff>203200</xdr:colOff>
      <xdr:row>61</xdr:row>
      <xdr:rowOff>39406</xdr:rowOff>
    </xdr:to>
    <xdr:cxnSp macro="">
      <xdr:nvCxnSpPr>
        <xdr:cNvPr id="325" name="直線コネクタ 324"/>
        <xdr:cNvCxnSpPr/>
      </xdr:nvCxnSpPr>
      <xdr:spPr>
        <a:xfrm>
          <a:off x="14401800" y="1047028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6" name="フローチャート : 判断 325"/>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7" name="テキスト ボックス 326"/>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163975</xdr:rowOff>
    </xdr:from>
    <xdr:to>
      <xdr:col>21</xdr:col>
      <xdr:colOff>0</xdr:colOff>
      <xdr:row>61</xdr:row>
      <xdr:rowOff>11830</xdr:rowOff>
    </xdr:to>
    <xdr:cxnSp macro="">
      <xdr:nvCxnSpPr>
        <xdr:cNvPr id="328" name="直線コネクタ 327"/>
        <xdr:cNvCxnSpPr/>
      </xdr:nvCxnSpPr>
      <xdr:spPr>
        <a:xfrm>
          <a:off x="13512800" y="1045097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9" name="フローチャート : 判断 328"/>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0" name="テキスト ボックス 329"/>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1" name="フローチャート : 判断 330"/>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2" name="テキスト ボックス 331"/>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38" name="円/楕円 337"/>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33762</xdr:rowOff>
    </xdr:from>
    <xdr:ext cx="762000" cy="259045"/>
    <xdr:sp macro="" textlink="">
      <xdr:nvSpPr>
        <xdr:cNvPr id="339" name="定員管理の状況該当値テキスト"/>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164882</xdr:rowOff>
    </xdr:from>
    <xdr:to>
      <xdr:col>23</xdr:col>
      <xdr:colOff>457200</xdr:colOff>
      <xdr:row>61</xdr:row>
      <xdr:rowOff>95032</xdr:rowOff>
    </xdr:to>
    <xdr:sp macro="" textlink="">
      <xdr:nvSpPr>
        <xdr:cNvPr id="340" name="円/楕円 339"/>
        <xdr:cNvSpPr/>
      </xdr:nvSpPr>
      <xdr:spPr>
        <a:xfrm>
          <a:off x="16129000" y="104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79809</xdr:rowOff>
    </xdr:from>
    <xdr:ext cx="736600" cy="259045"/>
    <xdr:sp macro="" textlink="">
      <xdr:nvSpPr>
        <xdr:cNvPr id="341" name="テキスト ボックス 340"/>
        <xdr:cNvSpPr txBox="1"/>
      </xdr:nvSpPr>
      <xdr:spPr>
        <a:xfrm>
          <a:off x="15798800" y="1053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160056</xdr:rowOff>
    </xdr:from>
    <xdr:to>
      <xdr:col>22</xdr:col>
      <xdr:colOff>254000</xdr:colOff>
      <xdr:row>61</xdr:row>
      <xdr:rowOff>90206</xdr:rowOff>
    </xdr:to>
    <xdr:sp macro="" textlink="">
      <xdr:nvSpPr>
        <xdr:cNvPr id="342" name="円/楕円 341"/>
        <xdr:cNvSpPr/>
      </xdr:nvSpPr>
      <xdr:spPr>
        <a:xfrm>
          <a:off x="15240000" y="104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74983</xdr:rowOff>
    </xdr:from>
    <xdr:ext cx="762000" cy="259045"/>
    <xdr:sp macro="" textlink="">
      <xdr:nvSpPr>
        <xdr:cNvPr id="343" name="テキスト ボックス 342"/>
        <xdr:cNvSpPr txBox="1"/>
      </xdr:nvSpPr>
      <xdr:spPr>
        <a:xfrm>
          <a:off x="14909800" y="1053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132480</xdr:rowOff>
    </xdr:from>
    <xdr:to>
      <xdr:col>21</xdr:col>
      <xdr:colOff>50800</xdr:colOff>
      <xdr:row>61</xdr:row>
      <xdr:rowOff>62630</xdr:rowOff>
    </xdr:to>
    <xdr:sp macro="" textlink="">
      <xdr:nvSpPr>
        <xdr:cNvPr id="344" name="円/楕円 343"/>
        <xdr:cNvSpPr/>
      </xdr:nvSpPr>
      <xdr:spPr>
        <a:xfrm>
          <a:off x="14351000" y="10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47407</xdr:rowOff>
    </xdr:from>
    <xdr:ext cx="762000" cy="259045"/>
    <xdr:sp macro="" textlink="">
      <xdr:nvSpPr>
        <xdr:cNvPr id="345" name="テキスト ボックス 344"/>
        <xdr:cNvSpPr txBox="1"/>
      </xdr:nvSpPr>
      <xdr:spPr>
        <a:xfrm>
          <a:off x="14020800" y="1050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113175</xdr:rowOff>
    </xdr:from>
    <xdr:to>
      <xdr:col>19</xdr:col>
      <xdr:colOff>533400</xdr:colOff>
      <xdr:row>61</xdr:row>
      <xdr:rowOff>43325</xdr:rowOff>
    </xdr:to>
    <xdr:sp macro="" textlink="">
      <xdr:nvSpPr>
        <xdr:cNvPr id="346" name="円/楕円 345"/>
        <xdr:cNvSpPr/>
      </xdr:nvSpPr>
      <xdr:spPr>
        <a:xfrm>
          <a:off x="13462000" y="10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28102</xdr:rowOff>
    </xdr:from>
    <xdr:ext cx="762000" cy="259045"/>
    <xdr:sp macro="" textlink="">
      <xdr:nvSpPr>
        <xdr:cNvPr id="347" name="テキスト ボックス 346"/>
        <xdr:cNvSpPr txBox="1"/>
      </xdr:nvSpPr>
      <xdr:spPr>
        <a:xfrm>
          <a:off x="13131800" y="1048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村債の発行額を抑制してきたことと、辺地債や学校教育施設整備事業債等の基準財政需要額に算入される村債発行が多く、年々低下しているため類似団体平均に近づいている。</a:t>
          </a:r>
        </a:p>
        <a:p>
          <a:r>
            <a:rPr kumimoji="1" lang="ja-JP" altLang="en-US" sz="1300">
              <a:latin typeface="ＭＳ Ｐゴシック"/>
            </a:rPr>
            <a:t>今後も、村債充当事業については、年次計画に基づき実施し、発行額の抑制に努める。</a:t>
          </a:r>
        </a:p>
        <a:p>
          <a:r>
            <a:rPr kumimoji="1" lang="ja-JP" altLang="en-US" sz="1300">
              <a:latin typeface="ＭＳ Ｐゴシック"/>
            </a:rPr>
            <a:t>また、債務負担行為に基づく支出のうち公債費に準ずるものは、国営土地改良事業負担金及び特別養護老人ホームの建設に係る償還補助であり、平成１２年度をピークとして年々減少している。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90678</xdr:rowOff>
    </xdr:to>
    <xdr:cxnSp macro="">
      <xdr:nvCxnSpPr>
        <xdr:cNvPr id="379" name="直線コネクタ 378"/>
        <xdr:cNvCxnSpPr/>
      </xdr:nvCxnSpPr>
      <xdr:spPr>
        <a:xfrm flipV="1">
          <a:off x="16179800" y="708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0"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167894</xdr:rowOff>
    </xdr:to>
    <xdr:cxnSp macro="">
      <xdr:nvCxnSpPr>
        <xdr:cNvPr id="382" name="直線コネクタ 381"/>
        <xdr:cNvCxnSpPr/>
      </xdr:nvCxnSpPr>
      <xdr:spPr>
        <a:xfrm flipV="1">
          <a:off x="15290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4" name="テキスト ボックス 38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41</xdr:row>
      <xdr:rowOff>167894</xdr:rowOff>
    </xdr:to>
    <xdr:cxnSp macro="">
      <xdr:nvCxnSpPr>
        <xdr:cNvPr id="385" name="直線コネクタ 384"/>
        <xdr:cNvCxnSpPr/>
      </xdr:nvCxnSpPr>
      <xdr:spPr>
        <a:xfrm>
          <a:off x="14401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6" name="フローチャート :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6096</xdr:rowOff>
    </xdr:to>
    <xdr:cxnSp macro="">
      <xdr:nvCxnSpPr>
        <xdr:cNvPr id="388" name="直線コネクタ 387"/>
        <xdr:cNvCxnSpPr/>
      </xdr:nvCxnSpPr>
      <xdr:spPr>
        <a:xfrm flipV="1">
          <a:off x="13512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9" name="フローチャート : 判断 38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0" name="テキスト ボックス 38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1" name="フローチャート : 判断 390"/>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2" name="テキスト ボックス 391"/>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0" name="円/楕円 399"/>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401" name="テキスト ボックス 400"/>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2" name="円/楕円 401"/>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3" name="テキスト ボックス 402"/>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4" name="円/楕円 403"/>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5" name="テキスト ボックス 404"/>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6" name="円/楕円 405"/>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7" name="テキスト ボックス 406"/>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現在高は前年度より減少、債務負担行為に基づく支出予定額は、償還の終了等による減少、公立岩瀬病院企業団への負担額は前年度とほぼ同額、充当可能財源である財政調整基金は前年度より若干減少し、類似団体平均を上回っているため、今後においても村債の発行や債務負担行為による財政負担の増加を極力抑制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135255</xdr:rowOff>
    </xdr:from>
    <xdr:to>
      <xdr:col>24</xdr:col>
      <xdr:colOff>558800</xdr:colOff>
      <xdr:row>14</xdr:row>
      <xdr:rowOff>152146</xdr:rowOff>
    </xdr:to>
    <xdr:cxnSp macro="">
      <xdr:nvCxnSpPr>
        <xdr:cNvPr id="441" name="直線コネクタ 440"/>
        <xdr:cNvCxnSpPr/>
      </xdr:nvCxnSpPr>
      <xdr:spPr>
        <a:xfrm flipV="1">
          <a:off x="16179800" y="253555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152146</xdr:rowOff>
    </xdr:from>
    <xdr:to>
      <xdr:col>23</xdr:col>
      <xdr:colOff>406400</xdr:colOff>
      <xdr:row>15</xdr:row>
      <xdr:rowOff>42630</xdr:rowOff>
    </xdr:to>
    <xdr:cxnSp macro="">
      <xdr:nvCxnSpPr>
        <xdr:cNvPr id="444" name="直線コネクタ 443"/>
        <xdr:cNvCxnSpPr/>
      </xdr:nvCxnSpPr>
      <xdr:spPr>
        <a:xfrm flipV="1">
          <a:off x="15290800" y="25524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160994</xdr:rowOff>
    </xdr:from>
    <xdr:to>
      <xdr:col>22</xdr:col>
      <xdr:colOff>203200</xdr:colOff>
      <xdr:row>15</xdr:row>
      <xdr:rowOff>42630</xdr:rowOff>
    </xdr:to>
    <xdr:cxnSp macro="">
      <xdr:nvCxnSpPr>
        <xdr:cNvPr id="447" name="直線コネクタ 446"/>
        <xdr:cNvCxnSpPr/>
      </xdr:nvCxnSpPr>
      <xdr:spPr>
        <a:xfrm>
          <a:off x="14401800" y="25612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8" name="フローチャート : 判断 447"/>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9" name="テキスト ボックス 448"/>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160994</xdr:rowOff>
    </xdr:from>
    <xdr:to>
      <xdr:col>21</xdr:col>
      <xdr:colOff>0</xdr:colOff>
      <xdr:row>16</xdr:row>
      <xdr:rowOff>111675</xdr:rowOff>
    </xdr:to>
    <xdr:cxnSp macro="">
      <xdr:nvCxnSpPr>
        <xdr:cNvPr id="450" name="直線コネクタ 449"/>
        <xdr:cNvCxnSpPr/>
      </xdr:nvCxnSpPr>
      <xdr:spPr>
        <a:xfrm flipV="1">
          <a:off x="13512800" y="2561294"/>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1" name="フローチャート : 判断 450"/>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2" name="テキスト ボックス 451"/>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3" name="フローチャート : 判断 452"/>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4" name="テキスト ボックス 45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60" name="円/楕円 459"/>
        <xdr:cNvSpPr/>
      </xdr:nvSpPr>
      <xdr:spPr>
        <a:xfrm>
          <a:off x="169672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56532</xdr:rowOff>
    </xdr:from>
    <xdr:ext cx="762000" cy="259045"/>
    <xdr:sp macro="" textlink="">
      <xdr:nvSpPr>
        <xdr:cNvPr id="461" name="将来負担の状況該当値テキスト"/>
        <xdr:cNvSpPr txBox="1"/>
      </xdr:nvSpPr>
      <xdr:spPr>
        <a:xfrm>
          <a:off x="171069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101346</xdr:rowOff>
    </xdr:from>
    <xdr:to>
      <xdr:col>23</xdr:col>
      <xdr:colOff>457200</xdr:colOff>
      <xdr:row>15</xdr:row>
      <xdr:rowOff>31496</xdr:rowOff>
    </xdr:to>
    <xdr:sp macro="" textlink="">
      <xdr:nvSpPr>
        <xdr:cNvPr id="462" name="円/楕円 461"/>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16273</xdr:rowOff>
    </xdr:from>
    <xdr:ext cx="736600" cy="259045"/>
    <xdr:sp macro="" textlink="">
      <xdr:nvSpPr>
        <xdr:cNvPr id="463" name="テキスト ボックス 462"/>
        <xdr:cNvSpPr txBox="1"/>
      </xdr:nvSpPr>
      <xdr:spPr>
        <a:xfrm>
          <a:off x="15798800" y="258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163280</xdr:rowOff>
    </xdr:from>
    <xdr:to>
      <xdr:col>22</xdr:col>
      <xdr:colOff>254000</xdr:colOff>
      <xdr:row>15</xdr:row>
      <xdr:rowOff>93430</xdr:rowOff>
    </xdr:to>
    <xdr:sp macro="" textlink="">
      <xdr:nvSpPr>
        <xdr:cNvPr id="464" name="円/楕円 463"/>
        <xdr:cNvSpPr/>
      </xdr:nvSpPr>
      <xdr:spPr>
        <a:xfrm>
          <a:off x="152400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78207</xdr:rowOff>
    </xdr:from>
    <xdr:ext cx="762000" cy="259045"/>
    <xdr:sp macro="" textlink="">
      <xdr:nvSpPr>
        <xdr:cNvPr id="465" name="テキスト ボックス 464"/>
        <xdr:cNvSpPr txBox="1"/>
      </xdr:nvSpPr>
      <xdr:spPr>
        <a:xfrm>
          <a:off x="14909800" y="26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110194</xdr:rowOff>
    </xdr:from>
    <xdr:to>
      <xdr:col>21</xdr:col>
      <xdr:colOff>50800</xdr:colOff>
      <xdr:row>15</xdr:row>
      <xdr:rowOff>40344</xdr:rowOff>
    </xdr:to>
    <xdr:sp macro="" textlink="">
      <xdr:nvSpPr>
        <xdr:cNvPr id="466" name="円/楕円 465"/>
        <xdr:cNvSpPr/>
      </xdr:nvSpPr>
      <xdr:spPr>
        <a:xfrm>
          <a:off x="14351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25121</xdr:rowOff>
    </xdr:from>
    <xdr:ext cx="762000" cy="259045"/>
    <xdr:sp macro="" textlink="">
      <xdr:nvSpPr>
        <xdr:cNvPr id="467" name="テキスト ボックス 466"/>
        <xdr:cNvSpPr txBox="1"/>
      </xdr:nvSpPr>
      <xdr:spPr>
        <a:xfrm>
          <a:off x="14020800" y="25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60875</xdr:rowOff>
    </xdr:from>
    <xdr:to>
      <xdr:col>19</xdr:col>
      <xdr:colOff>533400</xdr:colOff>
      <xdr:row>16</xdr:row>
      <xdr:rowOff>162475</xdr:rowOff>
    </xdr:to>
    <xdr:sp macro="" textlink="">
      <xdr:nvSpPr>
        <xdr:cNvPr id="468" name="円/楕円 467"/>
        <xdr:cNvSpPr/>
      </xdr:nvSpPr>
      <xdr:spPr>
        <a:xfrm>
          <a:off x="13462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147252</xdr:rowOff>
    </xdr:from>
    <xdr:ext cx="762000" cy="259045"/>
    <xdr:sp macro="" textlink="">
      <xdr:nvSpPr>
        <xdr:cNvPr id="469" name="テキスト ボックス 468"/>
        <xdr:cNvSpPr txBox="1"/>
      </xdr:nvSpPr>
      <xdr:spPr>
        <a:xfrm>
          <a:off x="13131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特殊勤務手当の全廃により総額の抑制に努めて</a:t>
          </a:r>
          <a:r>
            <a:rPr kumimoji="1" lang="ja-JP" altLang="en-US" sz="1300">
              <a:solidFill>
                <a:schemeClr val="tx1"/>
              </a:solidFill>
              <a:latin typeface="ＭＳ Ｐゴシック"/>
            </a:rPr>
            <a:t>いるが</a:t>
          </a:r>
          <a:r>
            <a:rPr kumimoji="1" lang="ja-JP" altLang="en-US" sz="1300">
              <a:latin typeface="ＭＳ Ｐゴシック"/>
            </a:rPr>
            <a:t>、類似団体平均より上回っている状況である。</a:t>
          </a:r>
        </a:p>
        <a:p>
          <a:r>
            <a:rPr kumimoji="1" lang="ja-JP" altLang="en-US" sz="1300">
              <a:latin typeface="ＭＳ Ｐゴシック"/>
            </a:rPr>
            <a:t>今後は、</a:t>
          </a:r>
          <a:r>
            <a:rPr kumimoji="1" lang="en-US" altLang="ja-JP" sz="1300">
              <a:latin typeface="ＭＳ Ｐゴシック"/>
            </a:rPr>
            <a:t>55</a:t>
          </a:r>
          <a:r>
            <a:rPr kumimoji="1" lang="ja-JP" altLang="en-US" sz="1300">
              <a:latin typeface="ＭＳ Ｐゴシック"/>
            </a:rPr>
            <a:t>歳以上の職員の昇給停止等を適宜実施し、職員人件費の抑制に努めていく。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100330</xdr:rowOff>
    </xdr:to>
    <xdr:cxnSp macro="">
      <xdr:nvCxnSpPr>
        <xdr:cNvPr id="66" name="直線コネクタ 65"/>
        <xdr:cNvCxnSpPr/>
      </xdr:nvCxnSpPr>
      <xdr:spPr>
        <a:xfrm>
          <a:off x="3987800" y="641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115570</xdr:rowOff>
    </xdr:to>
    <xdr:cxnSp macro="">
      <xdr:nvCxnSpPr>
        <xdr:cNvPr id="69" name="直線コネクタ 68"/>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115570</xdr:rowOff>
    </xdr:to>
    <xdr:cxnSp macro="">
      <xdr:nvCxnSpPr>
        <xdr:cNvPr id="72" name="直線コネクタ 71"/>
        <xdr:cNvCxnSpPr/>
      </xdr:nvCxnSpPr>
      <xdr:spPr>
        <a:xfrm>
          <a:off x="2209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31750</xdr:rowOff>
    </xdr:to>
    <xdr:cxnSp macro="">
      <xdr:nvCxnSpPr>
        <xdr:cNvPr id="75" name="直線コネクタ 74"/>
        <xdr:cNvCxnSpPr/>
      </xdr:nvCxnSpPr>
      <xdr:spPr>
        <a:xfrm>
          <a:off x="1320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年度においては、各種システム使用料等の微増、各種システム・設備等の保守が増加したため、</a:t>
          </a:r>
          <a:r>
            <a:rPr kumimoji="1" lang="en-US" altLang="ja-JP" sz="1300">
              <a:solidFill>
                <a:schemeClr val="tx1"/>
              </a:solidFill>
              <a:latin typeface="ＭＳ Ｐゴシック"/>
            </a:rPr>
            <a:t>0.2</a:t>
          </a:r>
          <a:r>
            <a:rPr kumimoji="1" lang="ja-JP" altLang="en-US" sz="1300">
              <a:solidFill>
                <a:schemeClr val="tx1"/>
              </a:solidFill>
              <a:latin typeface="ＭＳ Ｐゴシック"/>
            </a:rPr>
            <a:t>ポイント増加しており類似団体平均を上回っている。</a:t>
          </a:r>
        </a:p>
        <a:p>
          <a:r>
            <a:rPr kumimoji="1" lang="ja-JP" altLang="en-US" sz="1300">
              <a:solidFill>
                <a:schemeClr val="tx1"/>
              </a:solidFill>
              <a:latin typeface="ＭＳ Ｐゴシック"/>
            </a:rPr>
            <a:t>経常経費については、今後ともシーリング設定を行うなど引き続き抑制を図る。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97609</xdr:rowOff>
    </xdr:from>
    <xdr:to>
      <xdr:col>24</xdr:col>
      <xdr:colOff>31750</xdr:colOff>
      <xdr:row>16</xdr:row>
      <xdr:rowOff>110671</xdr:rowOff>
    </xdr:to>
    <xdr:cxnSp macro="">
      <xdr:nvCxnSpPr>
        <xdr:cNvPr id="129" name="直線コネクタ 128"/>
        <xdr:cNvCxnSpPr/>
      </xdr:nvCxnSpPr>
      <xdr:spPr>
        <a:xfrm>
          <a:off x="15671800" y="284080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64951</xdr:rowOff>
    </xdr:from>
    <xdr:to>
      <xdr:col>22</xdr:col>
      <xdr:colOff>565150</xdr:colOff>
      <xdr:row>16</xdr:row>
      <xdr:rowOff>97609</xdr:rowOff>
    </xdr:to>
    <xdr:cxnSp macro="">
      <xdr:nvCxnSpPr>
        <xdr:cNvPr id="132" name="直線コネクタ 131"/>
        <xdr:cNvCxnSpPr/>
      </xdr:nvCxnSpPr>
      <xdr:spPr>
        <a:xfrm>
          <a:off x="14782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158024</xdr:rowOff>
    </xdr:from>
    <xdr:to>
      <xdr:col>21</xdr:col>
      <xdr:colOff>361950</xdr:colOff>
      <xdr:row>16</xdr:row>
      <xdr:rowOff>64951</xdr:rowOff>
    </xdr:to>
    <xdr:cxnSp macro="">
      <xdr:nvCxnSpPr>
        <xdr:cNvPr id="135" name="直線コネクタ 134"/>
        <xdr:cNvCxnSpPr/>
      </xdr:nvCxnSpPr>
      <xdr:spPr>
        <a:xfrm>
          <a:off x="13893800" y="2729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158024</xdr:rowOff>
    </xdr:to>
    <xdr:cxnSp macro="">
      <xdr:nvCxnSpPr>
        <xdr:cNvPr id="138" name="直線コネクタ 137"/>
        <xdr:cNvCxnSpPr/>
      </xdr:nvCxnSpPr>
      <xdr:spPr>
        <a:xfrm>
          <a:off x="13004800" y="262527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46809</xdr:rowOff>
    </xdr:from>
    <xdr:to>
      <xdr:col>22</xdr:col>
      <xdr:colOff>615950</xdr:colOff>
      <xdr:row>16</xdr:row>
      <xdr:rowOff>148409</xdr:rowOff>
    </xdr:to>
    <xdr:sp macro="" textlink="">
      <xdr:nvSpPr>
        <xdr:cNvPr id="150" name="円/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133186</xdr:rowOff>
    </xdr:from>
    <xdr:ext cx="736600" cy="259045"/>
    <xdr:sp macro="" textlink="">
      <xdr:nvSpPr>
        <xdr:cNvPr id="151" name="テキスト ボックス 150"/>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14151</xdr:rowOff>
    </xdr:from>
    <xdr:to>
      <xdr:col>21</xdr:col>
      <xdr:colOff>412750</xdr:colOff>
      <xdr:row>16</xdr:row>
      <xdr:rowOff>115751</xdr:rowOff>
    </xdr:to>
    <xdr:sp macro="" textlink="">
      <xdr:nvSpPr>
        <xdr:cNvPr id="152" name="円/楕円 151"/>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100528</xdr:rowOff>
    </xdr:from>
    <xdr:ext cx="762000" cy="259045"/>
    <xdr:sp macro="" textlink="">
      <xdr:nvSpPr>
        <xdr:cNvPr id="153" name="テキスト ボックス 152"/>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107224</xdr:rowOff>
    </xdr:from>
    <xdr:to>
      <xdr:col>20</xdr:col>
      <xdr:colOff>209550</xdr:colOff>
      <xdr:row>16</xdr:row>
      <xdr:rowOff>37374</xdr:rowOff>
    </xdr:to>
    <xdr:sp macro="" textlink="">
      <xdr:nvSpPr>
        <xdr:cNvPr id="154" name="円/楕円 153"/>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22151</xdr:rowOff>
    </xdr:from>
    <xdr:ext cx="762000" cy="259045"/>
    <xdr:sp macro="" textlink="">
      <xdr:nvSpPr>
        <xdr:cNvPr id="155" name="テキスト ボックス 154"/>
        <xdr:cNvSpPr txBox="1"/>
      </xdr:nvSpPr>
      <xdr:spPr>
        <a:xfrm>
          <a:off x="13512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少子高齢化の進展に伴い、増加は避けられない見込みではあるが、支給要件の見直し等により、上昇率の平準化に努める。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88900</xdr:rowOff>
    </xdr:to>
    <xdr:cxnSp macro="">
      <xdr:nvCxnSpPr>
        <xdr:cNvPr id="190" name="直線コネクタ 189"/>
        <xdr:cNvCxnSpPr/>
      </xdr:nvCxnSpPr>
      <xdr:spPr>
        <a:xfrm>
          <a:off x="3987800" y="9118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69850</xdr:rowOff>
    </xdr:to>
    <xdr:cxnSp macro="">
      <xdr:nvCxnSpPr>
        <xdr:cNvPr id="193" name="直線コネクタ 192"/>
        <xdr:cNvCxnSpPr/>
      </xdr:nvCxnSpPr>
      <xdr:spPr>
        <a:xfrm flipV="1">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69850</xdr:rowOff>
    </xdr:to>
    <xdr:cxnSp macro="">
      <xdr:nvCxnSpPr>
        <xdr:cNvPr id="196" name="直線コネクタ 195"/>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9" name="直線コネクタ 198"/>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9" name="円/楕円 208"/>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10"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11" name="円/楕円 210"/>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2" name="テキスト ボックス 211"/>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5" name="円/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7" name="円/楕円 216"/>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8" name="テキスト ボックス 217"/>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特別会計繰出金（国民健康保険、後期高齢者医療）が減少しているものの、昨年度と比較して</a:t>
          </a:r>
          <a:r>
            <a:rPr kumimoji="1" lang="en-US" altLang="ja-JP" sz="1300">
              <a:latin typeface="ＭＳ Ｐゴシック"/>
            </a:rPr>
            <a:t>0.1</a:t>
          </a:r>
          <a:r>
            <a:rPr kumimoji="1" lang="ja-JP" altLang="en-US" sz="1300">
              <a:latin typeface="ＭＳ Ｐゴシック"/>
            </a:rPr>
            <a:t>ポイント増加しており、類似団体平均を上回っている。</a:t>
          </a:r>
        </a:p>
        <a:p>
          <a:r>
            <a:rPr kumimoji="1" lang="ja-JP" altLang="en-US" sz="1300">
              <a:latin typeface="ＭＳ Ｐゴシック"/>
            </a:rPr>
            <a:t>今後は、特別会計の健全化を図っていかなければならない。</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12700</xdr:rowOff>
    </xdr:to>
    <xdr:cxnSp macro="">
      <xdr:nvCxnSpPr>
        <xdr:cNvPr id="251" name="直線コネクタ 250"/>
        <xdr:cNvCxnSpPr/>
      </xdr:nvCxnSpPr>
      <xdr:spPr>
        <a:xfrm>
          <a:off x="15671800" y="994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35560</xdr:rowOff>
    </xdr:to>
    <xdr:cxnSp macro="">
      <xdr:nvCxnSpPr>
        <xdr:cNvPr id="254" name="直線コネクタ 253"/>
        <xdr:cNvCxnSpPr/>
      </xdr:nvCxnSpPr>
      <xdr:spPr>
        <a:xfrm flipV="1">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35560</xdr:rowOff>
    </xdr:to>
    <xdr:cxnSp macro="">
      <xdr:nvCxnSpPr>
        <xdr:cNvPr id="257" name="直線コネクタ 256"/>
        <xdr:cNvCxnSpPr/>
      </xdr:nvCxnSpPr>
      <xdr:spPr>
        <a:xfrm>
          <a:off x="13893800" y="9850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168910</xdr:rowOff>
    </xdr:to>
    <xdr:cxnSp macro="">
      <xdr:nvCxnSpPr>
        <xdr:cNvPr id="260" name="直線コネクタ 259"/>
        <xdr:cNvCxnSpPr/>
      </xdr:nvCxnSpPr>
      <xdr:spPr>
        <a:xfrm flipV="1">
          <a:off x="13004800" y="985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2" name="円/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補助費等については、一部事務組合等への負担金等が増加し、</a:t>
          </a:r>
          <a:r>
            <a:rPr kumimoji="1" lang="en-US" altLang="ja-JP" sz="1300">
              <a:latin typeface="ＭＳ Ｐゴシック"/>
            </a:rPr>
            <a:t>0.8</a:t>
          </a:r>
          <a:r>
            <a:rPr kumimoji="1" lang="ja-JP" altLang="en-US" sz="1300">
              <a:latin typeface="ＭＳ Ｐゴシック"/>
            </a:rPr>
            <a:t>ポイント増加した。</a:t>
          </a:r>
        </a:p>
        <a:p>
          <a:r>
            <a:rPr kumimoji="1" lang="ja-JP" altLang="en-US" sz="1300">
              <a:latin typeface="ＭＳ Ｐゴシック"/>
            </a:rPr>
            <a:t>今後において、一部事務組合等への経常的な負担金・補助金について更なる削減も検討する必要がある。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26416</xdr:rowOff>
    </xdr:to>
    <xdr:cxnSp macro="">
      <xdr:nvCxnSpPr>
        <xdr:cNvPr id="309" name="直線コネクタ 308"/>
        <xdr:cNvCxnSpPr/>
      </xdr:nvCxnSpPr>
      <xdr:spPr>
        <a:xfrm>
          <a:off x="15671800" y="6162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8128</xdr:rowOff>
    </xdr:to>
    <xdr:cxnSp macro="">
      <xdr:nvCxnSpPr>
        <xdr:cNvPr id="312" name="直線コネクタ 311"/>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8128</xdr:rowOff>
    </xdr:to>
    <xdr:cxnSp macro="">
      <xdr:nvCxnSpPr>
        <xdr:cNvPr id="315" name="直線コネクタ 314"/>
        <xdr:cNvCxnSpPr/>
      </xdr:nvCxnSpPr>
      <xdr:spPr>
        <a:xfrm>
          <a:off x="13893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165862</xdr:rowOff>
    </xdr:to>
    <xdr:cxnSp macro="">
      <xdr:nvCxnSpPr>
        <xdr:cNvPr id="318" name="直線コネクタ 317"/>
        <xdr:cNvCxnSpPr/>
      </xdr:nvCxnSpPr>
      <xdr:spPr>
        <a:xfrm>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2" name="円/楕円 33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3" name="テキスト ボックス 33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6" name="円/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村債の発行を抑制してきたことに加え、辺地債や学校教育施設整備事業債等の基準財政需要額に算入される村債を多く活用してきたこと</a:t>
          </a:r>
          <a:r>
            <a:rPr kumimoji="1" lang="ja-JP" altLang="en-US" sz="1300">
              <a:solidFill>
                <a:schemeClr val="tx1"/>
              </a:solidFill>
              <a:latin typeface="ＭＳ Ｐゴシック"/>
            </a:rPr>
            <a:t>で</a:t>
          </a:r>
          <a:r>
            <a:rPr kumimoji="1" lang="ja-JP" altLang="en-US" sz="1300">
              <a:latin typeface="ＭＳ Ｐゴシック"/>
            </a:rPr>
            <a:t>、防災関連の整備等により増加はしたものの、類似団体平均を下回っている。</a:t>
          </a:r>
        </a:p>
        <a:p>
          <a:r>
            <a:rPr kumimoji="1" lang="ja-JP" altLang="en-US" sz="1300">
              <a:latin typeface="ＭＳ Ｐゴシック"/>
            </a:rPr>
            <a:t>今後においても、村債充当事業の重点選別化を図り、発行額の抑制に努める。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10413</xdr:rowOff>
    </xdr:to>
    <xdr:cxnSp macro="">
      <xdr:nvCxnSpPr>
        <xdr:cNvPr id="367" name="直線コネクタ 366"/>
        <xdr:cNvCxnSpPr/>
      </xdr:nvCxnSpPr>
      <xdr:spPr>
        <a:xfrm>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37846</xdr:rowOff>
    </xdr:to>
    <xdr:cxnSp macro="">
      <xdr:nvCxnSpPr>
        <xdr:cNvPr id="370" name="直線コネクタ 369"/>
        <xdr:cNvCxnSpPr/>
      </xdr:nvCxnSpPr>
      <xdr:spPr>
        <a:xfrm flipV="1">
          <a:off x="3098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37846</xdr:rowOff>
    </xdr:to>
    <xdr:cxnSp macro="">
      <xdr:nvCxnSpPr>
        <xdr:cNvPr id="373" name="直線コネクタ 372"/>
        <xdr:cNvCxnSpPr/>
      </xdr:nvCxnSpPr>
      <xdr:spPr>
        <a:xfrm>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19558</xdr:rowOff>
    </xdr:to>
    <xdr:cxnSp macro="">
      <xdr:nvCxnSpPr>
        <xdr:cNvPr id="376" name="直線コネクタ 375"/>
        <xdr:cNvCxnSpPr/>
      </xdr:nvCxnSpPr>
      <xdr:spPr>
        <a:xfrm flipV="1">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6" name="円/楕円 385"/>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7"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8" name="円/楕円 387"/>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9" name="テキスト ボックス 388"/>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0" name="円/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2" name="円/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3" name="テキスト ボックス 39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公債費以外の状況については、昨年度と比較して</a:t>
          </a:r>
          <a:r>
            <a:rPr kumimoji="1" lang="en-US" altLang="ja-JP" sz="1300">
              <a:solidFill>
                <a:schemeClr val="tx1"/>
              </a:solidFill>
              <a:latin typeface="ＭＳ Ｐゴシック"/>
            </a:rPr>
            <a:t>1.8</a:t>
          </a:r>
          <a:r>
            <a:rPr kumimoji="1" lang="ja-JP" altLang="en-US" sz="1300">
              <a:latin typeface="ＭＳ Ｐゴシック"/>
            </a:rPr>
            <a:t>ポイント増加している。概ね類似団体平均に近い状況となっているが、各計画に則し経常経費の更なる抑制を図り、財政構造の弾力性を維持しながら健全な財政運営に努めていく必要がある。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21844</xdr:rowOff>
    </xdr:to>
    <xdr:cxnSp macro="">
      <xdr:nvCxnSpPr>
        <xdr:cNvPr id="426" name="直線コネクタ 425"/>
        <xdr:cNvCxnSpPr/>
      </xdr:nvCxnSpPr>
      <xdr:spPr>
        <a:xfrm>
          <a:off x="15671800" y="12969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75</xdr:row>
      <xdr:rowOff>161289</xdr:rowOff>
    </xdr:to>
    <xdr:cxnSp macro="">
      <xdr:nvCxnSpPr>
        <xdr:cNvPr id="429" name="直線コネクタ 428"/>
        <xdr:cNvCxnSpPr/>
      </xdr:nvCxnSpPr>
      <xdr:spPr>
        <a:xfrm flipV="1">
          <a:off x="14782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75</xdr:row>
      <xdr:rowOff>161289</xdr:rowOff>
    </xdr:to>
    <xdr:cxnSp macro="">
      <xdr:nvCxnSpPr>
        <xdr:cNvPr id="432" name="直線コネクタ 431"/>
        <xdr:cNvCxnSpPr/>
      </xdr:nvCxnSpPr>
      <xdr:spPr>
        <a:xfrm>
          <a:off x="13893800" y="128234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72136</xdr:rowOff>
    </xdr:from>
    <xdr:to>
      <xdr:col>20</xdr:col>
      <xdr:colOff>158750</xdr:colOff>
      <xdr:row>74</xdr:row>
      <xdr:rowOff>136144</xdr:rowOff>
    </xdr:to>
    <xdr:cxnSp macro="">
      <xdr:nvCxnSpPr>
        <xdr:cNvPr id="435" name="直線コネクタ 434"/>
        <xdr:cNvCxnSpPr/>
      </xdr:nvCxnSpPr>
      <xdr:spPr>
        <a:xfrm>
          <a:off x="13004800" y="12759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45" name="円/楕円 444"/>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46"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47" name="円/楕円 446"/>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146575</xdr:rowOff>
    </xdr:from>
    <xdr:ext cx="736600" cy="259045"/>
    <xdr:sp macro="" textlink="">
      <xdr:nvSpPr>
        <xdr:cNvPr id="448" name="テキスト ボックス 447"/>
        <xdr:cNvSpPr txBox="1"/>
      </xdr:nvSpPr>
      <xdr:spPr>
        <a:xfrm>
          <a:off x="15290800" y="1300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9" name="円/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50" name="テキスト ボックス 449"/>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1" name="円/楕円 450"/>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2" name="テキスト ボックス 451"/>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21336</xdr:rowOff>
    </xdr:from>
    <xdr:to>
      <xdr:col>19</xdr:col>
      <xdr:colOff>6350</xdr:colOff>
      <xdr:row>74</xdr:row>
      <xdr:rowOff>122936</xdr:rowOff>
    </xdr:to>
    <xdr:sp macro="" textlink="">
      <xdr:nvSpPr>
        <xdr:cNvPr id="453" name="円/楕円 452"/>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133113</xdr:rowOff>
    </xdr:from>
    <xdr:ext cx="762000" cy="259045"/>
    <xdr:sp macro="" textlink="">
      <xdr:nvSpPr>
        <xdr:cNvPr id="454" name="テキスト ボックス 453"/>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福島県天栄村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62081</xdr:rowOff>
    </xdr:from>
    <xdr:to>
      <xdr:col>4</xdr:col>
      <xdr:colOff>1117600</xdr:colOff>
      <xdr:row>17</xdr:row>
      <xdr:rowOff>65912</xdr:rowOff>
    </xdr:to>
    <xdr:cxnSp macro="">
      <xdr:nvCxnSpPr>
        <xdr:cNvPr id="48" name="直線コネクタ 47"/>
        <xdr:cNvCxnSpPr/>
      </xdr:nvCxnSpPr>
      <xdr:spPr bwMode="auto">
        <a:xfrm>
          <a:off x="5003800" y="3024356"/>
          <a:ext cx="6477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62081</xdr:rowOff>
    </xdr:from>
    <xdr:to>
      <xdr:col>4</xdr:col>
      <xdr:colOff>469900</xdr:colOff>
      <xdr:row>17</xdr:row>
      <xdr:rowOff>106740</xdr:rowOff>
    </xdr:to>
    <xdr:cxnSp macro="">
      <xdr:nvCxnSpPr>
        <xdr:cNvPr id="51" name="直線コネクタ 50"/>
        <xdr:cNvCxnSpPr/>
      </xdr:nvCxnSpPr>
      <xdr:spPr bwMode="auto">
        <a:xfrm flipV="1">
          <a:off x="4305300" y="3024356"/>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106740</xdr:rowOff>
    </xdr:from>
    <xdr:to>
      <xdr:col>3</xdr:col>
      <xdr:colOff>904875</xdr:colOff>
      <xdr:row>17</xdr:row>
      <xdr:rowOff>166651</xdr:rowOff>
    </xdr:to>
    <xdr:cxnSp macro="">
      <xdr:nvCxnSpPr>
        <xdr:cNvPr id="54" name="直線コネクタ 53"/>
        <xdr:cNvCxnSpPr/>
      </xdr:nvCxnSpPr>
      <xdr:spPr bwMode="auto">
        <a:xfrm flipV="1">
          <a:off x="3606800" y="3069015"/>
          <a:ext cx="698500" cy="5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166651</xdr:rowOff>
    </xdr:from>
    <xdr:to>
      <xdr:col>3</xdr:col>
      <xdr:colOff>206375</xdr:colOff>
      <xdr:row>18</xdr:row>
      <xdr:rowOff>3687</xdr:rowOff>
    </xdr:to>
    <xdr:cxnSp macro="">
      <xdr:nvCxnSpPr>
        <xdr:cNvPr id="57" name="直線コネクタ 56"/>
        <xdr:cNvCxnSpPr/>
      </xdr:nvCxnSpPr>
      <xdr:spPr bwMode="auto">
        <a:xfrm flipV="1">
          <a:off x="2908300" y="3128926"/>
          <a:ext cx="698500" cy="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15112</xdr:rowOff>
    </xdr:from>
    <xdr:to>
      <xdr:col>5</xdr:col>
      <xdr:colOff>34925</xdr:colOff>
      <xdr:row>17</xdr:row>
      <xdr:rowOff>116712</xdr:rowOff>
    </xdr:to>
    <xdr:sp macro="" textlink="">
      <xdr:nvSpPr>
        <xdr:cNvPr id="67" name="円/楕円 66"/>
        <xdr:cNvSpPr/>
      </xdr:nvSpPr>
      <xdr:spPr bwMode="auto">
        <a:xfrm>
          <a:off x="5600700" y="29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31639</xdr:rowOff>
    </xdr:from>
    <xdr:ext cx="762000" cy="259045"/>
    <xdr:sp macro="" textlink="">
      <xdr:nvSpPr>
        <xdr:cNvPr id="68" name="人口1人当たり決算額の推移該当値テキスト130"/>
        <xdr:cNvSpPr txBox="1"/>
      </xdr:nvSpPr>
      <xdr:spPr>
        <a:xfrm>
          <a:off x="5740400" y="282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11281</xdr:rowOff>
    </xdr:from>
    <xdr:to>
      <xdr:col>4</xdr:col>
      <xdr:colOff>520700</xdr:colOff>
      <xdr:row>17</xdr:row>
      <xdr:rowOff>112881</xdr:rowOff>
    </xdr:to>
    <xdr:sp macro="" textlink="">
      <xdr:nvSpPr>
        <xdr:cNvPr id="69" name="円/楕円 68"/>
        <xdr:cNvSpPr/>
      </xdr:nvSpPr>
      <xdr:spPr bwMode="auto">
        <a:xfrm>
          <a:off x="4953000" y="29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123058</xdr:rowOff>
    </xdr:from>
    <xdr:ext cx="736600" cy="259045"/>
    <xdr:sp macro="" textlink="">
      <xdr:nvSpPr>
        <xdr:cNvPr id="70" name="テキスト ボックス 69"/>
        <xdr:cNvSpPr txBox="1"/>
      </xdr:nvSpPr>
      <xdr:spPr>
        <a:xfrm>
          <a:off x="4622800" y="274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55940</xdr:rowOff>
    </xdr:from>
    <xdr:to>
      <xdr:col>3</xdr:col>
      <xdr:colOff>955675</xdr:colOff>
      <xdr:row>17</xdr:row>
      <xdr:rowOff>157540</xdr:rowOff>
    </xdr:to>
    <xdr:sp macro="" textlink="">
      <xdr:nvSpPr>
        <xdr:cNvPr id="71" name="円/楕円 70"/>
        <xdr:cNvSpPr/>
      </xdr:nvSpPr>
      <xdr:spPr bwMode="auto">
        <a:xfrm>
          <a:off x="4254500" y="301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167717</xdr:rowOff>
    </xdr:from>
    <xdr:ext cx="762000" cy="259045"/>
    <xdr:sp macro="" textlink="">
      <xdr:nvSpPr>
        <xdr:cNvPr id="72" name="テキスト ボックス 71"/>
        <xdr:cNvSpPr txBox="1"/>
      </xdr:nvSpPr>
      <xdr:spPr>
        <a:xfrm>
          <a:off x="3924300" y="27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115851</xdr:rowOff>
    </xdr:from>
    <xdr:to>
      <xdr:col>3</xdr:col>
      <xdr:colOff>257175</xdr:colOff>
      <xdr:row>18</xdr:row>
      <xdr:rowOff>46001</xdr:rowOff>
    </xdr:to>
    <xdr:sp macro="" textlink="">
      <xdr:nvSpPr>
        <xdr:cNvPr id="73" name="円/楕円 72"/>
        <xdr:cNvSpPr/>
      </xdr:nvSpPr>
      <xdr:spPr bwMode="auto">
        <a:xfrm>
          <a:off x="3556000" y="307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56178</xdr:rowOff>
    </xdr:from>
    <xdr:ext cx="762000" cy="259045"/>
    <xdr:sp macro="" textlink="">
      <xdr:nvSpPr>
        <xdr:cNvPr id="74" name="テキスト ボックス 73"/>
        <xdr:cNvSpPr txBox="1"/>
      </xdr:nvSpPr>
      <xdr:spPr>
        <a:xfrm>
          <a:off x="3225800" y="284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124337</xdr:rowOff>
    </xdr:from>
    <xdr:to>
      <xdr:col>2</xdr:col>
      <xdr:colOff>692150</xdr:colOff>
      <xdr:row>18</xdr:row>
      <xdr:rowOff>54487</xdr:rowOff>
    </xdr:to>
    <xdr:sp macro="" textlink="">
      <xdr:nvSpPr>
        <xdr:cNvPr id="75" name="円/楕円 74"/>
        <xdr:cNvSpPr/>
      </xdr:nvSpPr>
      <xdr:spPr bwMode="auto">
        <a:xfrm>
          <a:off x="2857500" y="308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64664</xdr:rowOff>
    </xdr:from>
    <xdr:ext cx="762000" cy="259045"/>
    <xdr:sp macro="" textlink="">
      <xdr:nvSpPr>
        <xdr:cNvPr id="76" name="テキスト ボックス 75"/>
        <xdr:cNvSpPr txBox="1"/>
      </xdr:nvSpPr>
      <xdr:spPr>
        <a:xfrm>
          <a:off x="2527300" y="28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276485</xdr:rowOff>
    </xdr:from>
    <xdr:to>
      <xdr:col>4</xdr:col>
      <xdr:colOff>1117600</xdr:colOff>
      <xdr:row>34</xdr:row>
      <xdr:rowOff>288163</xdr:rowOff>
    </xdr:to>
    <xdr:cxnSp macro="">
      <xdr:nvCxnSpPr>
        <xdr:cNvPr id="109" name="直線コネクタ 108"/>
        <xdr:cNvCxnSpPr/>
      </xdr:nvCxnSpPr>
      <xdr:spPr bwMode="auto">
        <a:xfrm>
          <a:off x="5003800" y="6543935"/>
          <a:ext cx="6477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250672</xdr:rowOff>
    </xdr:from>
    <xdr:to>
      <xdr:col>4</xdr:col>
      <xdr:colOff>469900</xdr:colOff>
      <xdr:row>34</xdr:row>
      <xdr:rowOff>276485</xdr:rowOff>
    </xdr:to>
    <xdr:cxnSp macro="">
      <xdr:nvCxnSpPr>
        <xdr:cNvPr id="112" name="直線コネクタ 111"/>
        <xdr:cNvCxnSpPr/>
      </xdr:nvCxnSpPr>
      <xdr:spPr bwMode="auto">
        <a:xfrm>
          <a:off x="4305300" y="6518122"/>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231432</xdr:rowOff>
    </xdr:from>
    <xdr:to>
      <xdr:col>3</xdr:col>
      <xdr:colOff>904875</xdr:colOff>
      <xdr:row>34</xdr:row>
      <xdr:rowOff>250672</xdr:rowOff>
    </xdr:to>
    <xdr:cxnSp macro="">
      <xdr:nvCxnSpPr>
        <xdr:cNvPr id="115" name="直線コネクタ 114"/>
        <xdr:cNvCxnSpPr/>
      </xdr:nvCxnSpPr>
      <xdr:spPr bwMode="auto">
        <a:xfrm>
          <a:off x="3606800" y="6498882"/>
          <a:ext cx="6985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169463</xdr:rowOff>
    </xdr:from>
    <xdr:to>
      <xdr:col>3</xdr:col>
      <xdr:colOff>206375</xdr:colOff>
      <xdr:row>34</xdr:row>
      <xdr:rowOff>231432</xdr:rowOff>
    </xdr:to>
    <xdr:cxnSp macro="">
      <xdr:nvCxnSpPr>
        <xdr:cNvPr id="118" name="直線コネクタ 117"/>
        <xdr:cNvCxnSpPr/>
      </xdr:nvCxnSpPr>
      <xdr:spPr bwMode="auto">
        <a:xfrm>
          <a:off x="2908300" y="6436913"/>
          <a:ext cx="698500" cy="6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237363</xdr:rowOff>
    </xdr:from>
    <xdr:to>
      <xdr:col>5</xdr:col>
      <xdr:colOff>34925</xdr:colOff>
      <xdr:row>34</xdr:row>
      <xdr:rowOff>338963</xdr:rowOff>
    </xdr:to>
    <xdr:sp macro="" textlink="">
      <xdr:nvSpPr>
        <xdr:cNvPr id="128" name="円/楕円 127"/>
        <xdr:cNvSpPr/>
      </xdr:nvSpPr>
      <xdr:spPr bwMode="auto">
        <a:xfrm>
          <a:off x="5600700" y="650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82440</xdr:rowOff>
    </xdr:from>
    <xdr:ext cx="762000" cy="259045"/>
    <xdr:sp macro="" textlink="">
      <xdr:nvSpPr>
        <xdr:cNvPr id="129" name="人口1人当たり決算額の推移該当値テキスト445"/>
        <xdr:cNvSpPr txBox="1"/>
      </xdr:nvSpPr>
      <xdr:spPr>
        <a:xfrm>
          <a:off x="5740400" y="634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225685</xdr:rowOff>
    </xdr:from>
    <xdr:to>
      <xdr:col>4</xdr:col>
      <xdr:colOff>520700</xdr:colOff>
      <xdr:row>34</xdr:row>
      <xdr:rowOff>327285</xdr:rowOff>
    </xdr:to>
    <xdr:sp macro="" textlink="">
      <xdr:nvSpPr>
        <xdr:cNvPr id="130" name="円/楕円 129"/>
        <xdr:cNvSpPr/>
      </xdr:nvSpPr>
      <xdr:spPr bwMode="auto">
        <a:xfrm>
          <a:off x="4953000" y="649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337462</xdr:rowOff>
    </xdr:from>
    <xdr:ext cx="736600" cy="259045"/>
    <xdr:sp macro="" textlink="">
      <xdr:nvSpPr>
        <xdr:cNvPr id="131" name="テキスト ボックス 130"/>
        <xdr:cNvSpPr txBox="1"/>
      </xdr:nvSpPr>
      <xdr:spPr>
        <a:xfrm>
          <a:off x="4622800" y="626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199873</xdr:rowOff>
    </xdr:from>
    <xdr:to>
      <xdr:col>3</xdr:col>
      <xdr:colOff>955675</xdr:colOff>
      <xdr:row>34</xdr:row>
      <xdr:rowOff>301473</xdr:rowOff>
    </xdr:to>
    <xdr:sp macro="" textlink="">
      <xdr:nvSpPr>
        <xdr:cNvPr id="132" name="円/楕円 131"/>
        <xdr:cNvSpPr/>
      </xdr:nvSpPr>
      <xdr:spPr bwMode="auto">
        <a:xfrm>
          <a:off x="4254500" y="646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311650</xdr:rowOff>
    </xdr:from>
    <xdr:ext cx="762000" cy="259045"/>
    <xdr:sp macro="" textlink="">
      <xdr:nvSpPr>
        <xdr:cNvPr id="133" name="テキスト ボックス 132"/>
        <xdr:cNvSpPr txBox="1"/>
      </xdr:nvSpPr>
      <xdr:spPr>
        <a:xfrm>
          <a:off x="3924300" y="623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180632</xdr:rowOff>
    </xdr:from>
    <xdr:to>
      <xdr:col>3</xdr:col>
      <xdr:colOff>257175</xdr:colOff>
      <xdr:row>34</xdr:row>
      <xdr:rowOff>282232</xdr:rowOff>
    </xdr:to>
    <xdr:sp macro="" textlink="">
      <xdr:nvSpPr>
        <xdr:cNvPr id="134" name="円/楕円 133"/>
        <xdr:cNvSpPr/>
      </xdr:nvSpPr>
      <xdr:spPr bwMode="auto">
        <a:xfrm>
          <a:off x="3556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292409</xdr:rowOff>
    </xdr:from>
    <xdr:ext cx="762000" cy="259045"/>
    <xdr:sp macro="" textlink="">
      <xdr:nvSpPr>
        <xdr:cNvPr id="135" name="テキスト ボックス 134"/>
        <xdr:cNvSpPr txBox="1"/>
      </xdr:nvSpPr>
      <xdr:spPr>
        <a:xfrm>
          <a:off x="3225800" y="62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118663</xdr:rowOff>
    </xdr:from>
    <xdr:to>
      <xdr:col>2</xdr:col>
      <xdr:colOff>692150</xdr:colOff>
      <xdr:row>34</xdr:row>
      <xdr:rowOff>220263</xdr:rowOff>
    </xdr:to>
    <xdr:sp macro="" textlink="">
      <xdr:nvSpPr>
        <xdr:cNvPr id="136" name="円/楕円 135"/>
        <xdr:cNvSpPr/>
      </xdr:nvSpPr>
      <xdr:spPr bwMode="auto">
        <a:xfrm>
          <a:off x="2857500" y="63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230440</xdr:rowOff>
    </xdr:from>
    <xdr:ext cx="762000" cy="259045"/>
    <xdr:sp macro="" textlink="">
      <xdr:nvSpPr>
        <xdr:cNvPr id="137" name="テキスト ボックス 136"/>
        <xdr:cNvSpPr txBox="1"/>
      </xdr:nvSpPr>
      <xdr:spPr>
        <a:xfrm>
          <a:off x="2527300" y="615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96712</xdr:rowOff>
    </xdr:from>
    <xdr:to>
      <xdr:col>6</xdr:col>
      <xdr:colOff>511175</xdr:colOff>
      <xdr:row>35</xdr:row>
      <xdr:rowOff>104594</xdr:rowOff>
    </xdr:to>
    <xdr:cxnSp macro="">
      <xdr:nvCxnSpPr>
        <xdr:cNvPr id="63" name="直線コネクタ 62"/>
        <xdr:cNvCxnSpPr/>
      </xdr:nvCxnSpPr>
      <xdr:spPr>
        <a:xfrm flipV="1">
          <a:off x="3797300" y="6097462"/>
          <a:ext cx="8382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104594</xdr:rowOff>
    </xdr:from>
    <xdr:to>
      <xdr:col>5</xdr:col>
      <xdr:colOff>358775</xdr:colOff>
      <xdr:row>35</xdr:row>
      <xdr:rowOff>139602</xdr:rowOff>
    </xdr:to>
    <xdr:cxnSp macro="">
      <xdr:nvCxnSpPr>
        <xdr:cNvPr id="66" name="直線コネクタ 65"/>
        <xdr:cNvCxnSpPr/>
      </xdr:nvCxnSpPr>
      <xdr:spPr>
        <a:xfrm flipV="1">
          <a:off x="2908300" y="6105344"/>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139602</xdr:rowOff>
    </xdr:from>
    <xdr:to>
      <xdr:col>4</xdr:col>
      <xdr:colOff>155575</xdr:colOff>
      <xdr:row>36</xdr:row>
      <xdr:rowOff>32008</xdr:rowOff>
    </xdr:to>
    <xdr:cxnSp macro="">
      <xdr:nvCxnSpPr>
        <xdr:cNvPr id="69" name="直線コネクタ 68"/>
        <xdr:cNvCxnSpPr/>
      </xdr:nvCxnSpPr>
      <xdr:spPr>
        <a:xfrm flipV="1">
          <a:off x="2019300" y="6140352"/>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32008</xdr:rowOff>
    </xdr:from>
    <xdr:to>
      <xdr:col>2</xdr:col>
      <xdr:colOff>638175</xdr:colOff>
      <xdr:row>36</xdr:row>
      <xdr:rowOff>38093</xdr:rowOff>
    </xdr:to>
    <xdr:cxnSp macro="">
      <xdr:nvCxnSpPr>
        <xdr:cNvPr id="72" name="直線コネクタ 71"/>
        <xdr:cNvCxnSpPr/>
      </xdr:nvCxnSpPr>
      <xdr:spPr>
        <a:xfrm flipV="1">
          <a:off x="1130300" y="6204208"/>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45912</xdr:rowOff>
    </xdr:from>
    <xdr:to>
      <xdr:col>6</xdr:col>
      <xdr:colOff>561975</xdr:colOff>
      <xdr:row>35</xdr:row>
      <xdr:rowOff>147512</xdr:rowOff>
    </xdr:to>
    <xdr:sp macro="" textlink="">
      <xdr:nvSpPr>
        <xdr:cNvPr id="82" name="円/楕円 81"/>
        <xdr:cNvSpPr/>
      </xdr:nvSpPr>
      <xdr:spPr>
        <a:xfrm>
          <a:off x="4584700" y="60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68789</xdr:rowOff>
    </xdr:from>
    <xdr:ext cx="599010" cy="259045"/>
    <xdr:sp macro="" textlink="">
      <xdr:nvSpPr>
        <xdr:cNvPr id="83" name="人件費該当値テキスト"/>
        <xdr:cNvSpPr txBox="1"/>
      </xdr:nvSpPr>
      <xdr:spPr>
        <a:xfrm>
          <a:off x="4686300" y="589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53794</xdr:rowOff>
    </xdr:from>
    <xdr:to>
      <xdr:col>5</xdr:col>
      <xdr:colOff>409575</xdr:colOff>
      <xdr:row>35</xdr:row>
      <xdr:rowOff>155394</xdr:rowOff>
    </xdr:to>
    <xdr:sp macro="" textlink="">
      <xdr:nvSpPr>
        <xdr:cNvPr id="84" name="円/楕円 83"/>
        <xdr:cNvSpPr/>
      </xdr:nvSpPr>
      <xdr:spPr>
        <a:xfrm>
          <a:off x="3746500" y="6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471</xdr:rowOff>
    </xdr:from>
    <xdr:ext cx="599010" cy="259045"/>
    <xdr:sp macro="" textlink="">
      <xdr:nvSpPr>
        <xdr:cNvPr id="85" name="テキスト ボックス 84"/>
        <xdr:cNvSpPr txBox="1"/>
      </xdr:nvSpPr>
      <xdr:spPr>
        <a:xfrm>
          <a:off x="3497794" y="582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88802</xdr:rowOff>
    </xdr:from>
    <xdr:to>
      <xdr:col>4</xdr:col>
      <xdr:colOff>206375</xdr:colOff>
      <xdr:row>36</xdr:row>
      <xdr:rowOff>18952</xdr:rowOff>
    </xdr:to>
    <xdr:sp macro="" textlink="">
      <xdr:nvSpPr>
        <xdr:cNvPr id="86" name="円/楕円 85"/>
        <xdr:cNvSpPr/>
      </xdr:nvSpPr>
      <xdr:spPr>
        <a:xfrm>
          <a:off x="2857500" y="60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35479</xdr:rowOff>
    </xdr:from>
    <xdr:ext cx="599010" cy="259045"/>
    <xdr:sp macro="" textlink="">
      <xdr:nvSpPr>
        <xdr:cNvPr id="87" name="テキスト ボックス 86"/>
        <xdr:cNvSpPr txBox="1"/>
      </xdr:nvSpPr>
      <xdr:spPr>
        <a:xfrm>
          <a:off x="2608794" y="586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152658</xdr:rowOff>
    </xdr:from>
    <xdr:to>
      <xdr:col>3</xdr:col>
      <xdr:colOff>3175</xdr:colOff>
      <xdr:row>36</xdr:row>
      <xdr:rowOff>82808</xdr:rowOff>
    </xdr:to>
    <xdr:sp macro="" textlink="">
      <xdr:nvSpPr>
        <xdr:cNvPr id="88" name="円/楕円 87"/>
        <xdr:cNvSpPr/>
      </xdr:nvSpPr>
      <xdr:spPr>
        <a:xfrm>
          <a:off x="1968500" y="61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99335</xdr:rowOff>
    </xdr:from>
    <xdr:ext cx="599010" cy="259045"/>
    <xdr:sp macro="" textlink="">
      <xdr:nvSpPr>
        <xdr:cNvPr id="89" name="テキスト ボックス 88"/>
        <xdr:cNvSpPr txBox="1"/>
      </xdr:nvSpPr>
      <xdr:spPr>
        <a:xfrm>
          <a:off x="1719794" y="59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158743</xdr:rowOff>
    </xdr:from>
    <xdr:to>
      <xdr:col>1</xdr:col>
      <xdr:colOff>485775</xdr:colOff>
      <xdr:row>36</xdr:row>
      <xdr:rowOff>88893</xdr:rowOff>
    </xdr:to>
    <xdr:sp macro="" textlink="">
      <xdr:nvSpPr>
        <xdr:cNvPr id="90" name="円/楕円 89"/>
        <xdr:cNvSpPr/>
      </xdr:nvSpPr>
      <xdr:spPr>
        <a:xfrm>
          <a:off x="1079500" y="61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105420</xdr:rowOff>
    </xdr:from>
    <xdr:ext cx="599010" cy="259045"/>
    <xdr:sp macro="" textlink="">
      <xdr:nvSpPr>
        <xdr:cNvPr id="91" name="テキスト ボックス 90"/>
        <xdr:cNvSpPr txBox="1"/>
      </xdr:nvSpPr>
      <xdr:spPr>
        <a:xfrm>
          <a:off x="830794" y="593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117843</xdr:rowOff>
    </xdr:from>
    <xdr:to>
      <xdr:col>6</xdr:col>
      <xdr:colOff>511175</xdr:colOff>
      <xdr:row>54</xdr:row>
      <xdr:rowOff>14100</xdr:rowOff>
    </xdr:to>
    <xdr:cxnSp macro="">
      <xdr:nvCxnSpPr>
        <xdr:cNvPr id="118" name="直線コネクタ 117"/>
        <xdr:cNvCxnSpPr/>
      </xdr:nvCxnSpPr>
      <xdr:spPr>
        <a:xfrm>
          <a:off x="3797300" y="9033243"/>
          <a:ext cx="838200" cy="2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117843</xdr:rowOff>
    </xdr:from>
    <xdr:to>
      <xdr:col>5</xdr:col>
      <xdr:colOff>358775</xdr:colOff>
      <xdr:row>54</xdr:row>
      <xdr:rowOff>83913</xdr:rowOff>
    </xdr:to>
    <xdr:cxnSp macro="">
      <xdr:nvCxnSpPr>
        <xdr:cNvPr id="121" name="直線コネクタ 120"/>
        <xdr:cNvCxnSpPr/>
      </xdr:nvCxnSpPr>
      <xdr:spPr>
        <a:xfrm flipV="1">
          <a:off x="2908300" y="9033243"/>
          <a:ext cx="889000" cy="30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83913</xdr:rowOff>
    </xdr:from>
    <xdr:to>
      <xdr:col>4</xdr:col>
      <xdr:colOff>155575</xdr:colOff>
      <xdr:row>56</xdr:row>
      <xdr:rowOff>45014</xdr:rowOff>
    </xdr:to>
    <xdr:cxnSp macro="">
      <xdr:nvCxnSpPr>
        <xdr:cNvPr id="124" name="直線コネクタ 123"/>
        <xdr:cNvCxnSpPr/>
      </xdr:nvCxnSpPr>
      <xdr:spPr>
        <a:xfrm flipV="1">
          <a:off x="2019300" y="9342213"/>
          <a:ext cx="889000" cy="30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45014</xdr:rowOff>
    </xdr:from>
    <xdr:to>
      <xdr:col>2</xdr:col>
      <xdr:colOff>638175</xdr:colOff>
      <xdr:row>56</xdr:row>
      <xdr:rowOff>155917</xdr:rowOff>
    </xdr:to>
    <xdr:cxnSp macro="">
      <xdr:nvCxnSpPr>
        <xdr:cNvPr id="127" name="直線コネクタ 126"/>
        <xdr:cNvCxnSpPr/>
      </xdr:nvCxnSpPr>
      <xdr:spPr>
        <a:xfrm flipV="1">
          <a:off x="1130300" y="9646214"/>
          <a:ext cx="889000" cy="1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134750</xdr:rowOff>
    </xdr:from>
    <xdr:to>
      <xdr:col>6</xdr:col>
      <xdr:colOff>561975</xdr:colOff>
      <xdr:row>54</xdr:row>
      <xdr:rowOff>64900</xdr:rowOff>
    </xdr:to>
    <xdr:sp macro="" textlink="">
      <xdr:nvSpPr>
        <xdr:cNvPr id="137" name="円/楕円 136"/>
        <xdr:cNvSpPr/>
      </xdr:nvSpPr>
      <xdr:spPr>
        <a:xfrm>
          <a:off x="4584700" y="92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157627</xdr:rowOff>
    </xdr:from>
    <xdr:ext cx="599010" cy="259045"/>
    <xdr:sp macro="" textlink="">
      <xdr:nvSpPr>
        <xdr:cNvPr id="138" name="物件費該当値テキスト"/>
        <xdr:cNvSpPr txBox="1"/>
      </xdr:nvSpPr>
      <xdr:spPr>
        <a:xfrm>
          <a:off x="4686300" y="90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354,943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67043</xdr:rowOff>
    </xdr:from>
    <xdr:to>
      <xdr:col>5</xdr:col>
      <xdr:colOff>409575</xdr:colOff>
      <xdr:row>52</xdr:row>
      <xdr:rowOff>168643</xdr:rowOff>
    </xdr:to>
    <xdr:sp macro="" textlink="">
      <xdr:nvSpPr>
        <xdr:cNvPr id="139" name="円/楕円 138"/>
        <xdr:cNvSpPr/>
      </xdr:nvSpPr>
      <xdr:spPr>
        <a:xfrm>
          <a:off x="3746500" y="89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13720</xdr:rowOff>
    </xdr:from>
    <xdr:ext cx="599010" cy="259045"/>
    <xdr:sp macro="" textlink="">
      <xdr:nvSpPr>
        <xdr:cNvPr id="140" name="テキスト ボックス 139"/>
        <xdr:cNvSpPr txBox="1"/>
      </xdr:nvSpPr>
      <xdr:spPr>
        <a:xfrm>
          <a:off x="3497794" y="87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33113</xdr:rowOff>
    </xdr:from>
    <xdr:to>
      <xdr:col>4</xdr:col>
      <xdr:colOff>206375</xdr:colOff>
      <xdr:row>54</xdr:row>
      <xdr:rowOff>134713</xdr:rowOff>
    </xdr:to>
    <xdr:sp macro="" textlink="">
      <xdr:nvSpPr>
        <xdr:cNvPr id="141" name="円/楕円 140"/>
        <xdr:cNvSpPr/>
      </xdr:nvSpPr>
      <xdr:spPr>
        <a:xfrm>
          <a:off x="2857500" y="92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151240</xdr:rowOff>
    </xdr:from>
    <xdr:ext cx="599010" cy="259045"/>
    <xdr:sp macro="" textlink="">
      <xdr:nvSpPr>
        <xdr:cNvPr id="142" name="テキスト ボックス 141"/>
        <xdr:cNvSpPr txBox="1"/>
      </xdr:nvSpPr>
      <xdr:spPr>
        <a:xfrm>
          <a:off x="2608794" y="90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165664</xdr:rowOff>
    </xdr:from>
    <xdr:to>
      <xdr:col>3</xdr:col>
      <xdr:colOff>3175</xdr:colOff>
      <xdr:row>56</xdr:row>
      <xdr:rowOff>95814</xdr:rowOff>
    </xdr:to>
    <xdr:sp macro="" textlink="">
      <xdr:nvSpPr>
        <xdr:cNvPr id="143" name="円/楕円 142"/>
        <xdr:cNvSpPr/>
      </xdr:nvSpPr>
      <xdr:spPr>
        <a:xfrm>
          <a:off x="1968500" y="9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112341</xdr:rowOff>
    </xdr:from>
    <xdr:ext cx="599010" cy="259045"/>
    <xdr:sp macro="" textlink="">
      <xdr:nvSpPr>
        <xdr:cNvPr id="144" name="テキスト ボックス 143"/>
        <xdr:cNvSpPr txBox="1"/>
      </xdr:nvSpPr>
      <xdr:spPr>
        <a:xfrm>
          <a:off x="1719794" y="93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105117</xdr:rowOff>
    </xdr:from>
    <xdr:to>
      <xdr:col>1</xdr:col>
      <xdr:colOff>485775</xdr:colOff>
      <xdr:row>57</xdr:row>
      <xdr:rowOff>35267</xdr:rowOff>
    </xdr:to>
    <xdr:sp macro="" textlink="">
      <xdr:nvSpPr>
        <xdr:cNvPr id="145" name="円/楕円 144"/>
        <xdr:cNvSpPr/>
      </xdr:nvSpPr>
      <xdr:spPr>
        <a:xfrm>
          <a:off x="1079500" y="97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51794</xdr:rowOff>
    </xdr:from>
    <xdr:ext cx="599010" cy="259045"/>
    <xdr:sp macro="" textlink="">
      <xdr:nvSpPr>
        <xdr:cNvPr id="146" name="テキスト ボックス 145"/>
        <xdr:cNvSpPr txBox="1"/>
      </xdr:nvSpPr>
      <xdr:spPr>
        <a:xfrm>
          <a:off x="830794" y="94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103809</xdr:rowOff>
    </xdr:from>
    <xdr:to>
      <xdr:col>6</xdr:col>
      <xdr:colOff>511175</xdr:colOff>
      <xdr:row>77</xdr:row>
      <xdr:rowOff>2769</xdr:rowOff>
    </xdr:to>
    <xdr:cxnSp macro="">
      <xdr:nvCxnSpPr>
        <xdr:cNvPr id="177" name="直線コネクタ 176"/>
        <xdr:cNvCxnSpPr/>
      </xdr:nvCxnSpPr>
      <xdr:spPr>
        <a:xfrm flipV="1">
          <a:off x="3797300" y="13134009"/>
          <a:ext cx="8382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75202</xdr:rowOff>
    </xdr:from>
    <xdr:to>
      <xdr:col>5</xdr:col>
      <xdr:colOff>358775</xdr:colOff>
      <xdr:row>77</xdr:row>
      <xdr:rowOff>2769</xdr:rowOff>
    </xdr:to>
    <xdr:cxnSp macro="">
      <xdr:nvCxnSpPr>
        <xdr:cNvPr id="180" name="直線コネクタ 179"/>
        <xdr:cNvCxnSpPr/>
      </xdr:nvCxnSpPr>
      <xdr:spPr>
        <a:xfrm>
          <a:off x="2908300" y="13105402"/>
          <a:ext cx="8890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75202</xdr:rowOff>
    </xdr:from>
    <xdr:to>
      <xdr:col>4</xdr:col>
      <xdr:colOff>155575</xdr:colOff>
      <xdr:row>77</xdr:row>
      <xdr:rowOff>47704</xdr:rowOff>
    </xdr:to>
    <xdr:cxnSp macro="">
      <xdr:nvCxnSpPr>
        <xdr:cNvPr id="183" name="直線コネクタ 182"/>
        <xdr:cNvCxnSpPr/>
      </xdr:nvCxnSpPr>
      <xdr:spPr>
        <a:xfrm flipV="1">
          <a:off x="2019300" y="13105402"/>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76340</xdr:rowOff>
    </xdr:from>
    <xdr:ext cx="534377" cy="259045"/>
    <xdr:sp macro="" textlink="">
      <xdr:nvSpPr>
        <xdr:cNvPr id="185" name="テキスト ボックス 184"/>
        <xdr:cNvSpPr txBox="1"/>
      </xdr:nvSpPr>
      <xdr:spPr>
        <a:xfrm>
          <a:off x="2641111" y="132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47704</xdr:rowOff>
    </xdr:from>
    <xdr:to>
      <xdr:col>2</xdr:col>
      <xdr:colOff>638175</xdr:colOff>
      <xdr:row>77</xdr:row>
      <xdr:rowOff>84412</xdr:rowOff>
    </xdr:to>
    <xdr:cxnSp macro="">
      <xdr:nvCxnSpPr>
        <xdr:cNvPr id="186" name="直線コネクタ 185"/>
        <xdr:cNvCxnSpPr/>
      </xdr:nvCxnSpPr>
      <xdr:spPr>
        <a:xfrm flipV="1">
          <a:off x="1130300" y="13249354"/>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109977</xdr:rowOff>
    </xdr:from>
    <xdr:ext cx="534377" cy="259045"/>
    <xdr:sp macro="" textlink="">
      <xdr:nvSpPr>
        <xdr:cNvPr id="188" name="テキスト ボックス 187"/>
        <xdr:cNvSpPr txBox="1"/>
      </xdr:nvSpPr>
      <xdr:spPr>
        <a:xfrm>
          <a:off x="1752111" y="13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53009</xdr:rowOff>
    </xdr:from>
    <xdr:to>
      <xdr:col>6</xdr:col>
      <xdr:colOff>561975</xdr:colOff>
      <xdr:row>76</xdr:row>
      <xdr:rowOff>154609</xdr:rowOff>
    </xdr:to>
    <xdr:sp macro="" textlink="">
      <xdr:nvSpPr>
        <xdr:cNvPr id="196" name="円/楕円 195"/>
        <xdr:cNvSpPr/>
      </xdr:nvSpPr>
      <xdr:spPr>
        <a:xfrm>
          <a:off x="45847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75887</xdr:rowOff>
    </xdr:from>
    <xdr:ext cx="534377" cy="259045"/>
    <xdr:sp macro="" textlink="">
      <xdr:nvSpPr>
        <xdr:cNvPr id="197" name="維持補修費該当値テキスト"/>
        <xdr:cNvSpPr txBox="1"/>
      </xdr:nvSpPr>
      <xdr:spPr>
        <a:xfrm>
          <a:off x="4686300" y="129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123419</xdr:rowOff>
    </xdr:from>
    <xdr:to>
      <xdr:col>5</xdr:col>
      <xdr:colOff>409575</xdr:colOff>
      <xdr:row>77</xdr:row>
      <xdr:rowOff>53569</xdr:rowOff>
    </xdr:to>
    <xdr:sp macro="" textlink="">
      <xdr:nvSpPr>
        <xdr:cNvPr id="198" name="円/楕円 197"/>
        <xdr:cNvSpPr/>
      </xdr:nvSpPr>
      <xdr:spPr>
        <a:xfrm>
          <a:off x="3746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70096</xdr:rowOff>
    </xdr:from>
    <xdr:ext cx="534377" cy="259045"/>
    <xdr:sp macro="" textlink="">
      <xdr:nvSpPr>
        <xdr:cNvPr id="199" name="テキスト ボックス 198"/>
        <xdr:cNvSpPr txBox="1"/>
      </xdr:nvSpPr>
      <xdr:spPr>
        <a:xfrm>
          <a:off x="3530111" y="129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24402</xdr:rowOff>
    </xdr:from>
    <xdr:to>
      <xdr:col>4</xdr:col>
      <xdr:colOff>206375</xdr:colOff>
      <xdr:row>76</xdr:row>
      <xdr:rowOff>126002</xdr:rowOff>
    </xdr:to>
    <xdr:sp macro="" textlink="">
      <xdr:nvSpPr>
        <xdr:cNvPr id="200" name="円/楕円 199"/>
        <xdr:cNvSpPr/>
      </xdr:nvSpPr>
      <xdr:spPr>
        <a:xfrm>
          <a:off x="2857500" y="130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142529</xdr:rowOff>
    </xdr:from>
    <xdr:ext cx="534377" cy="259045"/>
    <xdr:sp macro="" textlink="">
      <xdr:nvSpPr>
        <xdr:cNvPr id="201" name="テキスト ボックス 200"/>
        <xdr:cNvSpPr txBox="1"/>
      </xdr:nvSpPr>
      <xdr:spPr>
        <a:xfrm>
          <a:off x="2641111" y="128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168354</xdr:rowOff>
    </xdr:from>
    <xdr:to>
      <xdr:col>3</xdr:col>
      <xdr:colOff>3175</xdr:colOff>
      <xdr:row>77</xdr:row>
      <xdr:rowOff>98504</xdr:rowOff>
    </xdr:to>
    <xdr:sp macro="" textlink="">
      <xdr:nvSpPr>
        <xdr:cNvPr id="202" name="円/楕円 201"/>
        <xdr:cNvSpPr/>
      </xdr:nvSpPr>
      <xdr:spPr>
        <a:xfrm>
          <a:off x="1968500" y="131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115031</xdr:rowOff>
    </xdr:from>
    <xdr:ext cx="534377" cy="259045"/>
    <xdr:sp macro="" textlink="">
      <xdr:nvSpPr>
        <xdr:cNvPr id="203" name="テキスト ボックス 202"/>
        <xdr:cNvSpPr txBox="1"/>
      </xdr:nvSpPr>
      <xdr:spPr>
        <a:xfrm>
          <a:off x="1752111" y="129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33612</xdr:rowOff>
    </xdr:from>
    <xdr:to>
      <xdr:col>1</xdr:col>
      <xdr:colOff>485775</xdr:colOff>
      <xdr:row>77</xdr:row>
      <xdr:rowOff>135212</xdr:rowOff>
    </xdr:to>
    <xdr:sp macro="" textlink="">
      <xdr:nvSpPr>
        <xdr:cNvPr id="204" name="円/楕円 203"/>
        <xdr:cNvSpPr/>
      </xdr:nvSpPr>
      <xdr:spPr>
        <a:xfrm>
          <a:off x="1079500" y="132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126339</xdr:rowOff>
    </xdr:from>
    <xdr:ext cx="534377" cy="259045"/>
    <xdr:sp macro="" textlink="">
      <xdr:nvSpPr>
        <xdr:cNvPr id="205" name="テキスト ボックス 204"/>
        <xdr:cNvSpPr txBox="1"/>
      </xdr:nvSpPr>
      <xdr:spPr>
        <a:xfrm>
          <a:off x="863111" y="133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37385</xdr:rowOff>
    </xdr:from>
    <xdr:to>
      <xdr:col>6</xdr:col>
      <xdr:colOff>511175</xdr:colOff>
      <xdr:row>97</xdr:row>
      <xdr:rowOff>135341</xdr:rowOff>
    </xdr:to>
    <xdr:cxnSp macro="">
      <xdr:nvCxnSpPr>
        <xdr:cNvPr id="237" name="直線コネクタ 236"/>
        <xdr:cNvCxnSpPr/>
      </xdr:nvCxnSpPr>
      <xdr:spPr>
        <a:xfrm flipV="1">
          <a:off x="3797300" y="16668035"/>
          <a:ext cx="8382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107893</xdr:rowOff>
    </xdr:from>
    <xdr:to>
      <xdr:col>5</xdr:col>
      <xdr:colOff>358775</xdr:colOff>
      <xdr:row>97</xdr:row>
      <xdr:rowOff>135341</xdr:rowOff>
    </xdr:to>
    <xdr:cxnSp macro="">
      <xdr:nvCxnSpPr>
        <xdr:cNvPr id="240" name="直線コネクタ 239"/>
        <xdr:cNvCxnSpPr/>
      </xdr:nvCxnSpPr>
      <xdr:spPr>
        <a:xfrm>
          <a:off x="2908300" y="16738543"/>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107893</xdr:rowOff>
    </xdr:from>
    <xdr:to>
      <xdr:col>4</xdr:col>
      <xdr:colOff>155575</xdr:colOff>
      <xdr:row>98</xdr:row>
      <xdr:rowOff>712</xdr:rowOff>
    </xdr:to>
    <xdr:cxnSp macro="">
      <xdr:nvCxnSpPr>
        <xdr:cNvPr id="243" name="直線コネクタ 242"/>
        <xdr:cNvCxnSpPr/>
      </xdr:nvCxnSpPr>
      <xdr:spPr>
        <a:xfrm flipV="1">
          <a:off x="2019300" y="16738543"/>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712</xdr:rowOff>
    </xdr:from>
    <xdr:to>
      <xdr:col>2</xdr:col>
      <xdr:colOff>638175</xdr:colOff>
      <xdr:row>98</xdr:row>
      <xdr:rowOff>20076</xdr:rowOff>
    </xdr:to>
    <xdr:cxnSp macro="">
      <xdr:nvCxnSpPr>
        <xdr:cNvPr id="246" name="直線コネクタ 245"/>
        <xdr:cNvCxnSpPr/>
      </xdr:nvCxnSpPr>
      <xdr:spPr>
        <a:xfrm flipV="1">
          <a:off x="1130300" y="16802812"/>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158035</xdr:rowOff>
    </xdr:from>
    <xdr:to>
      <xdr:col>6</xdr:col>
      <xdr:colOff>561975</xdr:colOff>
      <xdr:row>97</xdr:row>
      <xdr:rowOff>88185</xdr:rowOff>
    </xdr:to>
    <xdr:sp macro="" textlink="">
      <xdr:nvSpPr>
        <xdr:cNvPr id="256" name="円/楕円 255"/>
        <xdr:cNvSpPr/>
      </xdr:nvSpPr>
      <xdr:spPr>
        <a:xfrm>
          <a:off x="4584700" y="166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136462</xdr:rowOff>
    </xdr:from>
    <xdr:ext cx="534377" cy="259045"/>
    <xdr:sp macro="" textlink="">
      <xdr:nvSpPr>
        <xdr:cNvPr id="257" name="扶助費該当値テキスト"/>
        <xdr:cNvSpPr txBox="1"/>
      </xdr:nvSpPr>
      <xdr:spPr>
        <a:xfrm>
          <a:off x="4686300" y="165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84541</xdr:rowOff>
    </xdr:from>
    <xdr:to>
      <xdr:col>5</xdr:col>
      <xdr:colOff>409575</xdr:colOff>
      <xdr:row>98</xdr:row>
      <xdr:rowOff>14691</xdr:rowOff>
    </xdr:to>
    <xdr:sp macro="" textlink="">
      <xdr:nvSpPr>
        <xdr:cNvPr id="258" name="円/楕円 257"/>
        <xdr:cNvSpPr/>
      </xdr:nvSpPr>
      <xdr:spPr>
        <a:xfrm>
          <a:off x="3746500" y="167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5818</xdr:rowOff>
    </xdr:from>
    <xdr:ext cx="534377" cy="259045"/>
    <xdr:sp macro="" textlink="">
      <xdr:nvSpPr>
        <xdr:cNvPr id="259" name="テキスト ボックス 258"/>
        <xdr:cNvSpPr txBox="1"/>
      </xdr:nvSpPr>
      <xdr:spPr>
        <a:xfrm>
          <a:off x="3530111" y="1680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57093</xdr:rowOff>
    </xdr:from>
    <xdr:to>
      <xdr:col>4</xdr:col>
      <xdr:colOff>206375</xdr:colOff>
      <xdr:row>97</xdr:row>
      <xdr:rowOff>158693</xdr:rowOff>
    </xdr:to>
    <xdr:sp macro="" textlink="">
      <xdr:nvSpPr>
        <xdr:cNvPr id="260" name="円/楕円 259"/>
        <xdr:cNvSpPr/>
      </xdr:nvSpPr>
      <xdr:spPr>
        <a:xfrm>
          <a:off x="2857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149820</xdr:rowOff>
    </xdr:from>
    <xdr:ext cx="534377" cy="259045"/>
    <xdr:sp macro="" textlink="">
      <xdr:nvSpPr>
        <xdr:cNvPr id="261" name="テキスト ボックス 260"/>
        <xdr:cNvSpPr txBox="1"/>
      </xdr:nvSpPr>
      <xdr:spPr>
        <a:xfrm>
          <a:off x="2641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121362</xdr:rowOff>
    </xdr:from>
    <xdr:to>
      <xdr:col>3</xdr:col>
      <xdr:colOff>3175</xdr:colOff>
      <xdr:row>98</xdr:row>
      <xdr:rowOff>51512</xdr:rowOff>
    </xdr:to>
    <xdr:sp macro="" textlink="">
      <xdr:nvSpPr>
        <xdr:cNvPr id="262" name="円/楕円 261"/>
        <xdr:cNvSpPr/>
      </xdr:nvSpPr>
      <xdr:spPr>
        <a:xfrm>
          <a:off x="1968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42639</xdr:rowOff>
    </xdr:from>
    <xdr:ext cx="534377" cy="259045"/>
    <xdr:sp macro="" textlink="">
      <xdr:nvSpPr>
        <xdr:cNvPr id="263" name="テキスト ボックス 262"/>
        <xdr:cNvSpPr txBox="1"/>
      </xdr:nvSpPr>
      <xdr:spPr>
        <a:xfrm>
          <a:off x="1752111" y="168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140726</xdr:rowOff>
    </xdr:from>
    <xdr:to>
      <xdr:col>1</xdr:col>
      <xdr:colOff>485775</xdr:colOff>
      <xdr:row>98</xdr:row>
      <xdr:rowOff>70876</xdr:rowOff>
    </xdr:to>
    <xdr:sp macro="" textlink="">
      <xdr:nvSpPr>
        <xdr:cNvPr id="264" name="円/楕円 263"/>
        <xdr:cNvSpPr/>
      </xdr:nvSpPr>
      <xdr:spPr>
        <a:xfrm>
          <a:off x="1079500" y="167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62003</xdr:rowOff>
    </xdr:from>
    <xdr:ext cx="534377" cy="259045"/>
    <xdr:sp macro="" textlink="">
      <xdr:nvSpPr>
        <xdr:cNvPr id="265" name="テキスト ボックス 264"/>
        <xdr:cNvSpPr txBox="1"/>
      </xdr:nvSpPr>
      <xdr:spPr>
        <a:xfrm>
          <a:off x="863111" y="16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35180</xdr:rowOff>
    </xdr:from>
    <xdr:to>
      <xdr:col>15</xdr:col>
      <xdr:colOff>180975</xdr:colOff>
      <xdr:row>36</xdr:row>
      <xdr:rowOff>73214</xdr:rowOff>
    </xdr:to>
    <xdr:cxnSp macro="">
      <xdr:nvCxnSpPr>
        <xdr:cNvPr id="292" name="直線コネクタ 291"/>
        <xdr:cNvCxnSpPr/>
      </xdr:nvCxnSpPr>
      <xdr:spPr>
        <a:xfrm flipV="1">
          <a:off x="9639300" y="6207380"/>
          <a:ext cx="8382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143691</xdr:rowOff>
    </xdr:from>
    <xdr:to>
      <xdr:col>14</xdr:col>
      <xdr:colOff>28575</xdr:colOff>
      <xdr:row>36</xdr:row>
      <xdr:rowOff>73214</xdr:rowOff>
    </xdr:to>
    <xdr:cxnSp macro="">
      <xdr:nvCxnSpPr>
        <xdr:cNvPr id="295" name="直線コネクタ 294"/>
        <xdr:cNvCxnSpPr/>
      </xdr:nvCxnSpPr>
      <xdr:spPr>
        <a:xfrm>
          <a:off x="8750300" y="6144441"/>
          <a:ext cx="889000" cy="10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143691</xdr:rowOff>
    </xdr:from>
    <xdr:to>
      <xdr:col>12</xdr:col>
      <xdr:colOff>511175</xdr:colOff>
      <xdr:row>36</xdr:row>
      <xdr:rowOff>108148</xdr:rowOff>
    </xdr:to>
    <xdr:cxnSp macro="">
      <xdr:nvCxnSpPr>
        <xdr:cNvPr id="298" name="直線コネクタ 297"/>
        <xdr:cNvCxnSpPr/>
      </xdr:nvCxnSpPr>
      <xdr:spPr>
        <a:xfrm flipV="1">
          <a:off x="7861300" y="6144441"/>
          <a:ext cx="889000" cy="1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103083</xdr:rowOff>
    </xdr:from>
    <xdr:to>
      <xdr:col>11</xdr:col>
      <xdr:colOff>307975</xdr:colOff>
      <xdr:row>36</xdr:row>
      <xdr:rowOff>108148</xdr:rowOff>
    </xdr:to>
    <xdr:cxnSp macro="">
      <xdr:nvCxnSpPr>
        <xdr:cNvPr id="301" name="直線コネクタ 300"/>
        <xdr:cNvCxnSpPr/>
      </xdr:nvCxnSpPr>
      <xdr:spPr>
        <a:xfrm>
          <a:off x="6972300" y="6275283"/>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155830</xdr:rowOff>
    </xdr:from>
    <xdr:to>
      <xdr:col>15</xdr:col>
      <xdr:colOff>231775</xdr:colOff>
      <xdr:row>36</xdr:row>
      <xdr:rowOff>85980</xdr:rowOff>
    </xdr:to>
    <xdr:sp macro="" textlink="">
      <xdr:nvSpPr>
        <xdr:cNvPr id="311" name="円/楕円 310"/>
        <xdr:cNvSpPr/>
      </xdr:nvSpPr>
      <xdr:spPr>
        <a:xfrm>
          <a:off x="10426700" y="6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7257</xdr:rowOff>
    </xdr:from>
    <xdr:ext cx="534377" cy="259045"/>
    <xdr:sp macro="" textlink="">
      <xdr:nvSpPr>
        <xdr:cNvPr id="312" name="補助費等該当値テキスト"/>
        <xdr:cNvSpPr txBox="1"/>
      </xdr:nvSpPr>
      <xdr:spPr>
        <a:xfrm>
          <a:off x="10528300" y="60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22414</xdr:rowOff>
    </xdr:from>
    <xdr:to>
      <xdr:col>14</xdr:col>
      <xdr:colOff>79375</xdr:colOff>
      <xdr:row>36</xdr:row>
      <xdr:rowOff>124014</xdr:rowOff>
    </xdr:to>
    <xdr:sp macro="" textlink="">
      <xdr:nvSpPr>
        <xdr:cNvPr id="313" name="円/楕円 312"/>
        <xdr:cNvSpPr/>
      </xdr:nvSpPr>
      <xdr:spPr>
        <a:xfrm>
          <a:off x="9588500" y="61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115141</xdr:rowOff>
    </xdr:from>
    <xdr:ext cx="534377" cy="259045"/>
    <xdr:sp macro="" textlink="">
      <xdr:nvSpPr>
        <xdr:cNvPr id="314" name="テキスト ボックス 313"/>
        <xdr:cNvSpPr txBox="1"/>
      </xdr:nvSpPr>
      <xdr:spPr>
        <a:xfrm>
          <a:off x="9372111" y="62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92891</xdr:rowOff>
    </xdr:from>
    <xdr:to>
      <xdr:col>12</xdr:col>
      <xdr:colOff>561975</xdr:colOff>
      <xdr:row>36</xdr:row>
      <xdr:rowOff>23041</xdr:rowOff>
    </xdr:to>
    <xdr:sp macro="" textlink="">
      <xdr:nvSpPr>
        <xdr:cNvPr id="315" name="円/楕円 314"/>
        <xdr:cNvSpPr/>
      </xdr:nvSpPr>
      <xdr:spPr>
        <a:xfrm>
          <a:off x="8699500" y="60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39568</xdr:rowOff>
    </xdr:from>
    <xdr:ext cx="599010" cy="259045"/>
    <xdr:sp macro="" textlink="">
      <xdr:nvSpPr>
        <xdr:cNvPr id="316" name="テキスト ボックス 315"/>
        <xdr:cNvSpPr txBox="1"/>
      </xdr:nvSpPr>
      <xdr:spPr>
        <a:xfrm>
          <a:off x="8450794" y="586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57348</xdr:rowOff>
    </xdr:from>
    <xdr:to>
      <xdr:col>11</xdr:col>
      <xdr:colOff>358775</xdr:colOff>
      <xdr:row>36</xdr:row>
      <xdr:rowOff>158948</xdr:rowOff>
    </xdr:to>
    <xdr:sp macro="" textlink="">
      <xdr:nvSpPr>
        <xdr:cNvPr id="317" name="円/楕円 316"/>
        <xdr:cNvSpPr/>
      </xdr:nvSpPr>
      <xdr:spPr>
        <a:xfrm>
          <a:off x="7810500" y="62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150075</xdr:rowOff>
    </xdr:from>
    <xdr:ext cx="534377" cy="259045"/>
    <xdr:sp macro="" textlink="">
      <xdr:nvSpPr>
        <xdr:cNvPr id="318" name="テキスト ボックス 317"/>
        <xdr:cNvSpPr txBox="1"/>
      </xdr:nvSpPr>
      <xdr:spPr>
        <a:xfrm>
          <a:off x="7594111" y="632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52283</xdr:rowOff>
    </xdr:from>
    <xdr:to>
      <xdr:col>10</xdr:col>
      <xdr:colOff>155575</xdr:colOff>
      <xdr:row>36</xdr:row>
      <xdr:rowOff>153883</xdr:rowOff>
    </xdr:to>
    <xdr:sp macro="" textlink="">
      <xdr:nvSpPr>
        <xdr:cNvPr id="319" name="円/楕円 318"/>
        <xdr:cNvSpPr/>
      </xdr:nvSpPr>
      <xdr:spPr>
        <a:xfrm>
          <a:off x="6921500" y="62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170410</xdr:rowOff>
    </xdr:from>
    <xdr:ext cx="534377" cy="259045"/>
    <xdr:sp macro="" textlink="">
      <xdr:nvSpPr>
        <xdr:cNvPr id="320" name="テキスト ボックス 319"/>
        <xdr:cNvSpPr txBox="1"/>
      </xdr:nvSpPr>
      <xdr:spPr>
        <a:xfrm>
          <a:off x="6705111" y="59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26596</xdr:rowOff>
    </xdr:from>
    <xdr:to>
      <xdr:col>15</xdr:col>
      <xdr:colOff>180975</xdr:colOff>
      <xdr:row>59</xdr:row>
      <xdr:rowOff>44788</xdr:rowOff>
    </xdr:to>
    <xdr:cxnSp macro="">
      <xdr:nvCxnSpPr>
        <xdr:cNvPr id="351" name="直線コネクタ 350"/>
        <xdr:cNvCxnSpPr/>
      </xdr:nvCxnSpPr>
      <xdr:spPr>
        <a:xfrm>
          <a:off x="9639300" y="10142146"/>
          <a:ext cx="8382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162084</xdr:rowOff>
    </xdr:from>
    <xdr:to>
      <xdr:col>14</xdr:col>
      <xdr:colOff>28575</xdr:colOff>
      <xdr:row>59</xdr:row>
      <xdr:rowOff>26596</xdr:rowOff>
    </xdr:to>
    <xdr:cxnSp macro="">
      <xdr:nvCxnSpPr>
        <xdr:cNvPr id="354" name="直線コネクタ 353"/>
        <xdr:cNvCxnSpPr/>
      </xdr:nvCxnSpPr>
      <xdr:spPr>
        <a:xfrm>
          <a:off x="8750300" y="10106184"/>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162084</xdr:rowOff>
    </xdr:from>
    <xdr:to>
      <xdr:col>12</xdr:col>
      <xdr:colOff>511175</xdr:colOff>
      <xdr:row>59</xdr:row>
      <xdr:rowOff>52510</xdr:rowOff>
    </xdr:to>
    <xdr:cxnSp macro="">
      <xdr:nvCxnSpPr>
        <xdr:cNvPr id="357" name="直線コネクタ 356"/>
        <xdr:cNvCxnSpPr/>
      </xdr:nvCxnSpPr>
      <xdr:spPr>
        <a:xfrm flipV="1">
          <a:off x="7861300" y="10106184"/>
          <a:ext cx="889000" cy="6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52510</xdr:rowOff>
    </xdr:from>
    <xdr:to>
      <xdr:col>11</xdr:col>
      <xdr:colOff>307975</xdr:colOff>
      <xdr:row>59</xdr:row>
      <xdr:rowOff>72227</xdr:rowOff>
    </xdr:to>
    <xdr:cxnSp macro="">
      <xdr:nvCxnSpPr>
        <xdr:cNvPr id="360" name="直線コネクタ 359"/>
        <xdr:cNvCxnSpPr/>
      </xdr:nvCxnSpPr>
      <xdr:spPr>
        <a:xfrm flipV="1">
          <a:off x="6972300" y="10168060"/>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165438</xdr:rowOff>
    </xdr:from>
    <xdr:to>
      <xdr:col>15</xdr:col>
      <xdr:colOff>231775</xdr:colOff>
      <xdr:row>59</xdr:row>
      <xdr:rowOff>95588</xdr:rowOff>
    </xdr:to>
    <xdr:sp macro="" textlink="">
      <xdr:nvSpPr>
        <xdr:cNvPr id="370" name="円/楕円 369"/>
        <xdr:cNvSpPr/>
      </xdr:nvSpPr>
      <xdr:spPr>
        <a:xfrm>
          <a:off x="10426700" y="101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124815</xdr:rowOff>
    </xdr:from>
    <xdr:ext cx="599010" cy="259045"/>
    <xdr:sp macro="" textlink="">
      <xdr:nvSpPr>
        <xdr:cNvPr id="371" name="普通建設事業費該当値テキスト"/>
        <xdr:cNvSpPr txBox="1"/>
      </xdr:nvSpPr>
      <xdr:spPr>
        <a:xfrm>
          <a:off x="10528300" y="98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147246</xdr:rowOff>
    </xdr:from>
    <xdr:to>
      <xdr:col>14</xdr:col>
      <xdr:colOff>79375</xdr:colOff>
      <xdr:row>59</xdr:row>
      <xdr:rowOff>77396</xdr:rowOff>
    </xdr:to>
    <xdr:sp macro="" textlink="">
      <xdr:nvSpPr>
        <xdr:cNvPr id="372" name="円/楕円 371"/>
        <xdr:cNvSpPr/>
      </xdr:nvSpPr>
      <xdr:spPr>
        <a:xfrm>
          <a:off x="9588500" y="100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93923</xdr:rowOff>
    </xdr:from>
    <xdr:ext cx="599010" cy="259045"/>
    <xdr:sp macro="" textlink="">
      <xdr:nvSpPr>
        <xdr:cNvPr id="373" name="テキスト ボックス 372"/>
        <xdr:cNvSpPr txBox="1"/>
      </xdr:nvSpPr>
      <xdr:spPr>
        <a:xfrm>
          <a:off x="9339794" y="986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111284</xdr:rowOff>
    </xdr:from>
    <xdr:to>
      <xdr:col>12</xdr:col>
      <xdr:colOff>561975</xdr:colOff>
      <xdr:row>59</xdr:row>
      <xdr:rowOff>41434</xdr:rowOff>
    </xdr:to>
    <xdr:sp macro="" textlink="">
      <xdr:nvSpPr>
        <xdr:cNvPr id="374" name="円/楕円 373"/>
        <xdr:cNvSpPr/>
      </xdr:nvSpPr>
      <xdr:spPr>
        <a:xfrm>
          <a:off x="8699500" y="100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57961</xdr:rowOff>
    </xdr:from>
    <xdr:ext cx="599010" cy="259045"/>
    <xdr:sp macro="" textlink="">
      <xdr:nvSpPr>
        <xdr:cNvPr id="375" name="テキスト ボックス 374"/>
        <xdr:cNvSpPr txBox="1"/>
      </xdr:nvSpPr>
      <xdr:spPr>
        <a:xfrm>
          <a:off x="8450794" y="98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331,458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1710</xdr:rowOff>
    </xdr:from>
    <xdr:to>
      <xdr:col>11</xdr:col>
      <xdr:colOff>358775</xdr:colOff>
      <xdr:row>59</xdr:row>
      <xdr:rowOff>103310</xdr:rowOff>
    </xdr:to>
    <xdr:sp macro="" textlink="">
      <xdr:nvSpPr>
        <xdr:cNvPr id="376" name="円/楕円 375"/>
        <xdr:cNvSpPr/>
      </xdr:nvSpPr>
      <xdr:spPr>
        <a:xfrm>
          <a:off x="7810500" y="101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119837</xdr:rowOff>
    </xdr:from>
    <xdr:ext cx="599010" cy="259045"/>
    <xdr:sp macro="" textlink="">
      <xdr:nvSpPr>
        <xdr:cNvPr id="377" name="テキスト ボックス 376"/>
        <xdr:cNvSpPr txBox="1"/>
      </xdr:nvSpPr>
      <xdr:spPr>
        <a:xfrm>
          <a:off x="7561794" y="989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141,986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21427</xdr:rowOff>
    </xdr:from>
    <xdr:to>
      <xdr:col>10</xdr:col>
      <xdr:colOff>155575</xdr:colOff>
      <xdr:row>59</xdr:row>
      <xdr:rowOff>123027</xdr:rowOff>
    </xdr:to>
    <xdr:sp macro="" textlink="">
      <xdr:nvSpPr>
        <xdr:cNvPr id="378" name="円/楕円 377"/>
        <xdr:cNvSpPr/>
      </xdr:nvSpPr>
      <xdr:spPr>
        <a:xfrm>
          <a:off x="6921500" y="101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114154</xdr:rowOff>
    </xdr:from>
    <xdr:ext cx="534377" cy="259045"/>
    <xdr:sp macro="" textlink="">
      <xdr:nvSpPr>
        <xdr:cNvPr id="379" name="テキスト ボックス 378"/>
        <xdr:cNvSpPr txBox="1"/>
      </xdr:nvSpPr>
      <xdr:spPr>
        <a:xfrm>
          <a:off x="6705111" y="102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165523</xdr:rowOff>
    </xdr:from>
    <xdr:to>
      <xdr:col>15</xdr:col>
      <xdr:colOff>180975</xdr:colOff>
      <xdr:row>79</xdr:row>
      <xdr:rowOff>9275</xdr:rowOff>
    </xdr:to>
    <xdr:cxnSp macro="">
      <xdr:nvCxnSpPr>
        <xdr:cNvPr id="408" name="直線コネクタ 407"/>
        <xdr:cNvCxnSpPr/>
      </xdr:nvCxnSpPr>
      <xdr:spPr>
        <a:xfrm>
          <a:off x="9639300" y="13538623"/>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111905</xdr:rowOff>
    </xdr:from>
    <xdr:to>
      <xdr:col>14</xdr:col>
      <xdr:colOff>28575</xdr:colOff>
      <xdr:row>78</xdr:row>
      <xdr:rowOff>165523</xdr:rowOff>
    </xdr:to>
    <xdr:cxnSp macro="">
      <xdr:nvCxnSpPr>
        <xdr:cNvPr id="411" name="直線コネクタ 410"/>
        <xdr:cNvCxnSpPr/>
      </xdr:nvCxnSpPr>
      <xdr:spPr>
        <a:xfrm>
          <a:off x="8750300" y="13485005"/>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129925</xdr:rowOff>
    </xdr:from>
    <xdr:to>
      <xdr:col>15</xdr:col>
      <xdr:colOff>231775</xdr:colOff>
      <xdr:row>79</xdr:row>
      <xdr:rowOff>60075</xdr:rowOff>
    </xdr:to>
    <xdr:sp macro="" textlink="">
      <xdr:nvSpPr>
        <xdr:cNvPr id="421" name="円/楕円 420"/>
        <xdr:cNvSpPr/>
      </xdr:nvSpPr>
      <xdr:spPr>
        <a:xfrm>
          <a:off x="10426700" y="135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89302</xdr:rowOff>
    </xdr:from>
    <xdr:ext cx="534377" cy="259045"/>
    <xdr:sp macro="" textlink="">
      <xdr:nvSpPr>
        <xdr:cNvPr id="422" name="普通建設事業費 （ うち新規整備　）該当値テキスト"/>
        <xdr:cNvSpPr txBox="1"/>
      </xdr:nvSpPr>
      <xdr:spPr>
        <a:xfrm>
          <a:off x="10528300" y="1329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114723</xdr:rowOff>
    </xdr:from>
    <xdr:to>
      <xdr:col>14</xdr:col>
      <xdr:colOff>79375</xdr:colOff>
      <xdr:row>79</xdr:row>
      <xdr:rowOff>44873</xdr:rowOff>
    </xdr:to>
    <xdr:sp macro="" textlink="">
      <xdr:nvSpPr>
        <xdr:cNvPr id="423" name="円/楕円 422"/>
        <xdr:cNvSpPr/>
      </xdr:nvSpPr>
      <xdr:spPr>
        <a:xfrm>
          <a:off x="9588500" y="134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61400</xdr:rowOff>
    </xdr:from>
    <xdr:ext cx="599010" cy="259045"/>
    <xdr:sp macro="" textlink="">
      <xdr:nvSpPr>
        <xdr:cNvPr id="424" name="テキスト ボックス 423"/>
        <xdr:cNvSpPr txBox="1"/>
      </xdr:nvSpPr>
      <xdr:spPr>
        <a:xfrm>
          <a:off x="9339794" y="1326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61105</xdr:rowOff>
    </xdr:from>
    <xdr:to>
      <xdr:col>12</xdr:col>
      <xdr:colOff>561975</xdr:colOff>
      <xdr:row>78</xdr:row>
      <xdr:rowOff>162705</xdr:rowOff>
    </xdr:to>
    <xdr:sp macro="" textlink="">
      <xdr:nvSpPr>
        <xdr:cNvPr id="425" name="円/楕円 424"/>
        <xdr:cNvSpPr/>
      </xdr:nvSpPr>
      <xdr:spPr>
        <a:xfrm>
          <a:off x="8699500" y="134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7782</xdr:rowOff>
    </xdr:from>
    <xdr:ext cx="599010" cy="259045"/>
    <xdr:sp macro="" textlink="">
      <xdr:nvSpPr>
        <xdr:cNvPr id="426" name="テキスト ボックス 425"/>
        <xdr:cNvSpPr txBox="1"/>
      </xdr:nvSpPr>
      <xdr:spPr>
        <a:xfrm>
          <a:off x="8450794" y="1320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145245</xdr:rowOff>
    </xdr:from>
    <xdr:to>
      <xdr:col>15</xdr:col>
      <xdr:colOff>180975</xdr:colOff>
      <xdr:row>97</xdr:row>
      <xdr:rowOff>19109</xdr:rowOff>
    </xdr:to>
    <xdr:cxnSp macro="">
      <xdr:nvCxnSpPr>
        <xdr:cNvPr id="453" name="直線コネクタ 452"/>
        <xdr:cNvCxnSpPr/>
      </xdr:nvCxnSpPr>
      <xdr:spPr>
        <a:xfrm>
          <a:off x="9639300" y="16604445"/>
          <a:ext cx="8382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145245</xdr:rowOff>
    </xdr:from>
    <xdr:to>
      <xdr:col>14</xdr:col>
      <xdr:colOff>28575</xdr:colOff>
      <xdr:row>97</xdr:row>
      <xdr:rowOff>85037</xdr:rowOff>
    </xdr:to>
    <xdr:cxnSp macro="">
      <xdr:nvCxnSpPr>
        <xdr:cNvPr id="456" name="直線コネクタ 455"/>
        <xdr:cNvCxnSpPr/>
      </xdr:nvCxnSpPr>
      <xdr:spPr>
        <a:xfrm flipV="1">
          <a:off x="8750300" y="16604445"/>
          <a:ext cx="889000" cy="1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139759</xdr:rowOff>
    </xdr:from>
    <xdr:to>
      <xdr:col>15</xdr:col>
      <xdr:colOff>231775</xdr:colOff>
      <xdr:row>97</xdr:row>
      <xdr:rowOff>69909</xdr:rowOff>
    </xdr:to>
    <xdr:sp macro="" textlink="">
      <xdr:nvSpPr>
        <xdr:cNvPr id="466" name="円/楕円 465"/>
        <xdr:cNvSpPr/>
      </xdr:nvSpPr>
      <xdr:spPr>
        <a:xfrm>
          <a:off x="10426700" y="165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162636</xdr:rowOff>
    </xdr:from>
    <xdr:ext cx="534377" cy="259045"/>
    <xdr:sp macro="" textlink="">
      <xdr:nvSpPr>
        <xdr:cNvPr id="467" name="普通建設事業費 （ うち更新整備　）該当値テキスト"/>
        <xdr:cNvSpPr txBox="1"/>
      </xdr:nvSpPr>
      <xdr:spPr>
        <a:xfrm>
          <a:off x="10528300" y="164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94445</xdr:rowOff>
    </xdr:from>
    <xdr:to>
      <xdr:col>14</xdr:col>
      <xdr:colOff>79375</xdr:colOff>
      <xdr:row>97</xdr:row>
      <xdr:rowOff>24595</xdr:rowOff>
    </xdr:to>
    <xdr:sp macro="" textlink="">
      <xdr:nvSpPr>
        <xdr:cNvPr id="468" name="円/楕円 467"/>
        <xdr:cNvSpPr/>
      </xdr:nvSpPr>
      <xdr:spPr>
        <a:xfrm>
          <a:off x="9588500" y="165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41122</xdr:rowOff>
    </xdr:from>
    <xdr:ext cx="534377" cy="259045"/>
    <xdr:sp macro="" textlink="">
      <xdr:nvSpPr>
        <xdr:cNvPr id="469" name="テキスト ボックス 468"/>
        <xdr:cNvSpPr txBox="1"/>
      </xdr:nvSpPr>
      <xdr:spPr>
        <a:xfrm>
          <a:off x="9372111" y="163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34237</xdr:rowOff>
    </xdr:from>
    <xdr:to>
      <xdr:col>12</xdr:col>
      <xdr:colOff>561975</xdr:colOff>
      <xdr:row>97</xdr:row>
      <xdr:rowOff>135837</xdr:rowOff>
    </xdr:to>
    <xdr:sp macro="" textlink="">
      <xdr:nvSpPr>
        <xdr:cNvPr id="470" name="円/楕円 469"/>
        <xdr:cNvSpPr/>
      </xdr:nvSpPr>
      <xdr:spPr>
        <a:xfrm>
          <a:off x="8699500" y="166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126964</xdr:rowOff>
    </xdr:from>
    <xdr:ext cx="534377" cy="259045"/>
    <xdr:sp macro="" textlink="">
      <xdr:nvSpPr>
        <xdr:cNvPr id="471" name="テキスト ボックス 470"/>
        <xdr:cNvSpPr txBox="1"/>
      </xdr:nvSpPr>
      <xdr:spPr>
        <a:xfrm>
          <a:off x="8483111" y="167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137585</xdr:rowOff>
    </xdr:from>
    <xdr:to>
      <xdr:col>23</xdr:col>
      <xdr:colOff>517525</xdr:colOff>
      <xdr:row>38</xdr:row>
      <xdr:rowOff>139700</xdr:rowOff>
    </xdr:to>
    <xdr:cxnSp macro="">
      <xdr:nvCxnSpPr>
        <xdr:cNvPr id="498" name="直線コネクタ 497"/>
        <xdr:cNvCxnSpPr/>
      </xdr:nvCxnSpPr>
      <xdr:spPr>
        <a:xfrm>
          <a:off x="15481300" y="665268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80728</xdr:rowOff>
    </xdr:from>
    <xdr:to>
      <xdr:col>22</xdr:col>
      <xdr:colOff>365125</xdr:colOff>
      <xdr:row>38</xdr:row>
      <xdr:rowOff>137585</xdr:rowOff>
    </xdr:to>
    <xdr:cxnSp macro="">
      <xdr:nvCxnSpPr>
        <xdr:cNvPr id="501" name="直線コネクタ 500"/>
        <xdr:cNvCxnSpPr/>
      </xdr:nvCxnSpPr>
      <xdr:spPr>
        <a:xfrm>
          <a:off x="14592300" y="6595828"/>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88555</xdr:rowOff>
    </xdr:from>
    <xdr:to>
      <xdr:col>21</xdr:col>
      <xdr:colOff>161925</xdr:colOff>
      <xdr:row>38</xdr:row>
      <xdr:rowOff>80728</xdr:rowOff>
    </xdr:to>
    <xdr:cxnSp macro="">
      <xdr:nvCxnSpPr>
        <xdr:cNvPr id="504" name="直線コネクタ 503"/>
        <xdr:cNvCxnSpPr/>
      </xdr:nvCxnSpPr>
      <xdr:spPr>
        <a:xfrm>
          <a:off x="13703300" y="6432205"/>
          <a:ext cx="889000" cy="16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88089</xdr:rowOff>
    </xdr:from>
    <xdr:to>
      <xdr:col>19</xdr:col>
      <xdr:colOff>644525</xdr:colOff>
      <xdr:row>37</xdr:row>
      <xdr:rowOff>88555</xdr:rowOff>
    </xdr:to>
    <xdr:cxnSp macro="">
      <xdr:nvCxnSpPr>
        <xdr:cNvPr id="507" name="直線コネクタ 506"/>
        <xdr:cNvCxnSpPr/>
      </xdr:nvCxnSpPr>
      <xdr:spPr>
        <a:xfrm>
          <a:off x="12814300" y="643173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86785</xdr:rowOff>
    </xdr:from>
    <xdr:to>
      <xdr:col>22</xdr:col>
      <xdr:colOff>415925</xdr:colOff>
      <xdr:row>39</xdr:row>
      <xdr:rowOff>16935</xdr:rowOff>
    </xdr:to>
    <xdr:sp macro="" textlink="">
      <xdr:nvSpPr>
        <xdr:cNvPr id="519" name="円/楕円 518"/>
        <xdr:cNvSpPr/>
      </xdr:nvSpPr>
      <xdr:spPr>
        <a:xfrm>
          <a:off x="15430500" y="66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8062</xdr:rowOff>
    </xdr:from>
    <xdr:ext cx="378565" cy="259045"/>
    <xdr:sp macro="" textlink="">
      <xdr:nvSpPr>
        <xdr:cNvPr id="520" name="テキスト ボックス 519"/>
        <xdr:cNvSpPr txBox="1"/>
      </xdr:nvSpPr>
      <xdr:spPr>
        <a:xfrm>
          <a:off x="15292017" y="669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29928</xdr:rowOff>
    </xdr:from>
    <xdr:to>
      <xdr:col>21</xdr:col>
      <xdr:colOff>212725</xdr:colOff>
      <xdr:row>38</xdr:row>
      <xdr:rowOff>131528</xdr:rowOff>
    </xdr:to>
    <xdr:sp macro="" textlink="">
      <xdr:nvSpPr>
        <xdr:cNvPr id="521" name="円/楕円 520"/>
        <xdr:cNvSpPr/>
      </xdr:nvSpPr>
      <xdr:spPr>
        <a:xfrm>
          <a:off x="14541500" y="65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148055</xdr:rowOff>
    </xdr:from>
    <xdr:ext cx="534377" cy="259045"/>
    <xdr:sp macro="" textlink="">
      <xdr:nvSpPr>
        <xdr:cNvPr id="522" name="テキスト ボックス 521"/>
        <xdr:cNvSpPr txBox="1"/>
      </xdr:nvSpPr>
      <xdr:spPr>
        <a:xfrm>
          <a:off x="14325111" y="63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37755</xdr:rowOff>
    </xdr:from>
    <xdr:to>
      <xdr:col>20</xdr:col>
      <xdr:colOff>9525</xdr:colOff>
      <xdr:row>37</xdr:row>
      <xdr:rowOff>139355</xdr:rowOff>
    </xdr:to>
    <xdr:sp macro="" textlink="">
      <xdr:nvSpPr>
        <xdr:cNvPr id="523" name="円/楕円 522"/>
        <xdr:cNvSpPr/>
      </xdr:nvSpPr>
      <xdr:spPr>
        <a:xfrm>
          <a:off x="13652500" y="63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155882</xdr:rowOff>
    </xdr:from>
    <xdr:ext cx="534377" cy="259045"/>
    <xdr:sp macro="" textlink="">
      <xdr:nvSpPr>
        <xdr:cNvPr id="524" name="テキスト ボックス 523"/>
        <xdr:cNvSpPr txBox="1"/>
      </xdr:nvSpPr>
      <xdr:spPr>
        <a:xfrm>
          <a:off x="13436111" y="61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37289</xdr:rowOff>
    </xdr:from>
    <xdr:to>
      <xdr:col>18</xdr:col>
      <xdr:colOff>492125</xdr:colOff>
      <xdr:row>37</xdr:row>
      <xdr:rowOff>138889</xdr:rowOff>
    </xdr:to>
    <xdr:sp macro="" textlink="">
      <xdr:nvSpPr>
        <xdr:cNvPr id="525" name="円/楕円 524"/>
        <xdr:cNvSpPr/>
      </xdr:nvSpPr>
      <xdr:spPr>
        <a:xfrm>
          <a:off x="12763500" y="63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155416</xdr:rowOff>
    </xdr:from>
    <xdr:ext cx="534377" cy="259045"/>
    <xdr:sp macro="" textlink="">
      <xdr:nvSpPr>
        <xdr:cNvPr id="526" name="テキスト ボックス 525"/>
        <xdr:cNvSpPr txBox="1"/>
      </xdr:nvSpPr>
      <xdr:spPr>
        <a:xfrm>
          <a:off x="12547111" y="61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155217</xdr:rowOff>
    </xdr:from>
    <xdr:to>
      <xdr:col>23</xdr:col>
      <xdr:colOff>517525</xdr:colOff>
      <xdr:row>75</xdr:row>
      <xdr:rowOff>157874</xdr:rowOff>
    </xdr:to>
    <xdr:cxnSp macro="">
      <xdr:nvCxnSpPr>
        <xdr:cNvPr id="600" name="直線コネクタ 599"/>
        <xdr:cNvCxnSpPr/>
      </xdr:nvCxnSpPr>
      <xdr:spPr>
        <a:xfrm flipV="1">
          <a:off x="15481300" y="13013967"/>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157874</xdr:rowOff>
    </xdr:from>
    <xdr:to>
      <xdr:col>22</xdr:col>
      <xdr:colOff>365125</xdr:colOff>
      <xdr:row>75</xdr:row>
      <xdr:rowOff>170058</xdr:rowOff>
    </xdr:to>
    <xdr:cxnSp macro="">
      <xdr:nvCxnSpPr>
        <xdr:cNvPr id="603" name="直線コネクタ 602"/>
        <xdr:cNvCxnSpPr/>
      </xdr:nvCxnSpPr>
      <xdr:spPr>
        <a:xfrm flipV="1">
          <a:off x="14592300" y="13016624"/>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170058</xdr:rowOff>
    </xdr:from>
    <xdr:to>
      <xdr:col>21</xdr:col>
      <xdr:colOff>161925</xdr:colOff>
      <xdr:row>76</xdr:row>
      <xdr:rowOff>20462</xdr:rowOff>
    </xdr:to>
    <xdr:cxnSp macro="">
      <xdr:nvCxnSpPr>
        <xdr:cNvPr id="606" name="直線コネクタ 605"/>
        <xdr:cNvCxnSpPr/>
      </xdr:nvCxnSpPr>
      <xdr:spPr>
        <a:xfrm flipV="1">
          <a:off x="13703300" y="13028808"/>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13404</xdr:rowOff>
    </xdr:from>
    <xdr:to>
      <xdr:col>19</xdr:col>
      <xdr:colOff>644525</xdr:colOff>
      <xdr:row>76</xdr:row>
      <xdr:rowOff>20462</xdr:rowOff>
    </xdr:to>
    <xdr:cxnSp macro="">
      <xdr:nvCxnSpPr>
        <xdr:cNvPr id="609" name="直線コネクタ 608"/>
        <xdr:cNvCxnSpPr/>
      </xdr:nvCxnSpPr>
      <xdr:spPr>
        <a:xfrm>
          <a:off x="12814300" y="13043604"/>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104416</xdr:rowOff>
    </xdr:from>
    <xdr:to>
      <xdr:col>23</xdr:col>
      <xdr:colOff>568325</xdr:colOff>
      <xdr:row>76</xdr:row>
      <xdr:rowOff>34565</xdr:rowOff>
    </xdr:to>
    <xdr:sp macro="" textlink="">
      <xdr:nvSpPr>
        <xdr:cNvPr id="619" name="円/楕円 618"/>
        <xdr:cNvSpPr/>
      </xdr:nvSpPr>
      <xdr:spPr>
        <a:xfrm>
          <a:off x="16268700" y="12963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82843</xdr:rowOff>
    </xdr:from>
    <xdr:ext cx="534377" cy="259045"/>
    <xdr:sp macro="" textlink="">
      <xdr:nvSpPr>
        <xdr:cNvPr id="620" name="公債費該当値テキスト"/>
        <xdr:cNvSpPr txBox="1"/>
      </xdr:nvSpPr>
      <xdr:spPr>
        <a:xfrm>
          <a:off x="16370300" y="129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107074</xdr:rowOff>
    </xdr:from>
    <xdr:to>
      <xdr:col>22</xdr:col>
      <xdr:colOff>415925</xdr:colOff>
      <xdr:row>76</xdr:row>
      <xdr:rowOff>37224</xdr:rowOff>
    </xdr:to>
    <xdr:sp macro="" textlink="">
      <xdr:nvSpPr>
        <xdr:cNvPr id="621" name="円/楕円 620"/>
        <xdr:cNvSpPr/>
      </xdr:nvSpPr>
      <xdr:spPr>
        <a:xfrm>
          <a:off x="15430500" y="129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28351</xdr:rowOff>
    </xdr:from>
    <xdr:ext cx="534377" cy="259045"/>
    <xdr:sp macro="" textlink="">
      <xdr:nvSpPr>
        <xdr:cNvPr id="622" name="テキスト ボックス 621"/>
        <xdr:cNvSpPr txBox="1"/>
      </xdr:nvSpPr>
      <xdr:spPr>
        <a:xfrm>
          <a:off x="15214111" y="130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119258</xdr:rowOff>
    </xdr:from>
    <xdr:to>
      <xdr:col>21</xdr:col>
      <xdr:colOff>212725</xdr:colOff>
      <xdr:row>76</xdr:row>
      <xdr:rowOff>49408</xdr:rowOff>
    </xdr:to>
    <xdr:sp macro="" textlink="">
      <xdr:nvSpPr>
        <xdr:cNvPr id="623" name="円/楕円 622"/>
        <xdr:cNvSpPr/>
      </xdr:nvSpPr>
      <xdr:spPr>
        <a:xfrm>
          <a:off x="14541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40535</xdr:rowOff>
    </xdr:from>
    <xdr:ext cx="534377" cy="259045"/>
    <xdr:sp macro="" textlink="">
      <xdr:nvSpPr>
        <xdr:cNvPr id="624" name="テキスト ボックス 623"/>
        <xdr:cNvSpPr txBox="1"/>
      </xdr:nvSpPr>
      <xdr:spPr>
        <a:xfrm>
          <a:off x="14325111" y="130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141112</xdr:rowOff>
    </xdr:from>
    <xdr:to>
      <xdr:col>20</xdr:col>
      <xdr:colOff>9525</xdr:colOff>
      <xdr:row>76</xdr:row>
      <xdr:rowOff>71262</xdr:rowOff>
    </xdr:to>
    <xdr:sp macro="" textlink="">
      <xdr:nvSpPr>
        <xdr:cNvPr id="625" name="円/楕円 624"/>
        <xdr:cNvSpPr/>
      </xdr:nvSpPr>
      <xdr:spPr>
        <a:xfrm>
          <a:off x="13652500" y="12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62389</xdr:rowOff>
    </xdr:from>
    <xdr:ext cx="534377" cy="259045"/>
    <xdr:sp macro="" textlink="">
      <xdr:nvSpPr>
        <xdr:cNvPr id="626" name="テキスト ボックス 625"/>
        <xdr:cNvSpPr txBox="1"/>
      </xdr:nvSpPr>
      <xdr:spPr>
        <a:xfrm>
          <a:off x="13436111" y="13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134054</xdr:rowOff>
    </xdr:from>
    <xdr:to>
      <xdr:col>18</xdr:col>
      <xdr:colOff>492125</xdr:colOff>
      <xdr:row>76</xdr:row>
      <xdr:rowOff>64204</xdr:rowOff>
    </xdr:to>
    <xdr:sp macro="" textlink="">
      <xdr:nvSpPr>
        <xdr:cNvPr id="627" name="円/楕円 626"/>
        <xdr:cNvSpPr/>
      </xdr:nvSpPr>
      <xdr:spPr>
        <a:xfrm>
          <a:off x="12763500" y="129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55331</xdr:rowOff>
    </xdr:from>
    <xdr:ext cx="534377" cy="259045"/>
    <xdr:sp macro="" textlink="">
      <xdr:nvSpPr>
        <xdr:cNvPr id="628" name="テキスト ボックス 627"/>
        <xdr:cNvSpPr txBox="1"/>
      </xdr:nvSpPr>
      <xdr:spPr>
        <a:xfrm>
          <a:off x="12547111" y="13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122286</xdr:rowOff>
    </xdr:from>
    <xdr:to>
      <xdr:col>23</xdr:col>
      <xdr:colOff>517525</xdr:colOff>
      <xdr:row>98</xdr:row>
      <xdr:rowOff>132691</xdr:rowOff>
    </xdr:to>
    <xdr:cxnSp macro="">
      <xdr:nvCxnSpPr>
        <xdr:cNvPr id="655" name="直線コネクタ 654"/>
        <xdr:cNvCxnSpPr/>
      </xdr:nvCxnSpPr>
      <xdr:spPr>
        <a:xfrm flipV="1">
          <a:off x="15481300" y="16924386"/>
          <a:ext cx="838200" cy="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132538</xdr:rowOff>
    </xdr:from>
    <xdr:to>
      <xdr:col>22</xdr:col>
      <xdr:colOff>365125</xdr:colOff>
      <xdr:row>98</xdr:row>
      <xdr:rowOff>132691</xdr:rowOff>
    </xdr:to>
    <xdr:cxnSp macro="">
      <xdr:nvCxnSpPr>
        <xdr:cNvPr id="658" name="直線コネクタ 657"/>
        <xdr:cNvCxnSpPr/>
      </xdr:nvCxnSpPr>
      <xdr:spPr>
        <a:xfrm>
          <a:off x="14592300" y="1693463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99690</xdr:rowOff>
    </xdr:from>
    <xdr:to>
      <xdr:col>21</xdr:col>
      <xdr:colOff>161925</xdr:colOff>
      <xdr:row>98</xdr:row>
      <xdr:rowOff>132538</xdr:rowOff>
    </xdr:to>
    <xdr:cxnSp macro="">
      <xdr:nvCxnSpPr>
        <xdr:cNvPr id="661" name="直線コネクタ 660"/>
        <xdr:cNvCxnSpPr/>
      </xdr:nvCxnSpPr>
      <xdr:spPr>
        <a:xfrm>
          <a:off x="13703300" y="16901790"/>
          <a:ext cx="889000" cy="3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99690</xdr:rowOff>
    </xdr:from>
    <xdr:to>
      <xdr:col>19</xdr:col>
      <xdr:colOff>644525</xdr:colOff>
      <xdr:row>98</xdr:row>
      <xdr:rowOff>128625</xdr:rowOff>
    </xdr:to>
    <xdr:cxnSp macro="">
      <xdr:nvCxnSpPr>
        <xdr:cNvPr id="664" name="直線コネクタ 663"/>
        <xdr:cNvCxnSpPr/>
      </xdr:nvCxnSpPr>
      <xdr:spPr>
        <a:xfrm flipV="1">
          <a:off x="12814300" y="16901790"/>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71486</xdr:rowOff>
    </xdr:from>
    <xdr:to>
      <xdr:col>23</xdr:col>
      <xdr:colOff>568325</xdr:colOff>
      <xdr:row>99</xdr:row>
      <xdr:rowOff>1636</xdr:rowOff>
    </xdr:to>
    <xdr:sp macro="" textlink="">
      <xdr:nvSpPr>
        <xdr:cNvPr id="674" name="円/楕円 673"/>
        <xdr:cNvSpPr/>
      </xdr:nvSpPr>
      <xdr:spPr>
        <a:xfrm>
          <a:off x="16268700" y="16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30863</xdr:rowOff>
    </xdr:from>
    <xdr:ext cx="534377" cy="259045"/>
    <xdr:sp macro="" textlink="">
      <xdr:nvSpPr>
        <xdr:cNvPr id="675" name="積立金該当値テキスト"/>
        <xdr:cNvSpPr txBox="1"/>
      </xdr:nvSpPr>
      <xdr:spPr>
        <a:xfrm>
          <a:off x="16370300" y="166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81891</xdr:rowOff>
    </xdr:from>
    <xdr:to>
      <xdr:col>22</xdr:col>
      <xdr:colOff>415925</xdr:colOff>
      <xdr:row>99</xdr:row>
      <xdr:rowOff>12041</xdr:rowOff>
    </xdr:to>
    <xdr:sp macro="" textlink="">
      <xdr:nvSpPr>
        <xdr:cNvPr id="676" name="円/楕円 675"/>
        <xdr:cNvSpPr/>
      </xdr:nvSpPr>
      <xdr:spPr>
        <a:xfrm>
          <a:off x="15430500" y="168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3168</xdr:rowOff>
    </xdr:from>
    <xdr:ext cx="534377" cy="259045"/>
    <xdr:sp macro="" textlink="">
      <xdr:nvSpPr>
        <xdr:cNvPr id="677" name="テキスト ボックス 676"/>
        <xdr:cNvSpPr txBox="1"/>
      </xdr:nvSpPr>
      <xdr:spPr>
        <a:xfrm>
          <a:off x="15214111" y="169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81738</xdr:rowOff>
    </xdr:from>
    <xdr:to>
      <xdr:col>21</xdr:col>
      <xdr:colOff>212725</xdr:colOff>
      <xdr:row>99</xdr:row>
      <xdr:rowOff>11888</xdr:rowOff>
    </xdr:to>
    <xdr:sp macro="" textlink="">
      <xdr:nvSpPr>
        <xdr:cNvPr id="678" name="円/楕円 677"/>
        <xdr:cNvSpPr/>
      </xdr:nvSpPr>
      <xdr:spPr>
        <a:xfrm>
          <a:off x="14541500" y="168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3015</xdr:rowOff>
    </xdr:from>
    <xdr:ext cx="534377" cy="259045"/>
    <xdr:sp macro="" textlink="">
      <xdr:nvSpPr>
        <xdr:cNvPr id="679" name="テキスト ボックス 678"/>
        <xdr:cNvSpPr txBox="1"/>
      </xdr:nvSpPr>
      <xdr:spPr>
        <a:xfrm>
          <a:off x="14325111" y="169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48890</xdr:rowOff>
    </xdr:from>
    <xdr:to>
      <xdr:col>20</xdr:col>
      <xdr:colOff>9525</xdr:colOff>
      <xdr:row>98</xdr:row>
      <xdr:rowOff>150490</xdr:rowOff>
    </xdr:to>
    <xdr:sp macro="" textlink="">
      <xdr:nvSpPr>
        <xdr:cNvPr id="680" name="円/楕円 679"/>
        <xdr:cNvSpPr/>
      </xdr:nvSpPr>
      <xdr:spPr>
        <a:xfrm>
          <a:off x="13652500" y="168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167017</xdr:rowOff>
    </xdr:from>
    <xdr:ext cx="534377" cy="259045"/>
    <xdr:sp macro="" textlink="">
      <xdr:nvSpPr>
        <xdr:cNvPr id="681" name="テキスト ボックス 680"/>
        <xdr:cNvSpPr txBox="1"/>
      </xdr:nvSpPr>
      <xdr:spPr>
        <a:xfrm>
          <a:off x="13436111" y="16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77825</xdr:rowOff>
    </xdr:from>
    <xdr:to>
      <xdr:col>18</xdr:col>
      <xdr:colOff>492125</xdr:colOff>
      <xdr:row>99</xdr:row>
      <xdr:rowOff>7975</xdr:rowOff>
    </xdr:to>
    <xdr:sp macro="" textlink="">
      <xdr:nvSpPr>
        <xdr:cNvPr id="682" name="円/楕円 681"/>
        <xdr:cNvSpPr/>
      </xdr:nvSpPr>
      <xdr:spPr>
        <a:xfrm>
          <a:off x="12763500" y="168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170552</xdr:rowOff>
    </xdr:from>
    <xdr:ext cx="534377" cy="259045"/>
    <xdr:sp macro="" textlink="">
      <xdr:nvSpPr>
        <xdr:cNvPr id="683" name="テキスト ボックス 682"/>
        <xdr:cNvSpPr txBox="1"/>
      </xdr:nvSpPr>
      <xdr:spPr>
        <a:xfrm>
          <a:off x="12547111" y="16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54432</xdr:rowOff>
    </xdr:from>
    <xdr:to>
      <xdr:col>32</xdr:col>
      <xdr:colOff>187325</xdr:colOff>
      <xdr:row>38</xdr:row>
      <xdr:rowOff>118303</xdr:rowOff>
    </xdr:to>
    <xdr:cxnSp macro="">
      <xdr:nvCxnSpPr>
        <xdr:cNvPr id="710" name="直線コネクタ 709"/>
        <xdr:cNvCxnSpPr/>
      </xdr:nvCxnSpPr>
      <xdr:spPr>
        <a:xfrm flipV="1">
          <a:off x="21323300" y="6398082"/>
          <a:ext cx="838200" cy="2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118303</xdr:rowOff>
    </xdr:from>
    <xdr:to>
      <xdr:col>31</xdr:col>
      <xdr:colOff>34925</xdr:colOff>
      <xdr:row>38</xdr:row>
      <xdr:rowOff>124109</xdr:rowOff>
    </xdr:to>
    <xdr:cxnSp macro="">
      <xdr:nvCxnSpPr>
        <xdr:cNvPr id="713" name="直線コネクタ 712"/>
        <xdr:cNvCxnSpPr/>
      </xdr:nvCxnSpPr>
      <xdr:spPr>
        <a:xfrm flipV="1">
          <a:off x="20434300" y="66334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118623</xdr:rowOff>
    </xdr:from>
    <xdr:to>
      <xdr:col>29</xdr:col>
      <xdr:colOff>517525</xdr:colOff>
      <xdr:row>38</xdr:row>
      <xdr:rowOff>124109</xdr:rowOff>
    </xdr:to>
    <xdr:cxnSp macro="">
      <xdr:nvCxnSpPr>
        <xdr:cNvPr id="716" name="直線コネクタ 715"/>
        <xdr:cNvCxnSpPr/>
      </xdr:nvCxnSpPr>
      <xdr:spPr>
        <a:xfrm>
          <a:off x="19545300" y="66337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44968</xdr:rowOff>
    </xdr:from>
    <xdr:to>
      <xdr:col>28</xdr:col>
      <xdr:colOff>314325</xdr:colOff>
      <xdr:row>38</xdr:row>
      <xdr:rowOff>118623</xdr:rowOff>
    </xdr:to>
    <xdr:cxnSp macro="">
      <xdr:nvCxnSpPr>
        <xdr:cNvPr id="719" name="直線コネクタ 718"/>
        <xdr:cNvCxnSpPr/>
      </xdr:nvCxnSpPr>
      <xdr:spPr>
        <a:xfrm>
          <a:off x="18656300" y="6560068"/>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3632</xdr:rowOff>
    </xdr:from>
    <xdr:to>
      <xdr:col>32</xdr:col>
      <xdr:colOff>238125</xdr:colOff>
      <xdr:row>37</xdr:row>
      <xdr:rowOff>105232</xdr:rowOff>
    </xdr:to>
    <xdr:sp macro="" textlink="">
      <xdr:nvSpPr>
        <xdr:cNvPr id="729" name="円/楕円 728"/>
        <xdr:cNvSpPr/>
      </xdr:nvSpPr>
      <xdr:spPr>
        <a:xfrm>
          <a:off x="221107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26509</xdr:rowOff>
    </xdr:from>
    <xdr:ext cx="469744" cy="259045"/>
    <xdr:sp macro="" textlink="">
      <xdr:nvSpPr>
        <xdr:cNvPr id="730" name="投資及び出資金該当値テキスト"/>
        <xdr:cNvSpPr txBox="1"/>
      </xdr:nvSpPr>
      <xdr:spPr>
        <a:xfrm>
          <a:off x="22212300" y="61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67503</xdr:rowOff>
    </xdr:from>
    <xdr:to>
      <xdr:col>31</xdr:col>
      <xdr:colOff>85725</xdr:colOff>
      <xdr:row>38</xdr:row>
      <xdr:rowOff>169103</xdr:rowOff>
    </xdr:to>
    <xdr:sp macro="" textlink="">
      <xdr:nvSpPr>
        <xdr:cNvPr id="731" name="円/楕円 730"/>
        <xdr:cNvSpPr/>
      </xdr:nvSpPr>
      <xdr:spPr>
        <a:xfrm>
          <a:off x="212725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160230</xdr:rowOff>
    </xdr:from>
    <xdr:ext cx="378565" cy="259045"/>
    <xdr:sp macro="" textlink="">
      <xdr:nvSpPr>
        <xdr:cNvPr id="732" name="テキスト ボックス 731"/>
        <xdr:cNvSpPr txBox="1"/>
      </xdr:nvSpPr>
      <xdr:spPr>
        <a:xfrm>
          <a:off x="21134017" y="6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73309</xdr:rowOff>
    </xdr:from>
    <xdr:to>
      <xdr:col>29</xdr:col>
      <xdr:colOff>568325</xdr:colOff>
      <xdr:row>39</xdr:row>
      <xdr:rowOff>3459</xdr:rowOff>
    </xdr:to>
    <xdr:sp macro="" textlink="">
      <xdr:nvSpPr>
        <xdr:cNvPr id="733" name="円/楕円 732"/>
        <xdr:cNvSpPr/>
      </xdr:nvSpPr>
      <xdr:spPr>
        <a:xfrm>
          <a:off x="20383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166036</xdr:rowOff>
    </xdr:from>
    <xdr:ext cx="378565" cy="259045"/>
    <xdr:sp macro="" textlink="">
      <xdr:nvSpPr>
        <xdr:cNvPr id="734" name="テキスト ボックス 733"/>
        <xdr:cNvSpPr txBox="1"/>
      </xdr:nvSpPr>
      <xdr:spPr>
        <a:xfrm>
          <a:off x="20245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67823</xdr:rowOff>
    </xdr:from>
    <xdr:to>
      <xdr:col>28</xdr:col>
      <xdr:colOff>365125</xdr:colOff>
      <xdr:row>38</xdr:row>
      <xdr:rowOff>169423</xdr:rowOff>
    </xdr:to>
    <xdr:sp macro="" textlink="">
      <xdr:nvSpPr>
        <xdr:cNvPr id="735" name="円/楕円 734"/>
        <xdr:cNvSpPr/>
      </xdr:nvSpPr>
      <xdr:spPr>
        <a:xfrm>
          <a:off x="194945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160550</xdr:rowOff>
    </xdr:from>
    <xdr:ext cx="378565" cy="259045"/>
    <xdr:sp macro="" textlink="">
      <xdr:nvSpPr>
        <xdr:cNvPr id="736" name="テキスト ボックス 735"/>
        <xdr:cNvSpPr txBox="1"/>
      </xdr:nvSpPr>
      <xdr:spPr>
        <a:xfrm>
          <a:off x="19356017" y="667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165618</xdr:rowOff>
    </xdr:from>
    <xdr:to>
      <xdr:col>27</xdr:col>
      <xdr:colOff>161925</xdr:colOff>
      <xdr:row>38</xdr:row>
      <xdr:rowOff>95768</xdr:rowOff>
    </xdr:to>
    <xdr:sp macro="" textlink="">
      <xdr:nvSpPr>
        <xdr:cNvPr id="737" name="円/楕円 736"/>
        <xdr:cNvSpPr/>
      </xdr:nvSpPr>
      <xdr:spPr>
        <a:xfrm>
          <a:off x="18605500" y="65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86895</xdr:rowOff>
    </xdr:from>
    <xdr:ext cx="469744" cy="259045"/>
    <xdr:sp macro="" textlink="">
      <xdr:nvSpPr>
        <xdr:cNvPr id="738" name="テキスト ボックス 737"/>
        <xdr:cNvSpPr txBox="1"/>
      </xdr:nvSpPr>
      <xdr:spPr>
        <a:xfrm>
          <a:off x="18421427"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43673</xdr:rowOff>
    </xdr:from>
    <xdr:to>
      <xdr:col>32</xdr:col>
      <xdr:colOff>187325</xdr:colOff>
      <xdr:row>59</xdr:row>
      <xdr:rowOff>43684</xdr:rowOff>
    </xdr:to>
    <xdr:cxnSp macro="">
      <xdr:nvCxnSpPr>
        <xdr:cNvPr id="767" name="直線コネクタ 766"/>
        <xdr:cNvCxnSpPr/>
      </xdr:nvCxnSpPr>
      <xdr:spPr>
        <a:xfrm flipV="1">
          <a:off x="21323300" y="10159223"/>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43684</xdr:rowOff>
    </xdr:from>
    <xdr:to>
      <xdr:col>31</xdr:col>
      <xdr:colOff>34925</xdr:colOff>
      <xdr:row>59</xdr:row>
      <xdr:rowOff>43696</xdr:rowOff>
    </xdr:to>
    <xdr:cxnSp macro="">
      <xdr:nvCxnSpPr>
        <xdr:cNvPr id="770" name="直線コネクタ 769"/>
        <xdr:cNvCxnSpPr/>
      </xdr:nvCxnSpPr>
      <xdr:spPr>
        <a:xfrm flipV="1">
          <a:off x="20434300" y="1015923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42290</xdr:rowOff>
    </xdr:from>
    <xdr:to>
      <xdr:col>29</xdr:col>
      <xdr:colOff>517525</xdr:colOff>
      <xdr:row>59</xdr:row>
      <xdr:rowOff>43696</xdr:rowOff>
    </xdr:to>
    <xdr:cxnSp macro="">
      <xdr:nvCxnSpPr>
        <xdr:cNvPr id="773" name="直線コネクタ 772"/>
        <xdr:cNvCxnSpPr/>
      </xdr:nvCxnSpPr>
      <xdr:spPr>
        <a:xfrm>
          <a:off x="19545300" y="10157840"/>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39988</xdr:rowOff>
    </xdr:from>
    <xdr:to>
      <xdr:col>28</xdr:col>
      <xdr:colOff>314325</xdr:colOff>
      <xdr:row>59</xdr:row>
      <xdr:rowOff>42290</xdr:rowOff>
    </xdr:to>
    <xdr:cxnSp macro="">
      <xdr:nvCxnSpPr>
        <xdr:cNvPr id="776" name="直線コネクタ 775"/>
        <xdr:cNvCxnSpPr/>
      </xdr:nvCxnSpPr>
      <xdr:spPr>
        <a:xfrm>
          <a:off x="18656300" y="1015553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164323</xdr:rowOff>
    </xdr:from>
    <xdr:to>
      <xdr:col>32</xdr:col>
      <xdr:colOff>238125</xdr:colOff>
      <xdr:row>59</xdr:row>
      <xdr:rowOff>94473</xdr:rowOff>
    </xdr:to>
    <xdr:sp macro="" textlink="">
      <xdr:nvSpPr>
        <xdr:cNvPr id="786" name="円/楕円 785"/>
        <xdr:cNvSpPr/>
      </xdr:nvSpPr>
      <xdr:spPr>
        <a:xfrm>
          <a:off x="22110700" y="101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164334</xdr:rowOff>
    </xdr:from>
    <xdr:to>
      <xdr:col>31</xdr:col>
      <xdr:colOff>85725</xdr:colOff>
      <xdr:row>59</xdr:row>
      <xdr:rowOff>94484</xdr:rowOff>
    </xdr:to>
    <xdr:sp macro="" textlink="">
      <xdr:nvSpPr>
        <xdr:cNvPr id="788" name="円/楕円 787"/>
        <xdr:cNvSpPr/>
      </xdr:nvSpPr>
      <xdr:spPr>
        <a:xfrm>
          <a:off x="21272500" y="101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85611</xdr:rowOff>
    </xdr:from>
    <xdr:ext cx="378565" cy="259045"/>
    <xdr:sp macro="" textlink="">
      <xdr:nvSpPr>
        <xdr:cNvPr id="789" name="テキスト ボックス 788"/>
        <xdr:cNvSpPr txBox="1"/>
      </xdr:nvSpPr>
      <xdr:spPr>
        <a:xfrm>
          <a:off x="21134017" y="10201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164346</xdr:rowOff>
    </xdr:from>
    <xdr:to>
      <xdr:col>29</xdr:col>
      <xdr:colOff>568325</xdr:colOff>
      <xdr:row>59</xdr:row>
      <xdr:rowOff>94496</xdr:rowOff>
    </xdr:to>
    <xdr:sp macro="" textlink="">
      <xdr:nvSpPr>
        <xdr:cNvPr id="790" name="円/楕円 789"/>
        <xdr:cNvSpPr/>
      </xdr:nvSpPr>
      <xdr:spPr>
        <a:xfrm>
          <a:off x="20383500" y="10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85623</xdr:rowOff>
    </xdr:from>
    <xdr:ext cx="378565" cy="259045"/>
    <xdr:sp macro="" textlink="">
      <xdr:nvSpPr>
        <xdr:cNvPr id="791" name="テキスト ボックス 790"/>
        <xdr:cNvSpPr txBox="1"/>
      </xdr:nvSpPr>
      <xdr:spPr>
        <a:xfrm>
          <a:off x="20245017" y="10201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162940</xdr:rowOff>
    </xdr:from>
    <xdr:to>
      <xdr:col>28</xdr:col>
      <xdr:colOff>365125</xdr:colOff>
      <xdr:row>59</xdr:row>
      <xdr:rowOff>93090</xdr:rowOff>
    </xdr:to>
    <xdr:sp macro="" textlink="">
      <xdr:nvSpPr>
        <xdr:cNvPr id="792" name="円/楕円 791"/>
        <xdr:cNvSpPr/>
      </xdr:nvSpPr>
      <xdr:spPr>
        <a:xfrm>
          <a:off x="19494500" y="101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84217</xdr:rowOff>
    </xdr:from>
    <xdr:ext cx="378565" cy="259045"/>
    <xdr:sp macro="" textlink="">
      <xdr:nvSpPr>
        <xdr:cNvPr id="793" name="テキスト ボックス 792"/>
        <xdr:cNvSpPr txBox="1"/>
      </xdr:nvSpPr>
      <xdr:spPr>
        <a:xfrm>
          <a:off x="19356017" y="1019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160638</xdr:rowOff>
    </xdr:from>
    <xdr:to>
      <xdr:col>27</xdr:col>
      <xdr:colOff>161925</xdr:colOff>
      <xdr:row>59</xdr:row>
      <xdr:rowOff>90788</xdr:rowOff>
    </xdr:to>
    <xdr:sp macro="" textlink="">
      <xdr:nvSpPr>
        <xdr:cNvPr id="794" name="円/楕円 793"/>
        <xdr:cNvSpPr/>
      </xdr:nvSpPr>
      <xdr:spPr>
        <a:xfrm>
          <a:off x="18605500" y="101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81915</xdr:rowOff>
    </xdr:from>
    <xdr:ext cx="469744" cy="259045"/>
    <xdr:sp macro="" textlink="">
      <xdr:nvSpPr>
        <xdr:cNvPr id="795" name="テキスト ボックス 794"/>
        <xdr:cNvSpPr txBox="1"/>
      </xdr:nvSpPr>
      <xdr:spPr>
        <a:xfrm>
          <a:off x="18421427" y="1019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57437</xdr:rowOff>
    </xdr:from>
    <xdr:to>
      <xdr:col>32</xdr:col>
      <xdr:colOff>187325</xdr:colOff>
      <xdr:row>76</xdr:row>
      <xdr:rowOff>111212</xdr:rowOff>
    </xdr:to>
    <xdr:cxnSp macro="">
      <xdr:nvCxnSpPr>
        <xdr:cNvPr id="827" name="直線コネクタ 826"/>
        <xdr:cNvCxnSpPr/>
      </xdr:nvCxnSpPr>
      <xdr:spPr>
        <a:xfrm>
          <a:off x="21323300" y="13087637"/>
          <a:ext cx="8382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57437</xdr:rowOff>
    </xdr:from>
    <xdr:to>
      <xdr:col>31</xdr:col>
      <xdr:colOff>34925</xdr:colOff>
      <xdr:row>76</xdr:row>
      <xdr:rowOff>99727</xdr:rowOff>
    </xdr:to>
    <xdr:cxnSp macro="">
      <xdr:nvCxnSpPr>
        <xdr:cNvPr id="830" name="直線コネクタ 829"/>
        <xdr:cNvCxnSpPr/>
      </xdr:nvCxnSpPr>
      <xdr:spPr>
        <a:xfrm flipV="1">
          <a:off x="20434300" y="1308763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99727</xdr:rowOff>
    </xdr:from>
    <xdr:to>
      <xdr:col>29</xdr:col>
      <xdr:colOff>517525</xdr:colOff>
      <xdr:row>76</xdr:row>
      <xdr:rowOff>154146</xdr:rowOff>
    </xdr:to>
    <xdr:cxnSp macro="">
      <xdr:nvCxnSpPr>
        <xdr:cNvPr id="833" name="直線コネクタ 832"/>
        <xdr:cNvCxnSpPr/>
      </xdr:nvCxnSpPr>
      <xdr:spPr>
        <a:xfrm flipV="1">
          <a:off x="19545300" y="13129927"/>
          <a:ext cx="8890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154146</xdr:rowOff>
    </xdr:from>
    <xdr:to>
      <xdr:col>28</xdr:col>
      <xdr:colOff>314325</xdr:colOff>
      <xdr:row>76</xdr:row>
      <xdr:rowOff>157846</xdr:rowOff>
    </xdr:to>
    <xdr:cxnSp macro="">
      <xdr:nvCxnSpPr>
        <xdr:cNvPr id="836" name="直線コネクタ 835"/>
        <xdr:cNvCxnSpPr/>
      </xdr:nvCxnSpPr>
      <xdr:spPr>
        <a:xfrm flipV="1">
          <a:off x="18656300" y="13184346"/>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60412</xdr:rowOff>
    </xdr:from>
    <xdr:to>
      <xdr:col>32</xdr:col>
      <xdr:colOff>238125</xdr:colOff>
      <xdr:row>76</xdr:row>
      <xdr:rowOff>162012</xdr:rowOff>
    </xdr:to>
    <xdr:sp macro="" textlink="">
      <xdr:nvSpPr>
        <xdr:cNvPr id="846" name="円/楕円 845"/>
        <xdr:cNvSpPr/>
      </xdr:nvSpPr>
      <xdr:spPr>
        <a:xfrm>
          <a:off x="22110700" y="130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83289</xdr:rowOff>
    </xdr:from>
    <xdr:ext cx="534377" cy="259045"/>
    <xdr:sp macro="" textlink="">
      <xdr:nvSpPr>
        <xdr:cNvPr id="847" name="繰出金該当値テキスト"/>
        <xdr:cNvSpPr txBox="1"/>
      </xdr:nvSpPr>
      <xdr:spPr>
        <a:xfrm>
          <a:off x="22212300" y="129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6637</xdr:rowOff>
    </xdr:from>
    <xdr:to>
      <xdr:col>31</xdr:col>
      <xdr:colOff>85725</xdr:colOff>
      <xdr:row>76</xdr:row>
      <xdr:rowOff>108237</xdr:rowOff>
    </xdr:to>
    <xdr:sp macro="" textlink="">
      <xdr:nvSpPr>
        <xdr:cNvPr id="848" name="円/楕円 847"/>
        <xdr:cNvSpPr/>
      </xdr:nvSpPr>
      <xdr:spPr>
        <a:xfrm>
          <a:off x="21272500" y="130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124764</xdr:rowOff>
    </xdr:from>
    <xdr:ext cx="534377" cy="259045"/>
    <xdr:sp macro="" textlink="">
      <xdr:nvSpPr>
        <xdr:cNvPr id="849" name="テキスト ボックス 848"/>
        <xdr:cNvSpPr txBox="1"/>
      </xdr:nvSpPr>
      <xdr:spPr>
        <a:xfrm>
          <a:off x="21056111" y="128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48927</xdr:rowOff>
    </xdr:from>
    <xdr:to>
      <xdr:col>29</xdr:col>
      <xdr:colOff>568325</xdr:colOff>
      <xdr:row>76</xdr:row>
      <xdr:rowOff>150527</xdr:rowOff>
    </xdr:to>
    <xdr:sp macro="" textlink="">
      <xdr:nvSpPr>
        <xdr:cNvPr id="850" name="円/楕円 849"/>
        <xdr:cNvSpPr/>
      </xdr:nvSpPr>
      <xdr:spPr>
        <a:xfrm>
          <a:off x="20383500" y="130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167055</xdr:rowOff>
    </xdr:from>
    <xdr:ext cx="534377" cy="259045"/>
    <xdr:sp macro="" textlink="">
      <xdr:nvSpPr>
        <xdr:cNvPr id="851" name="テキスト ボックス 850"/>
        <xdr:cNvSpPr txBox="1"/>
      </xdr:nvSpPr>
      <xdr:spPr>
        <a:xfrm>
          <a:off x="20167111" y="128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103346</xdr:rowOff>
    </xdr:from>
    <xdr:to>
      <xdr:col>28</xdr:col>
      <xdr:colOff>365125</xdr:colOff>
      <xdr:row>77</xdr:row>
      <xdr:rowOff>33496</xdr:rowOff>
    </xdr:to>
    <xdr:sp macro="" textlink="">
      <xdr:nvSpPr>
        <xdr:cNvPr id="852" name="円/楕円 851"/>
        <xdr:cNvSpPr/>
      </xdr:nvSpPr>
      <xdr:spPr>
        <a:xfrm>
          <a:off x="19494500" y="131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50023</xdr:rowOff>
    </xdr:from>
    <xdr:ext cx="534377" cy="259045"/>
    <xdr:sp macro="" textlink="">
      <xdr:nvSpPr>
        <xdr:cNvPr id="853" name="テキスト ボックス 852"/>
        <xdr:cNvSpPr txBox="1"/>
      </xdr:nvSpPr>
      <xdr:spPr>
        <a:xfrm>
          <a:off x="19278111" y="129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107046</xdr:rowOff>
    </xdr:from>
    <xdr:to>
      <xdr:col>27</xdr:col>
      <xdr:colOff>161925</xdr:colOff>
      <xdr:row>77</xdr:row>
      <xdr:rowOff>37196</xdr:rowOff>
    </xdr:to>
    <xdr:sp macro="" textlink="">
      <xdr:nvSpPr>
        <xdr:cNvPr id="854" name="円/楕円 853"/>
        <xdr:cNvSpPr/>
      </xdr:nvSpPr>
      <xdr:spPr>
        <a:xfrm>
          <a:off x="18605500" y="131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53723</xdr:rowOff>
    </xdr:from>
    <xdr:ext cx="534377" cy="259045"/>
    <xdr:sp macro="" textlink="">
      <xdr:nvSpPr>
        <xdr:cNvPr id="855" name="テキスト ボックス 854"/>
        <xdr:cNvSpPr txBox="1"/>
      </xdr:nvSpPr>
      <xdr:spPr>
        <a:xfrm>
          <a:off x="18389111" y="12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期末勤勉手当の利率改定等に伴い増加しており、類似団体平均を上回っている。物件費は、東日本大震災の影響による地区除染委託費等が昨年度と比較して減少はしているものの依然として高い状況にあり、類似団体平均を上回っている。維持補修費は、降雪量が多かったため除雪委託費等が増加し、類似団体平均を上回っている。普通建設事業費は、除染土壌等仮置場設置工事等の減少、ふくしま森林再生事業等が増加しており、類似団体平均を上回っている。投資及び出資金は、一般財団法人から株式会社へ移行するための設立出資金が増加したため、類似団体平均を上回っている。その他の性質別経費については、類似団体平均に近い数値である。</a:t>
          </a:r>
        </a:p>
        <a:p>
          <a:r>
            <a:rPr kumimoji="1" lang="ja-JP" altLang="en-US" sz="1300">
              <a:latin typeface="ＭＳ Ｐゴシック"/>
            </a:rPr>
            <a:t>今後とも、経費の抑制を図り、健全な財政運営に努めていく。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福島県天栄村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5,893
5,836
225.52
6,076,331
5,830,002
152,808
2,714,035
3,959,474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134874</xdr:rowOff>
    </xdr:from>
    <xdr:to>
      <xdr:col>6</xdr:col>
      <xdr:colOff>511175</xdr:colOff>
      <xdr:row>32</xdr:row>
      <xdr:rowOff>100457</xdr:rowOff>
    </xdr:to>
    <xdr:cxnSp macro="">
      <xdr:nvCxnSpPr>
        <xdr:cNvPr id="61" name="直線コネクタ 60"/>
        <xdr:cNvCxnSpPr/>
      </xdr:nvCxnSpPr>
      <xdr:spPr>
        <a:xfrm>
          <a:off x="3797300" y="5449824"/>
          <a:ext cx="8382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134874</xdr:rowOff>
    </xdr:from>
    <xdr:to>
      <xdr:col>5</xdr:col>
      <xdr:colOff>358775</xdr:colOff>
      <xdr:row>32</xdr:row>
      <xdr:rowOff>73025</xdr:rowOff>
    </xdr:to>
    <xdr:cxnSp macro="">
      <xdr:nvCxnSpPr>
        <xdr:cNvPr id="64" name="直線コネクタ 63"/>
        <xdr:cNvCxnSpPr/>
      </xdr:nvCxnSpPr>
      <xdr:spPr>
        <a:xfrm flipV="1">
          <a:off x="2908300" y="544982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73025</xdr:rowOff>
    </xdr:from>
    <xdr:to>
      <xdr:col>4</xdr:col>
      <xdr:colOff>155575</xdr:colOff>
      <xdr:row>32</xdr:row>
      <xdr:rowOff>147193</xdr:rowOff>
    </xdr:to>
    <xdr:cxnSp macro="">
      <xdr:nvCxnSpPr>
        <xdr:cNvPr id="67" name="直線コネクタ 66"/>
        <xdr:cNvCxnSpPr/>
      </xdr:nvCxnSpPr>
      <xdr:spPr>
        <a:xfrm flipV="1">
          <a:off x="2019300" y="5559425"/>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122047</xdr:rowOff>
    </xdr:from>
    <xdr:to>
      <xdr:col>2</xdr:col>
      <xdr:colOff>638175</xdr:colOff>
      <xdr:row>32</xdr:row>
      <xdr:rowOff>147193</xdr:rowOff>
    </xdr:to>
    <xdr:cxnSp macro="">
      <xdr:nvCxnSpPr>
        <xdr:cNvPr id="70" name="直線コネクタ 69"/>
        <xdr:cNvCxnSpPr/>
      </xdr:nvCxnSpPr>
      <xdr:spPr>
        <a:xfrm>
          <a:off x="1130300" y="560844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49657</xdr:rowOff>
    </xdr:from>
    <xdr:to>
      <xdr:col>6</xdr:col>
      <xdr:colOff>561975</xdr:colOff>
      <xdr:row>32</xdr:row>
      <xdr:rowOff>151257</xdr:rowOff>
    </xdr:to>
    <xdr:sp macro="" textlink="">
      <xdr:nvSpPr>
        <xdr:cNvPr id="80" name="円/楕円 79"/>
        <xdr:cNvSpPr/>
      </xdr:nvSpPr>
      <xdr:spPr>
        <a:xfrm>
          <a:off x="45847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72534</xdr:rowOff>
    </xdr:from>
    <xdr:ext cx="534377" cy="259045"/>
    <xdr:sp macro="" textlink="">
      <xdr:nvSpPr>
        <xdr:cNvPr id="81" name="議会費該当値テキスト"/>
        <xdr:cNvSpPr txBox="1"/>
      </xdr:nvSpPr>
      <xdr:spPr>
        <a:xfrm>
          <a:off x="4686300" y="53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84074</xdr:rowOff>
    </xdr:from>
    <xdr:to>
      <xdr:col>5</xdr:col>
      <xdr:colOff>409575</xdr:colOff>
      <xdr:row>32</xdr:row>
      <xdr:rowOff>14224</xdr:rowOff>
    </xdr:to>
    <xdr:sp macro="" textlink="">
      <xdr:nvSpPr>
        <xdr:cNvPr id="82" name="円/楕円 81"/>
        <xdr:cNvSpPr/>
      </xdr:nvSpPr>
      <xdr:spPr>
        <a:xfrm>
          <a:off x="3746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30751</xdr:rowOff>
    </xdr:from>
    <xdr:ext cx="534377" cy="259045"/>
    <xdr:sp macro="" textlink="">
      <xdr:nvSpPr>
        <xdr:cNvPr id="83" name="テキスト ボックス 82"/>
        <xdr:cNvSpPr txBox="1"/>
      </xdr:nvSpPr>
      <xdr:spPr>
        <a:xfrm>
          <a:off x="3530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22225</xdr:rowOff>
    </xdr:from>
    <xdr:to>
      <xdr:col>4</xdr:col>
      <xdr:colOff>206375</xdr:colOff>
      <xdr:row>32</xdr:row>
      <xdr:rowOff>123825</xdr:rowOff>
    </xdr:to>
    <xdr:sp macro="" textlink="">
      <xdr:nvSpPr>
        <xdr:cNvPr id="84" name="円/楕円 83"/>
        <xdr:cNvSpPr/>
      </xdr:nvSpPr>
      <xdr:spPr>
        <a:xfrm>
          <a:off x="28575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140352</xdr:rowOff>
    </xdr:from>
    <xdr:ext cx="534377" cy="259045"/>
    <xdr:sp macro="" textlink="">
      <xdr:nvSpPr>
        <xdr:cNvPr id="85" name="テキスト ボックス 84"/>
        <xdr:cNvSpPr txBox="1"/>
      </xdr:nvSpPr>
      <xdr:spPr>
        <a:xfrm>
          <a:off x="2641111" y="52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96393</xdr:rowOff>
    </xdr:from>
    <xdr:to>
      <xdr:col>3</xdr:col>
      <xdr:colOff>3175</xdr:colOff>
      <xdr:row>33</xdr:row>
      <xdr:rowOff>26543</xdr:rowOff>
    </xdr:to>
    <xdr:sp macro="" textlink="">
      <xdr:nvSpPr>
        <xdr:cNvPr id="86" name="円/楕円 85"/>
        <xdr:cNvSpPr/>
      </xdr:nvSpPr>
      <xdr:spPr>
        <a:xfrm>
          <a:off x="1968500" y="55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43070</xdr:rowOff>
    </xdr:from>
    <xdr:ext cx="534377" cy="259045"/>
    <xdr:sp macro="" textlink="">
      <xdr:nvSpPr>
        <xdr:cNvPr id="87" name="テキスト ボックス 86"/>
        <xdr:cNvSpPr txBox="1"/>
      </xdr:nvSpPr>
      <xdr:spPr>
        <a:xfrm>
          <a:off x="1752111" y="53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71247</xdr:rowOff>
    </xdr:from>
    <xdr:to>
      <xdr:col>1</xdr:col>
      <xdr:colOff>485775</xdr:colOff>
      <xdr:row>33</xdr:row>
      <xdr:rowOff>1397</xdr:rowOff>
    </xdr:to>
    <xdr:sp macro="" textlink="">
      <xdr:nvSpPr>
        <xdr:cNvPr id="88" name="円/楕円 87"/>
        <xdr:cNvSpPr/>
      </xdr:nvSpPr>
      <xdr:spPr>
        <a:xfrm>
          <a:off x="1079500" y="55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17924</xdr:rowOff>
    </xdr:from>
    <xdr:ext cx="534377" cy="259045"/>
    <xdr:sp macro="" textlink="">
      <xdr:nvSpPr>
        <xdr:cNvPr id="89" name="テキスト ボックス 88"/>
        <xdr:cNvSpPr txBox="1"/>
      </xdr:nvSpPr>
      <xdr:spPr>
        <a:xfrm>
          <a:off x="863111" y="53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51581</xdr:rowOff>
    </xdr:from>
    <xdr:to>
      <xdr:col>6</xdr:col>
      <xdr:colOff>511175</xdr:colOff>
      <xdr:row>58</xdr:row>
      <xdr:rowOff>69600</xdr:rowOff>
    </xdr:to>
    <xdr:cxnSp macro="">
      <xdr:nvCxnSpPr>
        <xdr:cNvPr id="116" name="直線コネクタ 115"/>
        <xdr:cNvCxnSpPr/>
      </xdr:nvCxnSpPr>
      <xdr:spPr>
        <a:xfrm>
          <a:off x="3797300" y="9995681"/>
          <a:ext cx="838200" cy="1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51581</xdr:rowOff>
    </xdr:from>
    <xdr:to>
      <xdr:col>5</xdr:col>
      <xdr:colOff>358775</xdr:colOff>
      <xdr:row>58</xdr:row>
      <xdr:rowOff>74321</xdr:rowOff>
    </xdr:to>
    <xdr:cxnSp macro="">
      <xdr:nvCxnSpPr>
        <xdr:cNvPr id="119" name="直線コネクタ 118"/>
        <xdr:cNvCxnSpPr/>
      </xdr:nvCxnSpPr>
      <xdr:spPr>
        <a:xfrm flipV="1">
          <a:off x="2908300" y="9995681"/>
          <a:ext cx="889000" cy="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55334</xdr:rowOff>
    </xdr:from>
    <xdr:to>
      <xdr:col>4</xdr:col>
      <xdr:colOff>155575</xdr:colOff>
      <xdr:row>58</xdr:row>
      <xdr:rowOff>74321</xdr:rowOff>
    </xdr:to>
    <xdr:cxnSp macro="">
      <xdr:nvCxnSpPr>
        <xdr:cNvPr id="122" name="直線コネクタ 121"/>
        <xdr:cNvCxnSpPr/>
      </xdr:nvCxnSpPr>
      <xdr:spPr>
        <a:xfrm>
          <a:off x="2019300" y="9999434"/>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55334</xdr:rowOff>
    </xdr:from>
    <xdr:to>
      <xdr:col>2</xdr:col>
      <xdr:colOff>638175</xdr:colOff>
      <xdr:row>58</xdr:row>
      <xdr:rowOff>93472</xdr:rowOff>
    </xdr:to>
    <xdr:cxnSp macro="">
      <xdr:nvCxnSpPr>
        <xdr:cNvPr id="125" name="直線コネクタ 124"/>
        <xdr:cNvCxnSpPr/>
      </xdr:nvCxnSpPr>
      <xdr:spPr>
        <a:xfrm flipV="1">
          <a:off x="1130300" y="9999434"/>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18800</xdr:rowOff>
    </xdr:from>
    <xdr:to>
      <xdr:col>6</xdr:col>
      <xdr:colOff>561975</xdr:colOff>
      <xdr:row>58</xdr:row>
      <xdr:rowOff>120400</xdr:rowOff>
    </xdr:to>
    <xdr:sp macro="" textlink="">
      <xdr:nvSpPr>
        <xdr:cNvPr id="135" name="円/楕円 134"/>
        <xdr:cNvSpPr/>
      </xdr:nvSpPr>
      <xdr:spPr>
        <a:xfrm>
          <a:off x="4584700" y="99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149627</xdr:rowOff>
    </xdr:from>
    <xdr:ext cx="599010" cy="259045"/>
    <xdr:sp macro="" textlink="">
      <xdr:nvSpPr>
        <xdr:cNvPr id="136" name="総務費該当値テキスト"/>
        <xdr:cNvSpPr txBox="1"/>
      </xdr:nvSpPr>
      <xdr:spPr>
        <a:xfrm>
          <a:off x="4686300" y="97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781</xdr:rowOff>
    </xdr:from>
    <xdr:to>
      <xdr:col>5</xdr:col>
      <xdr:colOff>409575</xdr:colOff>
      <xdr:row>58</xdr:row>
      <xdr:rowOff>102381</xdr:rowOff>
    </xdr:to>
    <xdr:sp macro="" textlink="">
      <xdr:nvSpPr>
        <xdr:cNvPr id="137" name="円/楕円 136"/>
        <xdr:cNvSpPr/>
      </xdr:nvSpPr>
      <xdr:spPr>
        <a:xfrm>
          <a:off x="3746500" y="99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118908</xdr:rowOff>
    </xdr:from>
    <xdr:ext cx="599010" cy="259045"/>
    <xdr:sp macro="" textlink="">
      <xdr:nvSpPr>
        <xdr:cNvPr id="138" name="テキスト ボックス 137"/>
        <xdr:cNvSpPr txBox="1"/>
      </xdr:nvSpPr>
      <xdr:spPr>
        <a:xfrm>
          <a:off x="3497794" y="972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23521</xdr:rowOff>
    </xdr:from>
    <xdr:to>
      <xdr:col>4</xdr:col>
      <xdr:colOff>206375</xdr:colOff>
      <xdr:row>58</xdr:row>
      <xdr:rowOff>125121</xdr:rowOff>
    </xdr:to>
    <xdr:sp macro="" textlink="">
      <xdr:nvSpPr>
        <xdr:cNvPr id="139" name="円/楕円 138"/>
        <xdr:cNvSpPr/>
      </xdr:nvSpPr>
      <xdr:spPr>
        <a:xfrm>
          <a:off x="2857500" y="99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141648</xdr:rowOff>
    </xdr:from>
    <xdr:ext cx="599010" cy="259045"/>
    <xdr:sp macro="" textlink="">
      <xdr:nvSpPr>
        <xdr:cNvPr id="140" name="テキスト ボックス 139"/>
        <xdr:cNvSpPr txBox="1"/>
      </xdr:nvSpPr>
      <xdr:spPr>
        <a:xfrm>
          <a:off x="2608794" y="974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4534</xdr:rowOff>
    </xdr:from>
    <xdr:to>
      <xdr:col>3</xdr:col>
      <xdr:colOff>3175</xdr:colOff>
      <xdr:row>58</xdr:row>
      <xdr:rowOff>106134</xdr:rowOff>
    </xdr:to>
    <xdr:sp macro="" textlink="">
      <xdr:nvSpPr>
        <xdr:cNvPr id="141" name="円/楕円 140"/>
        <xdr:cNvSpPr/>
      </xdr:nvSpPr>
      <xdr:spPr>
        <a:xfrm>
          <a:off x="1968500" y="9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122661</xdr:rowOff>
    </xdr:from>
    <xdr:ext cx="599010" cy="259045"/>
    <xdr:sp macro="" textlink="">
      <xdr:nvSpPr>
        <xdr:cNvPr id="142" name="テキスト ボックス 141"/>
        <xdr:cNvSpPr txBox="1"/>
      </xdr:nvSpPr>
      <xdr:spPr>
        <a:xfrm>
          <a:off x="1719794" y="972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42672</xdr:rowOff>
    </xdr:from>
    <xdr:to>
      <xdr:col>1</xdr:col>
      <xdr:colOff>485775</xdr:colOff>
      <xdr:row>58</xdr:row>
      <xdr:rowOff>144272</xdr:rowOff>
    </xdr:to>
    <xdr:sp macro="" textlink="">
      <xdr:nvSpPr>
        <xdr:cNvPr id="143" name="円/楕円 142"/>
        <xdr:cNvSpPr/>
      </xdr:nvSpPr>
      <xdr:spPr>
        <a:xfrm>
          <a:off x="1079500" y="99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135399</xdr:rowOff>
    </xdr:from>
    <xdr:ext cx="599010" cy="259045"/>
    <xdr:sp macro="" textlink="">
      <xdr:nvSpPr>
        <xdr:cNvPr id="144" name="テキスト ボックス 143"/>
        <xdr:cNvSpPr txBox="1"/>
      </xdr:nvSpPr>
      <xdr:spPr>
        <a:xfrm>
          <a:off x="830794" y="100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101878</xdr:rowOff>
    </xdr:from>
    <xdr:to>
      <xdr:col>6</xdr:col>
      <xdr:colOff>510540</xdr:colOff>
      <xdr:row>79</xdr:row>
      <xdr:rowOff>46870</xdr:rowOff>
    </xdr:to>
    <xdr:cxnSp macro="">
      <xdr:nvCxnSpPr>
        <xdr:cNvPr id="169" name="直線コネクタ 168"/>
        <xdr:cNvCxnSpPr/>
      </xdr:nvCxnSpPr>
      <xdr:spPr>
        <a:xfrm flipV="1">
          <a:off x="4633595" y="12617728"/>
          <a:ext cx="1270" cy="97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50697</xdr:rowOff>
    </xdr:from>
    <xdr:ext cx="534377" cy="259045"/>
    <xdr:sp macro="" textlink="">
      <xdr:nvSpPr>
        <xdr:cNvPr id="170" name="民生費最小値テキスト"/>
        <xdr:cNvSpPr txBox="1"/>
      </xdr:nvSpPr>
      <xdr:spPr>
        <a:xfrm>
          <a:off x="4686300" y="135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79</xdr:row>
      <xdr:rowOff>46870</xdr:rowOff>
    </xdr:from>
    <xdr:to>
      <xdr:col>6</xdr:col>
      <xdr:colOff>600075</xdr:colOff>
      <xdr:row>79</xdr:row>
      <xdr:rowOff>46870</xdr:rowOff>
    </xdr:to>
    <xdr:cxnSp macro="">
      <xdr:nvCxnSpPr>
        <xdr:cNvPr id="171" name="直線コネクタ 170"/>
        <xdr:cNvCxnSpPr/>
      </xdr:nvCxnSpPr>
      <xdr:spPr>
        <a:xfrm>
          <a:off x="4546600" y="135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48555</xdr:rowOff>
    </xdr:from>
    <xdr:ext cx="599010" cy="259045"/>
    <xdr:sp macro="" textlink="">
      <xdr:nvSpPr>
        <xdr:cNvPr id="172" name="民生費最大値テキスト"/>
        <xdr:cNvSpPr txBox="1"/>
      </xdr:nvSpPr>
      <xdr:spPr>
        <a:xfrm>
          <a:off x="4686300" y="1239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73</xdr:row>
      <xdr:rowOff>101878</xdr:rowOff>
    </xdr:from>
    <xdr:to>
      <xdr:col>6</xdr:col>
      <xdr:colOff>600075</xdr:colOff>
      <xdr:row>73</xdr:row>
      <xdr:rowOff>101878</xdr:rowOff>
    </xdr:to>
    <xdr:cxnSp macro="">
      <xdr:nvCxnSpPr>
        <xdr:cNvPr id="173" name="直線コネクタ 172"/>
        <xdr:cNvCxnSpPr/>
      </xdr:nvCxnSpPr>
      <xdr:spPr>
        <a:xfrm>
          <a:off x="4546600" y="1261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24036</xdr:rowOff>
    </xdr:from>
    <xdr:to>
      <xdr:col>6</xdr:col>
      <xdr:colOff>511175</xdr:colOff>
      <xdr:row>73</xdr:row>
      <xdr:rowOff>101878</xdr:rowOff>
    </xdr:to>
    <xdr:cxnSp macro="">
      <xdr:nvCxnSpPr>
        <xdr:cNvPr id="174" name="直線コネクタ 173"/>
        <xdr:cNvCxnSpPr/>
      </xdr:nvCxnSpPr>
      <xdr:spPr>
        <a:xfrm>
          <a:off x="3797300" y="12025536"/>
          <a:ext cx="838200" cy="5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86583</xdr:rowOff>
    </xdr:from>
    <xdr:ext cx="599010" cy="259045"/>
    <xdr:sp macro="" textlink="">
      <xdr:nvSpPr>
        <xdr:cNvPr id="175" name="民生費平均値テキスト"/>
        <xdr:cNvSpPr txBox="1"/>
      </xdr:nvSpPr>
      <xdr:spPr>
        <a:xfrm>
          <a:off x="4686300" y="1328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108156</xdr:rowOff>
    </xdr:from>
    <xdr:to>
      <xdr:col>6</xdr:col>
      <xdr:colOff>561975</xdr:colOff>
      <xdr:row>78</xdr:row>
      <xdr:rowOff>38306</xdr:rowOff>
    </xdr:to>
    <xdr:sp macro="" textlink="">
      <xdr:nvSpPr>
        <xdr:cNvPr id="176" name="フローチャート : 判断 175"/>
        <xdr:cNvSpPr/>
      </xdr:nvSpPr>
      <xdr:spPr>
        <a:xfrm>
          <a:off x="45847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24036</xdr:rowOff>
    </xdr:from>
    <xdr:to>
      <xdr:col>5</xdr:col>
      <xdr:colOff>358775</xdr:colOff>
      <xdr:row>70</xdr:row>
      <xdr:rowOff>155824</xdr:rowOff>
    </xdr:to>
    <xdr:cxnSp macro="">
      <xdr:nvCxnSpPr>
        <xdr:cNvPr id="177" name="直線コネクタ 176"/>
        <xdr:cNvCxnSpPr/>
      </xdr:nvCxnSpPr>
      <xdr:spPr>
        <a:xfrm flipV="1">
          <a:off x="2908300" y="12025536"/>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103313</xdr:rowOff>
    </xdr:from>
    <xdr:to>
      <xdr:col>5</xdr:col>
      <xdr:colOff>409575</xdr:colOff>
      <xdr:row>78</xdr:row>
      <xdr:rowOff>33463</xdr:rowOff>
    </xdr:to>
    <xdr:sp macro="" textlink="">
      <xdr:nvSpPr>
        <xdr:cNvPr id="178" name="フローチャート : 判断 177"/>
        <xdr:cNvSpPr/>
      </xdr:nvSpPr>
      <xdr:spPr>
        <a:xfrm>
          <a:off x="3746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24590</xdr:rowOff>
    </xdr:from>
    <xdr:ext cx="599010" cy="259045"/>
    <xdr:sp macro="" textlink="">
      <xdr:nvSpPr>
        <xdr:cNvPr id="179" name="テキスト ボックス 178"/>
        <xdr:cNvSpPr txBox="1"/>
      </xdr:nvSpPr>
      <xdr:spPr>
        <a:xfrm>
          <a:off x="3497794"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155824</xdr:rowOff>
    </xdr:from>
    <xdr:to>
      <xdr:col>4</xdr:col>
      <xdr:colOff>155575</xdr:colOff>
      <xdr:row>76</xdr:row>
      <xdr:rowOff>85891</xdr:rowOff>
    </xdr:to>
    <xdr:cxnSp macro="">
      <xdr:nvCxnSpPr>
        <xdr:cNvPr id="180" name="直線コネクタ 179"/>
        <xdr:cNvCxnSpPr/>
      </xdr:nvCxnSpPr>
      <xdr:spPr>
        <a:xfrm flipV="1">
          <a:off x="2019300" y="12157324"/>
          <a:ext cx="889000" cy="9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98532</xdr:rowOff>
    </xdr:from>
    <xdr:to>
      <xdr:col>4</xdr:col>
      <xdr:colOff>206375</xdr:colOff>
      <xdr:row>78</xdr:row>
      <xdr:rowOff>28682</xdr:rowOff>
    </xdr:to>
    <xdr:sp macro="" textlink="">
      <xdr:nvSpPr>
        <xdr:cNvPr id="181" name="フローチャート : 判断 180"/>
        <xdr:cNvSpPr/>
      </xdr:nvSpPr>
      <xdr:spPr>
        <a:xfrm>
          <a:off x="2857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19809</xdr:rowOff>
    </xdr:from>
    <xdr:ext cx="599010" cy="259045"/>
    <xdr:sp macro="" textlink="">
      <xdr:nvSpPr>
        <xdr:cNvPr id="182" name="テキスト ボックス 181"/>
        <xdr:cNvSpPr txBox="1"/>
      </xdr:nvSpPr>
      <xdr:spPr>
        <a:xfrm>
          <a:off x="2608794"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85891</xdr:rowOff>
    </xdr:from>
    <xdr:to>
      <xdr:col>2</xdr:col>
      <xdr:colOff>638175</xdr:colOff>
      <xdr:row>77</xdr:row>
      <xdr:rowOff>163860</xdr:rowOff>
    </xdr:to>
    <xdr:cxnSp macro="">
      <xdr:nvCxnSpPr>
        <xdr:cNvPr id="183" name="直線コネクタ 182"/>
        <xdr:cNvCxnSpPr/>
      </xdr:nvCxnSpPr>
      <xdr:spPr>
        <a:xfrm flipV="1">
          <a:off x="1130300" y="13116091"/>
          <a:ext cx="889000" cy="24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157145</xdr:rowOff>
    </xdr:from>
    <xdr:to>
      <xdr:col>3</xdr:col>
      <xdr:colOff>3175</xdr:colOff>
      <xdr:row>78</xdr:row>
      <xdr:rowOff>87295</xdr:rowOff>
    </xdr:to>
    <xdr:sp macro="" textlink="">
      <xdr:nvSpPr>
        <xdr:cNvPr id="184" name="フローチャート : 判断 183"/>
        <xdr:cNvSpPr/>
      </xdr:nvSpPr>
      <xdr:spPr>
        <a:xfrm>
          <a:off x="1968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78422</xdr:rowOff>
    </xdr:from>
    <xdr:ext cx="599010" cy="259045"/>
    <xdr:sp macro="" textlink="">
      <xdr:nvSpPr>
        <xdr:cNvPr id="185" name="テキスト ボックス 184"/>
        <xdr:cNvSpPr txBox="1"/>
      </xdr:nvSpPr>
      <xdr:spPr>
        <a:xfrm>
          <a:off x="1719794"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160390</xdr:rowOff>
    </xdr:from>
    <xdr:to>
      <xdr:col>1</xdr:col>
      <xdr:colOff>485775</xdr:colOff>
      <xdr:row>78</xdr:row>
      <xdr:rowOff>90540</xdr:rowOff>
    </xdr:to>
    <xdr:sp macro="" textlink="">
      <xdr:nvSpPr>
        <xdr:cNvPr id="186" name="フローチャート : 判断 185"/>
        <xdr:cNvSpPr/>
      </xdr:nvSpPr>
      <xdr:spPr>
        <a:xfrm>
          <a:off x="1079500" y="13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81667</xdr:rowOff>
    </xdr:from>
    <xdr:ext cx="599010" cy="259045"/>
    <xdr:sp macro="" textlink="">
      <xdr:nvSpPr>
        <xdr:cNvPr id="187" name="テキスト ボックス 186"/>
        <xdr:cNvSpPr txBox="1"/>
      </xdr:nvSpPr>
      <xdr:spPr>
        <a:xfrm>
          <a:off x="830794" y="134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51078</xdr:rowOff>
    </xdr:from>
    <xdr:to>
      <xdr:col>6</xdr:col>
      <xdr:colOff>561975</xdr:colOff>
      <xdr:row>73</xdr:row>
      <xdr:rowOff>152678</xdr:rowOff>
    </xdr:to>
    <xdr:sp macro="" textlink="">
      <xdr:nvSpPr>
        <xdr:cNvPr id="193" name="円/楕円 192"/>
        <xdr:cNvSpPr/>
      </xdr:nvSpPr>
      <xdr:spPr>
        <a:xfrm>
          <a:off x="4584700" y="125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4105</xdr:rowOff>
    </xdr:from>
    <xdr:ext cx="599010" cy="259045"/>
    <xdr:sp macro="" textlink="">
      <xdr:nvSpPr>
        <xdr:cNvPr id="194" name="民生費該当値テキスト"/>
        <xdr:cNvSpPr txBox="1"/>
      </xdr:nvSpPr>
      <xdr:spPr>
        <a:xfrm>
          <a:off x="4686300" y="1251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354,927</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144686</xdr:rowOff>
    </xdr:from>
    <xdr:to>
      <xdr:col>5</xdr:col>
      <xdr:colOff>409575</xdr:colOff>
      <xdr:row>70</xdr:row>
      <xdr:rowOff>74836</xdr:rowOff>
    </xdr:to>
    <xdr:sp macro="" textlink="">
      <xdr:nvSpPr>
        <xdr:cNvPr id="195" name="円/楕円 194"/>
        <xdr:cNvSpPr/>
      </xdr:nvSpPr>
      <xdr:spPr>
        <a:xfrm>
          <a:off x="3746500" y="119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91363</xdr:rowOff>
    </xdr:from>
    <xdr:ext cx="599010" cy="259045"/>
    <xdr:sp macro="" textlink="">
      <xdr:nvSpPr>
        <xdr:cNvPr id="196" name="テキスト ボックス 195"/>
        <xdr:cNvSpPr txBox="1"/>
      </xdr:nvSpPr>
      <xdr:spPr>
        <a:xfrm>
          <a:off x="3497794" y="117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510,358</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105024</xdr:rowOff>
    </xdr:from>
    <xdr:to>
      <xdr:col>4</xdr:col>
      <xdr:colOff>206375</xdr:colOff>
      <xdr:row>71</xdr:row>
      <xdr:rowOff>35174</xdr:rowOff>
    </xdr:to>
    <xdr:sp macro="" textlink="">
      <xdr:nvSpPr>
        <xdr:cNvPr id="197" name="円/楕円 196"/>
        <xdr:cNvSpPr/>
      </xdr:nvSpPr>
      <xdr:spPr>
        <a:xfrm>
          <a:off x="2857500" y="121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51701</xdr:rowOff>
    </xdr:from>
    <xdr:ext cx="599010" cy="259045"/>
    <xdr:sp macro="" textlink="">
      <xdr:nvSpPr>
        <xdr:cNvPr id="198" name="テキスト ボックス 197"/>
        <xdr:cNvSpPr txBox="1"/>
      </xdr:nvSpPr>
      <xdr:spPr>
        <a:xfrm>
          <a:off x="2608794" y="118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35091</xdr:rowOff>
    </xdr:from>
    <xdr:to>
      <xdr:col>3</xdr:col>
      <xdr:colOff>3175</xdr:colOff>
      <xdr:row>76</xdr:row>
      <xdr:rowOff>136691</xdr:rowOff>
    </xdr:to>
    <xdr:sp macro="" textlink="">
      <xdr:nvSpPr>
        <xdr:cNvPr id="199" name="円/楕円 198"/>
        <xdr:cNvSpPr/>
      </xdr:nvSpPr>
      <xdr:spPr>
        <a:xfrm>
          <a:off x="1968500" y="130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153219</xdr:rowOff>
    </xdr:from>
    <xdr:ext cx="599010" cy="259045"/>
    <xdr:sp macro="" textlink="">
      <xdr:nvSpPr>
        <xdr:cNvPr id="200" name="テキスト ボックス 199"/>
        <xdr:cNvSpPr txBox="1"/>
      </xdr:nvSpPr>
      <xdr:spPr>
        <a:xfrm>
          <a:off x="1719794" y="1284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113060</xdr:rowOff>
    </xdr:from>
    <xdr:to>
      <xdr:col>1</xdr:col>
      <xdr:colOff>485775</xdr:colOff>
      <xdr:row>78</xdr:row>
      <xdr:rowOff>43210</xdr:rowOff>
    </xdr:to>
    <xdr:sp macro="" textlink="">
      <xdr:nvSpPr>
        <xdr:cNvPr id="201" name="円/楕円 200"/>
        <xdr:cNvSpPr/>
      </xdr:nvSpPr>
      <xdr:spPr>
        <a:xfrm>
          <a:off x="1079500" y="133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59737</xdr:rowOff>
    </xdr:from>
    <xdr:ext cx="599010" cy="259045"/>
    <xdr:sp macro="" textlink="">
      <xdr:nvSpPr>
        <xdr:cNvPr id="202" name="テキスト ボックス 201"/>
        <xdr:cNvSpPr txBox="1"/>
      </xdr:nvSpPr>
      <xdr:spPr>
        <a:xfrm>
          <a:off x="830794" y="130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4" name="直線コネクタ 223"/>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5"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6" name="直線コネクタ 225"/>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7"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8" name="直線コネクタ 227"/>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31197</xdr:rowOff>
    </xdr:from>
    <xdr:to>
      <xdr:col>6</xdr:col>
      <xdr:colOff>511175</xdr:colOff>
      <xdr:row>98</xdr:row>
      <xdr:rowOff>40945</xdr:rowOff>
    </xdr:to>
    <xdr:cxnSp macro="">
      <xdr:nvCxnSpPr>
        <xdr:cNvPr id="229" name="直線コネクタ 228"/>
        <xdr:cNvCxnSpPr/>
      </xdr:nvCxnSpPr>
      <xdr:spPr>
        <a:xfrm>
          <a:off x="3797300" y="16833297"/>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30"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31" name="フローチャート : 判断 230"/>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27384</xdr:rowOff>
    </xdr:from>
    <xdr:to>
      <xdr:col>5</xdr:col>
      <xdr:colOff>358775</xdr:colOff>
      <xdr:row>98</xdr:row>
      <xdr:rowOff>31197</xdr:rowOff>
    </xdr:to>
    <xdr:cxnSp macro="">
      <xdr:nvCxnSpPr>
        <xdr:cNvPr id="232" name="直線コネクタ 231"/>
        <xdr:cNvCxnSpPr/>
      </xdr:nvCxnSpPr>
      <xdr:spPr>
        <a:xfrm>
          <a:off x="2908300" y="16829484"/>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3" name="フローチャート : 判断 232"/>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4" name="テキスト ボックス 233"/>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27384</xdr:rowOff>
    </xdr:from>
    <xdr:to>
      <xdr:col>4</xdr:col>
      <xdr:colOff>155575</xdr:colOff>
      <xdr:row>98</xdr:row>
      <xdr:rowOff>28287</xdr:rowOff>
    </xdr:to>
    <xdr:cxnSp macro="">
      <xdr:nvCxnSpPr>
        <xdr:cNvPr id="235" name="直線コネクタ 234"/>
        <xdr:cNvCxnSpPr/>
      </xdr:nvCxnSpPr>
      <xdr:spPr>
        <a:xfrm flipV="1">
          <a:off x="2019300" y="1682948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6" name="フローチャート : 判断 235"/>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7" name="テキスト ボックス 236"/>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27222</xdr:rowOff>
    </xdr:from>
    <xdr:to>
      <xdr:col>2</xdr:col>
      <xdr:colOff>638175</xdr:colOff>
      <xdr:row>98</xdr:row>
      <xdr:rowOff>28287</xdr:rowOff>
    </xdr:to>
    <xdr:cxnSp macro="">
      <xdr:nvCxnSpPr>
        <xdr:cNvPr id="238" name="直線コネクタ 237"/>
        <xdr:cNvCxnSpPr/>
      </xdr:nvCxnSpPr>
      <xdr:spPr>
        <a:xfrm>
          <a:off x="1130300" y="16829322"/>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9" name="フローチャート : 判断 238"/>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40" name="テキスト ボックス 239"/>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41" name="フローチャート : 判断 240"/>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2" name="テキスト ボックス 241"/>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161595</xdr:rowOff>
    </xdr:from>
    <xdr:to>
      <xdr:col>6</xdr:col>
      <xdr:colOff>561975</xdr:colOff>
      <xdr:row>98</xdr:row>
      <xdr:rowOff>91745</xdr:rowOff>
    </xdr:to>
    <xdr:sp macro="" textlink="">
      <xdr:nvSpPr>
        <xdr:cNvPr id="248" name="円/楕円 247"/>
        <xdr:cNvSpPr/>
      </xdr:nvSpPr>
      <xdr:spPr>
        <a:xfrm>
          <a:off x="45847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9"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151847</xdr:rowOff>
    </xdr:from>
    <xdr:to>
      <xdr:col>5</xdr:col>
      <xdr:colOff>409575</xdr:colOff>
      <xdr:row>98</xdr:row>
      <xdr:rowOff>81997</xdr:rowOff>
    </xdr:to>
    <xdr:sp macro="" textlink="">
      <xdr:nvSpPr>
        <xdr:cNvPr id="250" name="円/楕円 249"/>
        <xdr:cNvSpPr/>
      </xdr:nvSpPr>
      <xdr:spPr>
        <a:xfrm>
          <a:off x="3746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73124</xdr:rowOff>
    </xdr:from>
    <xdr:ext cx="534377" cy="259045"/>
    <xdr:sp macro="" textlink="">
      <xdr:nvSpPr>
        <xdr:cNvPr id="251" name="テキスト ボックス 250"/>
        <xdr:cNvSpPr txBox="1"/>
      </xdr:nvSpPr>
      <xdr:spPr>
        <a:xfrm>
          <a:off x="3530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148034</xdr:rowOff>
    </xdr:from>
    <xdr:to>
      <xdr:col>4</xdr:col>
      <xdr:colOff>206375</xdr:colOff>
      <xdr:row>98</xdr:row>
      <xdr:rowOff>78184</xdr:rowOff>
    </xdr:to>
    <xdr:sp macro="" textlink="">
      <xdr:nvSpPr>
        <xdr:cNvPr id="252" name="円/楕円 251"/>
        <xdr:cNvSpPr/>
      </xdr:nvSpPr>
      <xdr:spPr>
        <a:xfrm>
          <a:off x="2857500" y="167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69311</xdr:rowOff>
    </xdr:from>
    <xdr:ext cx="534377" cy="259045"/>
    <xdr:sp macro="" textlink="">
      <xdr:nvSpPr>
        <xdr:cNvPr id="253" name="テキスト ボックス 252"/>
        <xdr:cNvSpPr txBox="1"/>
      </xdr:nvSpPr>
      <xdr:spPr>
        <a:xfrm>
          <a:off x="2641111" y="168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148937</xdr:rowOff>
    </xdr:from>
    <xdr:to>
      <xdr:col>3</xdr:col>
      <xdr:colOff>3175</xdr:colOff>
      <xdr:row>98</xdr:row>
      <xdr:rowOff>79087</xdr:rowOff>
    </xdr:to>
    <xdr:sp macro="" textlink="">
      <xdr:nvSpPr>
        <xdr:cNvPr id="254" name="円/楕円 253"/>
        <xdr:cNvSpPr/>
      </xdr:nvSpPr>
      <xdr:spPr>
        <a:xfrm>
          <a:off x="1968500" y="167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70214</xdr:rowOff>
    </xdr:from>
    <xdr:ext cx="534377" cy="259045"/>
    <xdr:sp macro="" textlink="">
      <xdr:nvSpPr>
        <xdr:cNvPr id="255" name="テキスト ボックス 254"/>
        <xdr:cNvSpPr txBox="1"/>
      </xdr:nvSpPr>
      <xdr:spPr>
        <a:xfrm>
          <a:off x="1752111" y="168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147872</xdr:rowOff>
    </xdr:from>
    <xdr:to>
      <xdr:col>1</xdr:col>
      <xdr:colOff>485775</xdr:colOff>
      <xdr:row>98</xdr:row>
      <xdr:rowOff>78022</xdr:rowOff>
    </xdr:to>
    <xdr:sp macro="" textlink="">
      <xdr:nvSpPr>
        <xdr:cNvPr id="256" name="円/楕円 255"/>
        <xdr:cNvSpPr/>
      </xdr:nvSpPr>
      <xdr:spPr>
        <a:xfrm>
          <a:off x="1079500" y="167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69149</xdr:rowOff>
    </xdr:from>
    <xdr:ext cx="534377" cy="259045"/>
    <xdr:sp macro="" textlink="">
      <xdr:nvSpPr>
        <xdr:cNvPr id="257" name="テキスト ボックス 256"/>
        <xdr:cNvSpPr txBox="1"/>
      </xdr:nvSpPr>
      <xdr:spPr>
        <a:xfrm>
          <a:off x="863111" y="168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81" name="直線コネクタ 280"/>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2"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4"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5" name="直線コネクタ 284"/>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82703</xdr:rowOff>
    </xdr:from>
    <xdr:to>
      <xdr:col>15</xdr:col>
      <xdr:colOff>180975</xdr:colOff>
      <xdr:row>38</xdr:row>
      <xdr:rowOff>104724</xdr:rowOff>
    </xdr:to>
    <xdr:cxnSp macro="">
      <xdr:nvCxnSpPr>
        <xdr:cNvPr id="286" name="直線コネクタ 285"/>
        <xdr:cNvCxnSpPr/>
      </xdr:nvCxnSpPr>
      <xdr:spPr>
        <a:xfrm>
          <a:off x="9639300" y="6597803"/>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7"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8" name="フローチャート : 判断 287"/>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46012</xdr:rowOff>
    </xdr:from>
    <xdr:to>
      <xdr:col>14</xdr:col>
      <xdr:colOff>28575</xdr:colOff>
      <xdr:row>38</xdr:row>
      <xdr:rowOff>82703</xdr:rowOff>
    </xdr:to>
    <xdr:cxnSp macro="">
      <xdr:nvCxnSpPr>
        <xdr:cNvPr id="289" name="直線コネクタ 288"/>
        <xdr:cNvCxnSpPr/>
      </xdr:nvCxnSpPr>
      <xdr:spPr>
        <a:xfrm>
          <a:off x="8750300" y="6389662"/>
          <a:ext cx="889000" cy="2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90" name="フローチャート : 判断 289"/>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91" name="テキスト ボックス 290"/>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56566</xdr:rowOff>
    </xdr:from>
    <xdr:to>
      <xdr:col>12</xdr:col>
      <xdr:colOff>511175</xdr:colOff>
      <xdr:row>37</xdr:row>
      <xdr:rowOff>46012</xdr:rowOff>
    </xdr:to>
    <xdr:cxnSp macro="">
      <xdr:nvCxnSpPr>
        <xdr:cNvPr id="292" name="直線コネクタ 291"/>
        <xdr:cNvCxnSpPr/>
      </xdr:nvCxnSpPr>
      <xdr:spPr>
        <a:xfrm>
          <a:off x="7861300" y="6228766"/>
          <a:ext cx="889000" cy="1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3" name="フローチャート : 判断 292"/>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4" name="テキスト ボックス 293"/>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56566</xdr:rowOff>
    </xdr:from>
    <xdr:to>
      <xdr:col>11</xdr:col>
      <xdr:colOff>307975</xdr:colOff>
      <xdr:row>37</xdr:row>
      <xdr:rowOff>88379</xdr:rowOff>
    </xdr:to>
    <xdr:cxnSp macro="">
      <xdr:nvCxnSpPr>
        <xdr:cNvPr id="295" name="直線コネクタ 294"/>
        <xdr:cNvCxnSpPr/>
      </xdr:nvCxnSpPr>
      <xdr:spPr>
        <a:xfrm flipV="1">
          <a:off x="6972300" y="6228766"/>
          <a:ext cx="889000" cy="2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6" name="フローチャート : 判断 295"/>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119410</xdr:rowOff>
    </xdr:from>
    <xdr:ext cx="469744" cy="259045"/>
    <xdr:sp macro="" textlink="">
      <xdr:nvSpPr>
        <xdr:cNvPr id="297" name="テキスト ボックス 296"/>
        <xdr:cNvSpPr txBox="1"/>
      </xdr:nvSpPr>
      <xdr:spPr>
        <a:xfrm>
          <a:off x="7626427"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8" name="フローチャート : 判断 297"/>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9" name="テキスト ボックス 298"/>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53924</xdr:rowOff>
    </xdr:from>
    <xdr:to>
      <xdr:col>15</xdr:col>
      <xdr:colOff>231775</xdr:colOff>
      <xdr:row>38</xdr:row>
      <xdr:rowOff>155524</xdr:rowOff>
    </xdr:to>
    <xdr:sp macro="" textlink="">
      <xdr:nvSpPr>
        <xdr:cNvPr id="305" name="円/楕円 304"/>
        <xdr:cNvSpPr/>
      </xdr:nvSpPr>
      <xdr:spPr>
        <a:xfrm>
          <a:off x="104267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13301</xdr:rowOff>
    </xdr:from>
    <xdr:ext cx="469744" cy="259045"/>
    <xdr:sp macro="" textlink="">
      <xdr:nvSpPr>
        <xdr:cNvPr id="306" name="労働費該当値テキスト"/>
        <xdr:cNvSpPr txBox="1"/>
      </xdr:nvSpPr>
      <xdr:spPr>
        <a:xfrm>
          <a:off x="10528300" y="63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31903</xdr:rowOff>
    </xdr:from>
    <xdr:to>
      <xdr:col>14</xdr:col>
      <xdr:colOff>79375</xdr:colOff>
      <xdr:row>38</xdr:row>
      <xdr:rowOff>133503</xdr:rowOff>
    </xdr:to>
    <xdr:sp macro="" textlink="">
      <xdr:nvSpPr>
        <xdr:cNvPr id="307" name="円/楕円 306"/>
        <xdr:cNvSpPr/>
      </xdr:nvSpPr>
      <xdr:spPr>
        <a:xfrm>
          <a:off x="95885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150029</xdr:rowOff>
    </xdr:from>
    <xdr:ext cx="469744" cy="259045"/>
    <xdr:sp macro="" textlink="">
      <xdr:nvSpPr>
        <xdr:cNvPr id="308" name="テキスト ボックス 307"/>
        <xdr:cNvSpPr txBox="1"/>
      </xdr:nvSpPr>
      <xdr:spPr>
        <a:xfrm>
          <a:off x="9404427" y="63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166662</xdr:rowOff>
    </xdr:from>
    <xdr:to>
      <xdr:col>12</xdr:col>
      <xdr:colOff>561975</xdr:colOff>
      <xdr:row>37</xdr:row>
      <xdr:rowOff>96812</xdr:rowOff>
    </xdr:to>
    <xdr:sp macro="" textlink="">
      <xdr:nvSpPr>
        <xdr:cNvPr id="309" name="円/楕円 308"/>
        <xdr:cNvSpPr/>
      </xdr:nvSpPr>
      <xdr:spPr>
        <a:xfrm>
          <a:off x="8699500" y="63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113339</xdr:rowOff>
    </xdr:from>
    <xdr:ext cx="469744" cy="259045"/>
    <xdr:sp macro="" textlink="">
      <xdr:nvSpPr>
        <xdr:cNvPr id="310" name="テキスト ボックス 309"/>
        <xdr:cNvSpPr txBox="1"/>
      </xdr:nvSpPr>
      <xdr:spPr>
        <a:xfrm>
          <a:off x="8515427" y="61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5766</xdr:rowOff>
    </xdr:from>
    <xdr:to>
      <xdr:col>11</xdr:col>
      <xdr:colOff>358775</xdr:colOff>
      <xdr:row>36</xdr:row>
      <xdr:rowOff>107366</xdr:rowOff>
    </xdr:to>
    <xdr:sp macro="" textlink="">
      <xdr:nvSpPr>
        <xdr:cNvPr id="311" name="円/楕円 310"/>
        <xdr:cNvSpPr/>
      </xdr:nvSpPr>
      <xdr:spPr>
        <a:xfrm>
          <a:off x="7810500" y="61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123893</xdr:rowOff>
    </xdr:from>
    <xdr:ext cx="534377" cy="259045"/>
    <xdr:sp macro="" textlink="">
      <xdr:nvSpPr>
        <xdr:cNvPr id="312" name="テキスト ボックス 311"/>
        <xdr:cNvSpPr txBox="1"/>
      </xdr:nvSpPr>
      <xdr:spPr>
        <a:xfrm>
          <a:off x="7594111" y="59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37579</xdr:rowOff>
    </xdr:from>
    <xdr:to>
      <xdr:col>10</xdr:col>
      <xdr:colOff>155575</xdr:colOff>
      <xdr:row>37</xdr:row>
      <xdr:rowOff>139179</xdr:rowOff>
    </xdr:to>
    <xdr:sp macro="" textlink="">
      <xdr:nvSpPr>
        <xdr:cNvPr id="313" name="円/楕円 312"/>
        <xdr:cNvSpPr/>
      </xdr:nvSpPr>
      <xdr:spPr>
        <a:xfrm>
          <a:off x="6921500" y="63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155706</xdr:rowOff>
    </xdr:from>
    <xdr:ext cx="469744" cy="259045"/>
    <xdr:sp macro="" textlink="">
      <xdr:nvSpPr>
        <xdr:cNvPr id="314" name="テキスト ボックス 313"/>
        <xdr:cNvSpPr txBox="1"/>
      </xdr:nvSpPr>
      <xdr:spPr>
        <a:xfrm>
          <a:off x="6737427" y="615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6" name="直線コネクタ 335"/>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7"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8" name="直線コネクタ 337"/>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9"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40" name="直線コネクタ 339"/>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37696</xdr:rowOff>
    </xdr:from>
    <xdr:to>
      <xdr:col>15</xdr:col>
      <xdr:colOff>180975</xdr:colOff>
      <xdr:row>57</xdr:row>
      <xdr:rowOff>86740</xdr:rowOff>
    </xdr:to>
    <xdr:cxnSp macro="">
      <xdr:nvCxnSpPr>
        <xdr:cNvPr id="341" name="直線コネクタ 340"/>
        <xdr:cNvCxnSpPr/>
      </xdr:nvCxnSpPr>
      <xdr:spPr>
        <a:xfrm flipV="1">
          <a:off x="9639300" y="9638896"/>
          <a:ext cx="838200" cy="2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2"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3" name="フローチャート : 判断 342"/>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43652</xdr:rowOff>
    </xdr:from>
    <xdr:to>
      <xdr:col>14</xdr:col>
      <xdr:colOff>28575</xdr:colOff>
      <xdr:row>57</xdr:row>
      <xdr:rowOff>86740</xdr:rowOff>
    </xdr:to>
    <xdr:cxnSp macro="">
      <xdr:nvCxnSpPr>
        <xdr:cNvPr id="344" name="直線コネクタ 343"/>
        <xdr:cNvCxnSpPr/>
      </xdr:nvCxnSpPr>
      <xdr:spPr>
        <a:xfrm>
          <a:off x="8750300" y="9816302"/>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5" name="フローチャート : 判断 344"/>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6" name="テキスト ボックス 345"/>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43652</xdr:rowOff>
    </xdr:from>
    <xdr:to>
      <xdr:col>12</xdr:col>
      <xdr:colOff>511175</xdr:colOff>
      <xdr:row>57</xdr:row>
      <xdr:rowOff>49016</xdr:rowOff>
    </xdr:to>
    <xdr:cxnSp macro="">
      <xdr:nvCxnSpPr>
        <xdr:cNvPr id="347" name="直線コネクタ 346"/>
        <xdr:cNvCxnSpPr/>
      </xdr:nvCxnSpPr>
      <xdr:spPr>
        <a:xfrm flipV="1">
          <a:off x="7861300" y="9816302"/>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8" name="フローチャート : 判断 347"/>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9" name="テキスト ボックス 348"/>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49016</xdr:rowOff>
    </xdr:from>
    <xdr:to>
      <xdr:col>11</xdr:col>
      <xdr:colOff>307975</xdr:colOff>
      <xdr:row>57</xdr:row>
      <xdr:rowOff>106928</xdr:rowOff>
    </xdr:to>
    <xdr:cxnSp macro="">
      <xdr:nvCxnSpPr>
        <xdr:cNvPr id="350" name="直線コネクタ 349"/>
        <xdr:cNvCxnSpPr/>
      </xdr:nvCxnSpPr>
      <xdr:spPr>
        <a:xfrm flipV="1">
          <a:off x="6972300" y="98216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1" name="フローチャート : 判断 350"/>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2" name="テキスト ボックス 351"/>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3" name="フローチャート : 判断 352"/>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4" name="テキスト ボックス 353"/>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158346</xdr:rowOff>
    </xdr:from>
    <xdr:to>
      <xdr:col>15</xdr:col>
      <xdr:colOff>231775</xdr:colOff>
      <xdr:row>56</xdr:row>
      <xdr:rowOff>88496</xdr:rowOff>
    </xdr:to>
    <xdr:sp macro="" textlink="">
      <xdr:nvSpPr>
        <xdr:cNvPr id="360" name="円/楕円 359"/>
        <xdr:cNvSpPr/>
      </xdr:nvSpPr>
      <xdr:spPr>
        <a:xfrm>
          <a:off x="10426700" y="9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9773</xdr:rowOff>
    </xdr:from>
    <xdr:ext cx="599010" cy="259045"/>
    <xdr:sp macro="" textlink="">
      <xdr:nvSpPr>
        <xdr:cNvPr id="361" name="農林水産業費該当値テキスト"/>
        <xdr:cNvSpPr txBox="1"/>
      </xdr:nvSpPr>
      <xdr:spPr>
        <a:xfrm>
          <a:off x="10528300" y="943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35940</xdr:rowOff>
    </xdr:from>
    <xdr:to>
      <xdr:col>14</xdr:col>
      <xdr:colOff>79375</xdr:colOff>
      <xdr:row>57</xdr:row>
      <xdr:rowOff>137540</xdr:rowOff>
    </xdr:to>
    <xdr:sp macro="" textlink="">
      <xdr:nvSpPr>
        <xdr:cNvPr id="362" name="円/楕円 361"/>
        <xdr:cNvSpPr/>
      </xdr:nvSpPr>
      <xdr:spPr>
        <a:xfrm>
          <a:off x="9588500" y="9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154067</xdr:rowOff>
    </xdr:from>
    <xdr:ext cx="534377" cy="259045"/>
    <xdr:sp macro="" textlink="">
      <xdr:nvSpPr>
        <xdr:cNvPr id="363" name="テキスト ボックス 362"/>
        <xdr:cNvSpPr txBox="1"/>
      </xdr:nvSpPr>
      <xdr:spPr>
        <a:xfrm>
          <a:off x="9372111" y="95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164302</xdr:rowOff>
    </xdr:from>
    <xdr:to>
      <xdr:col>12</xdr:col>
      <xdr:colOff>561975</xdr:colOff>
      <xdr:row>57</xdr:row>
      <xdr:rowOff>94452</xdr:rowOff>
    </xdr:to>
    <xdr:sp macro="" textlink="">
      <xdr:nvSpPr>
        <xdr:cNvPr id="364" name="円/楕円 363"/>
        <xdr:cNvSpPr/>
      </xdr:nvSpPr>
      <xdr:spPr>
        <a:xfrm>
          <a:off x="86995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110979</xdr:rowOff>
    </xdr:from>
    <xdr:ext cx="599010" cy="259045"/>
    <xdr:sp macro="" textlink="">
      <xdr:nvSpPr>
        <xdr:cNvPr id="365" name="テキスト ボックス 364"/>
        <xdr:cNvSpPr txBox="1"/>
      </xdr:nvSpPr>
      <xdr:spPr>
        <a:xfrm>
          <a:off x="8450794" y="95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169666</xdr:rowOff>
    </xdr:from>
    <xdr:to>
      <xdr:col>11</xdr:col>
      <xdr:colOff>358775</xdr:colOff>
      <xdr:row>57</xdr:row>
      <xdr:rowOff>99816</xdr:rowOff>
    </xdr:to>
    <xdr:sp macro="" textlink="">
      <xdr:nvSpPr>
        <xdr:cNvPr id="366" name="円/楕円 365"/>
        <xdr:cNvSpPr/>
      </xdr:nvSpPr>
      <xdr:spPr>
        <a:xfrm>
          <a:off x="7810500" y="97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116343</xdr:rowOff>
    </xdr:from>
    <xdr:ext cx="599010" cy="259045"/>
    <xdr:sp macro="" textlink="">
      <xdr:nvSpPr>
        <xdr:cNvPr id="367" name="テキスト ボックス 366"/>
        <xdr:cNvSpPr txBox="1"/>
      </xdr:nvSpPr>
      <xdr:spPr>
        <a:xfrm>
          <a:off x="7561794" y="9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56128</xdr:rowOff>
    </xdr:from>
    <xdr:to>
      <xdr:col>10</xdr:col>
      <xdr:colOff>155575</xdr:colOff>
      <xdr:row>57</xdr:row>
      <xdr:rowOff>157728</xdr:rowOff>
    </xdr:to>
    <xdr:sp macro="" textlink="">
      <xdr:nvSpPr>
        <xdr:cNvPr id="368" name="円/楕円 367"/>
        <xdr:cNvSpPr/>
      </xdr:nvSpPr>
      <xdr:spPr>
        <a:xfrm>
          <a:off x="6921500" y="9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2805</xdr:rowOff>
    </xdr:from>
    <xdr:ext cx="534377" cy="259045"/>
    <xdr:sp macro="" textlink="">
      <xdr:nvSpPr>
        <xdr:cNvPr id="369" name="テキスト ボックス 368"/>
        <xdr:cNvSpPr txBox="1"/>
      </xdr:nvSpPr>
      <xdr:spPr>
        <a:xfrm>
          <a:off x="6705111" y="9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3" name="直線コネクタ 392"/>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4"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5" name="直線コネクタ 394"/>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6"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7" name="直線コネクタ 396"/>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98837</xdr:rowOff>
    </xdr:from>
    <xdr:to>
      <xdr:col>15</xdr:col>
      <xdr:colOff>180975</xdr:colOff>
      <xdr:row>78</xdr:row>
      <xdr:rowOff>137013</xdr:rowOff>
    </xdr:to>
    <xdr:cxnSp macro="">
      <xdr:nvCxnSpPr>
        <xdr:cNvPr id="398" name="直線コネクタ 397"/>
        <xdr:cNvCxnSpPr/>
      </xdr:nvCxnSpPr>
      <xdr:spPr>
        <a:xfrm flipV="1">
          <a:off x="9639300" y="13471937"/>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9"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400" name="フローチャート : 判断 399"/>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83407</xdr:rowOff>
    </xdr:from>
    <xdr:to>
      <xdr:col>14</xdr:col>
      <xdr:colOff>28575</xdr:colOff>
      <xdr:row>78</xdr:row>
      <xdr:rowOff>137013</xdr:rowOff>
    </xdr:to>
    <xdr:cxnSp macro="">
      <xdr:nvCxnSpPr>
        <xdr:cNvPr id="401" name="直線コネクタ 400"/>
        <xdr:cNvCxnSpPr/>
      </xdr:nvCxnSpPr>
      <xdr:spPr>
        <a:xfrm>
          <a:off x="8750300" y="1345650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2" name="フローチャート : 判断 401"/>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3" name="テキスト ボックス 402"/>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83407</xdr:rowOff>
    </xdr:from>
    <xdr:to>
      <xdr:col>12</xdr:col>
      <xdr:colOff>511175</xdr:colOff>
      <xdr:row>78</xdr:row>
      <xdr:rowOff>95599</xdr:rowOff>
    </xdr:to>
    <xdr:cxnSp macro="">
      <xdr:nvCxnSpPr>
        <xdr:cNvPr id="404" name="直線コネクタ 403"/>
        <xdr:cNvCxnSpPr/>
      </xdr:nvCxnSpPr>
      <xdr:spPr>
        <a:xfrm flipV="1">
          <a:off x="7861300" y="1345650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5" name="フローチャート : 判断 404"/>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6" name="テキスト ボックス 405"/>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154236</xdr:rowOff>
    </xdr:from>
    <xdr:to>
      <xdr:col>11</xdr:col>
      <xdr:colOff>307975</xdr:colOff>
      <xdr:row>78</xdr:row>
      <xdr:rowOff>95599</xdr:rowOff>
    </xdr:to>
    <xdr:cxnSp macro="">
      <xdr:nvCxnSpPr>
        <xdr:cNvPr id="407" name="直線コネクタ 406"/>
        <xdr:cNvCxnSpPr/>
      </xdr:nvCxnSpPr>
      <xdr:spPr>
        <a:xfrm>
          <a:off x="6972300" y="13355886"/>
          <a:ext cx="889000" cy="1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8" name="フローチャート : 判断 407"/>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9" name="テキスト ボックス 408"/>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10" name="フローチャート : 判断 409"/>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11" name="テキスト ボックス 410"/>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48037</xdr:rowOff>
    </xdr:from>
    <xdr:to>
      <xdr:col>15</xdr:col>
      <xdr:colOff>231775</xdr:colOff>
      <xdr:row>78</xdr:row>
      <xdr:rowOff>149637</xdr:rowOff>
    </xdr:to>
    <xdr:sp macro="" textlink="">
      <xdr:nvSpPr>
        <xdr:cNvPr id="417" name="円/楕円 416"/>
        <xdr:cNvSpPr/>
      </xdr:nvSpPr>
      <xdr:spPr>
        <a:xfrm>
          <a:off x="104267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134414</xdr:rowOff>
    </xdr:from>
    <xdr:ext cx="469744" cy="259045"/>
    <xdr:sp macro="" textlink="">
      <xdr:nvSpPr>
        <xdr:cNvPr id="418" name="商工費該当値テキスト"/>
        <xdr:cNvSpPr txBox="1"/>
      </xdr:nvSpPr>
      <xdr:spPr>
        <a:xfrm>
          <a:off x="10528300" y="133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86213</xdr:rowOff>
    </xdr:from>
    <xdr:to>
      <xdr:col>14</xdr:col>
      <xdr:colOff>79375</xdr:colOff>
      <xdr:row>79</xdr:row>
      <xdr:rowOff>16363</xdr:rowOff>
    </xdr:to>
    <xdr:sp macro="" textlink="">
      <xdr:nvSpPr>
        <xdr:cNvPr id="419" name="円/楕円 418"/>
        <xdr:cNvSpPr/>
      </xdr:nvSpPr>
      <xdr:spPr>
        <a:xfrm>
          <a:off x="9588500" y="13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7490</xdr:rowOff>
    </xdr:from>
    <xdr:ext cx="469744" cy="259045"/>
    <xdr:sp macro="" textlink="">
      <xdr:nvSpPr>
        <xdr:cNvPr id="420" name="テキスト ボックス 419"/>
        <xdr:cNvSpPr txBox="1"/>
      </xdr:nvSpPr>
      <xdr:spPr>
        <a:xfrm>
          <a:off x="9404427" y="135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32607</xdr:rowOff>
    </xdr:from>
    <xdr:to>
      <xdr:col>12</xdr:col>
      <xdr:colOff>561975</xdr:colOff>
      <xdr:row>78</xdr:row>
      <xdr:rowOff>134207</xdr:rowOff>
    </xdr:to>
    <xdr:sp macro="" textlink="">
      <xdr:nvSpPr>
        <xdr:cNvPr id="421" name="円/楕円 420"/>
        <xdr:cNvSpPr/>
      </xdr:nvSpPr>
      <xdr:spPr>
        <a:xfrm>
          <a:off x="8699500" y="134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125334</xdr:rowOff>
    </xdr:from>
    <xdr:ext cx="469744" cy="259045"/>
    <xdr:sp macro="" textlink="">
      <xdr:nvSpPr>
        <xdr:cNvPr id="422" name="テキスト ボックス 421"/>
        <xdr:cNvSpPr txBox="1"/>
      </xdr:nvSpPr>
      <xdr:spPr>
        <a:xfrm>
          <a:off x="8515427" y="134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44799</xdr:rowOff>
    </xdr:from>
    <xdr:to>
      <xdr:col>11</xdr:col>
      <xdr:colOff>358775</xdr:colOff>
      <xdr:row>78</xdr:row>
      <xdr:rowOff>146399</xdr:rowOff>
    </xdr:to>
    <xdr:sp macro="" textlink="">
      <xdr:nvSpPr>
        <xdr:cNvPr id="423" name="円/楕円 422"/>
        <xdr:cNvSpPr/>
      </xdr:nvSpPr>
      <xdr:spPr>
        <a:xfrm>
          <a:off x="7810500" y="134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137526</xdr:rowOff>
    </xdr:from>
    <xdr:ext cx="469744" cy="259045"/>
    <xdr:sp macro="" textlink="">
      <xdr:nvSpPr>
        <xdr:cNvPr id="424" name="テキスト ボックス 423"/>
        <xdr:cNvSpPr txBox="1"/>
      </xdr:nvSpPr>
      <xdr:spPr>
        <a:xfrm>
          <a:off x="7626427" y="135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103436</xdr:rowOff>
    </xdr:from>
    <xdr:to>
      <xdr:col>10</xdr:col>
      <xdr:colOff>155575</xdr:colOff>
      <xdr:row>78</xdr:row>
      <xdr:rowOff>33586</xdr:rowOff>
    </xdr:to>
    <xdr:sp macro="" textlink="">
      <xdr:nvSpPr>
        <xdr:cNvPr id="425" name="円/楕円 424"/>
        <xdr:cNvSpPr/>
      </xdr:nvSpPr>
      <xdr:spPr>
        <a:xfrm>
          <a:off x="6921500" y="133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24713</xdr:rowOff>
    </xdr:from>
    <xdr:ext cx="534377" cy="259045"/>
    <xdr:sp macro="" textlink="">
      <xdr:nvSpPr>
        <xdr:cNvPr id="426" name="テキスト ボックス 425"/>
        <xdr:cNvSpPr txBox="1"/>
      </xdr:nvSpPr>
      <xdr:spPr>
        <a:xfrm>
          <a:off x="6705111" y="133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0" name="テキスト ボックス 439"/>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4" name="テキスト ボックス 44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50" name="直線コネクタ 449"/>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51"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2" name="直線コネクタ 451"/>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3"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4" name="直線コネクタ 453"/>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18698</xdr:rowOff>
    </xdr:from>
    <xdr:to>
      <xdr:col>15</xdr:col>
      <xdr:colOff>180975</xdr:colOff>
      <xdr:row>99</xdr:row>
      <xdr:rowOff>21096</xdr:rowOff>
    </xdr:to>
    <xdr:cxnSp macro="">
      <xdr:nvCxnSpPr>
        <xdr:cNvPr id="455" name="直線コネクタ 454"/>
        <xdr:cNvCxnSpPr/>
      </xdr:nvCxnSpPr>
      <xdr:spPr>
        <a:xfrm>
          <a:off x="9639300" y="16992248"/>
          <a:ext cx="8382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6"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7" name="フローチャート : 判断 456"/>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18698</xdr:rowOff>
    </xdr:from>
    <xdr:to>
      <xdr:col>14</xdr:col>
      <xdr:colOff>28575</xdr:colOff>
      <xdr:row>99</xdr:row>
      <xdr:rowOff>20546</xdr:rowOff>
    </xdr:to>
    <xdr:cxnSp macro="">
      <xdr:nvCxnSpPr>
        <xdr:cNvPr id="458" name="直線コネクタ 457"/>
        <xdr:cNvCxnSpPr/>
      </xdr:nvCxnSpPr>
      <xdr:spPr>
        <a:xfrm flipV="1">
          <a:off x="8750300" y="16992248"/>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9" name="フローチャート : 判断 458"/>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60" name="テキスト ボックス 459"/>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20546</xdr:rowOff>
    </xdr:from>
    <xdr:to>
      <xdr:col>12</xdr:col>
      <xdr:colOff>511175</xdr:colOff>
      <xdr:row>99</xdr:row>
      <xdr:rowOff>27060</xdr:rowOff>
    </xdr:to>
    <xdr:cxnSp macro="">
      <xdr:nvCxnSpPr>
        <xdr:cNvPr id="461" name="直線コネクタ 460"/>
        <xdr:cNvCxnSpPr/>
      </xdr:nvCxnSpPr>
      <xdr:spPr>
        <a:xfrm flipV="1">
          <a:off x="7861300" y="16994096"/>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2" name="フローチャート : 判断 461"/>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3" name="テキスト ボックス 462"/>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27060</xdr:rowOff>
    </xdr:from>
    <xdr:to>
      <xdr:col>11</xdr:col>
      <xdr:colOff>307975</xdr:colOff>
      <xdr:row>99</xdr:row>
      <xdr:rowOff>32077</xdr:rowOff>
    </xdr:to>
    <xdr:cxnSp macro="">
      <xdr:nvCxnSpPr>
        <xdr:cNvPr id="464" name="直線コネクタ 463"/>
        <xdr:cNvCxnSpPr/>
      </xdr:nvCxnSpPr>
      <xdr:spPr>
        <a:xfrm flipV="1">
          <a:off x="6972300" y="1700061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5" name="フローチャート : 判断 464"/>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6" name="テキスト ボックス 465"/>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7" name="フローチャート : 判断 466"/>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8" name="テキスト ボックス 467"/>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141746</xdr:rowOff>
    </xdr:from>
    <xdr:to>
      <xdr:col>15</xdr:col>
      <xdr:colOff>231775</xdr:colOff>
      <xdr:row>99</xdr:row>
      <xdr:rowOff>71896</xdr:rowOff>
    </xdr:to>
    <xdr:sp macro="" textlink="">
      <xdr:nvSpPr>
        <xdr:cNvPr id="474" name="円/楕円 473"/>
        <xdr:cNvSpPr/>
      </xdr:nvSpPr>
      <xdr:spPr>
        <a:xfrm>
          <a:off x="10426700" y="16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5"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139348</xdr:rowOff>
    </xdr:from>
    <xdr:to>
      <xdr:col>14</xdr:col>
      <xdr:colOff>79375</xdr:colOff>
      <xdr:row>99</xdr:row>
      <xdr:rowOff>69498</xdr:rowOff>
    </xdr:to>
    <xdr:sp macro="" textlink="">
      <xdr:nvSpPr>
        <xdr:cNvPr id="476" name="円/楕円 475"/>
        <xdr:cNvSpPr/>
      </xdr:nvSpPr>
      <xdr:spPr>
        <a:xfrm>
          <a:off x="9588500" y="169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60625</xdr:rowOff>
    </xdr:from>
    <xdr:ext cx="534377" cy="259045"/>
    <xdr:sp macro="" textlink="">
      <xdr:nvSpPr>
        <xdr:cNvPr id="477" name="テキスト ボックス 476"/>
        <xdr:cNvSpPr txBox="1"/>
      </xdr:nvSpPr>
      <xdr:spPr>
        <a:xfrm>
          <a:off x="9372111" y="170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141196</xdr:rowOff>
    </xdr:from>
    <xdr:to>
      <xdr:col>12</xdr:col>
      <xdr:colOff>561975</xdr:colOff>
      <xdr:row>99</xdr:row>
      <xdr:rowOff>71346</xdr:rowOff>
    </xdr:to>
    <xdr:sp macro="" textlink="">
      <xdr:nvSpPr>
        <xdr:cNvPr id="478" name="円/楕円 477"/>
        <xdr:cNvSpPr/>
      </xdr:nvSpPr>
      <xdr:spPr>
        <a:xfrm>
          <a:off x="8699500" y="169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62473</xdr:rowOff>
    </xdr:from>
    <xdr:ext cx="534377" cy="259045"/>
    <xdr:sp macro="" textlink="">
      <xdr:nvSpPr>
        <xdr:cNvPr id="479" name="テキスト ボックス 478"/>
        <xdr:cNvSpPr txBox="1"/>
      </xdr:nvSpPr>
      <xdr:spPr>
        <a:xfrm>
          <a:off x="8483111" y="170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147710</xdr:rowOff>
    </xdr:from>
    <xdr:to>
      <xdr:col>11</xdr:col>
      <xdr:colOff>358775</xdr:colOff>
      <xdr:row>99</xdr:row>
      <xdr:rowOff>77860</xdr:rowOff>
    </xdr:to>
    <xdr:sp macro="" textlink="">
      <xdr:nvSpPr>
        <xdr:cNvPr id="480" name="円/楕円 479"/>
        <xdr:cNvSpPr/>
      </xdr:nvSpPr>
      <xdr:spPr>
        <a:xfrm>
          <a:off x="7810500" y="169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68987</xdr:rowOff>
    </xdr:from>
    <xdr:ext cx="534377" cy="259045"/>
    <xdr:sp macro="" textlink="">
      <xdr:nvSpPr>
        <xdr:cNvPr id="481" name="テキスト ボックス 480"/>
        <xdr:cNvSpPr txBox="1"/>
      </xdr:nvSpPr>
      <xdr:spPr>
        <a:xfrm>
          <a:off x="7594111" y="17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152727</xdr:rowOff>
    </xdr:from>
    <xdr:to>
      <xdr:col>10</xdr:col>
      <xdr:colOff>155575</xdr:colOff>
      <xdr:row>99</xdr:row>
      <xdr:rowOff>82877</xdr:rowOff>
    </xdr:to>
    <xdr:sp macro="" textlink="">
      <xdr:nvSpPr>
        <xdr:cNvPr id="482" name="円/楕円 481"/>
        <xdr:cNvSpPr/>
      </xdr:nvSpPr>
      <xdr:spPr>
        <a:xfrm>
          <a:off x="6921500" y="169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74004</xdr:rowOff>
    </xdr:from>
    <xdr:ext cx="534377" cy="259045"/>
    <xdr:sp macro="" textlink="">
      <xdr:nvSpPr>
        <xdr:cNvPr id="483" name="テキスト ボックス 482"/>
        <xdr:cNvSpPr txBox="1"/>
      </xdr:nvSpPr>
      <xdr:spPr>
        <a:xfrm>
          <a:off x="6705111" y="170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10" name="直線コネクタ 509"/>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11"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2" name="直線コネクタ 511"/>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3"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4" name="直線コネクタ 513"/>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128956</xdr:rowOff>
    </xdr:from>
    <xdr:to>
      <xdr:col>23</xdr:col>
      <xdr:colOff>517525</xdr:colOff>
      <xdr:row>38</xdr:row>
      <xdr:rowOff>109900</xdr:rowOff>
    </xdr:to>
    <xdr:cxnSp macro="">
      <xdr:nvCxnSpPr>
        <xdr:cNvPr id="515" name="直線コネクタ 514"/>
        <xdr:cNvCxnSpPr/>
      </xdr:nvCxnSpPr>
      <xdr:spPr>
        <a:xfrm>
          <a:off x="15481300" y="6472606"/>
          <a:ext cx="838200" cy="15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6"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7" name="フローチャート : 判断 516"/>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104757</xdr:rowOff>
    </xdr:from>
    <xdr:to>
      <xdr:col>22</xdr:col>
      <xdr:colOff>365125</xdr:colOff>
      <xdr:row>37</xdr:row>
      <xdr:rowOff>128956</xdr:rowOff>
    </xdr:to>
    <xdr:cxnSp macro="">
      <xdr:nvCxnSpPr>
        <xdr:cNvPr id="518" name="直線コネクタ 517"/>
        <xdr:cNvCxnSpPr/>
      </xdr:nvCxnSpPr>
      <xdr:spPr>
        <a:xfrm>
          <a:off x="14592300" y="6448407"/>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9" name="フローチャート : 判断 518"/>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20" name="テキスト ボックス 519"/>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104757</xdr:rowOff>
    </xdr:from>
    <xdr:to>
      <xdr:col>21</xdr:col>
      <xdr:colOff>161925</xdr:colOff>
      <xdr:row>39</xdr:row>
      <xdr:rowOff>6883</xdr:rowOff>
    </xdr:to>
    <xdr:cxnSp macro="">
      <xdr:nvCxnSpPr>
        <xdr:cNvPr id="521" name="直線コネクタ 520"/>
        <xdr:cNvCxnSpPr/>
      </xdr:nvCxnSpPr>
      <xdr:spPr>
        <a:xfrm flipV="1">
          <a:off x="13703300" y="6448407"/>
          <a:ext cx="889000" cy="24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2" name="フローチャート : 判断 521"/>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72438</xdr:rowOff>
    </xdr:from>
    <xdr:ext cx="534377" cy="259045"/>
    <xdr:sp macro="" textlink="">
      <xdr:nvSpPr>
        <xdr:cNvPr id="523" name="テキスト ボックス 522"/>
        <xdr:cNvSpPr txBox="1"/>
      </xdr:nvSpPr>
      <xdr:spPr>
        <a:xfrm>
          <a:off x="14325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6883</xdr:rowOff>
    </xdr:from>
    <xdr:to>
      <xdr:col>19</xdr:col>
      <xdr:colOff>644525</xdr:colOff>
      <xdr:row>39</xdr:row>
      <xdr:rowOff>10720</xdr:rowOff>
    </xdr:to>
    <xdr:cxnSp macro="">
      <xdr:nvCxnSpPr>
        <xdr:cNvPr id="524" name="直線コネクタ 523"/>
        <xdr:cNvCxnSpPr/>
      </xdr:nvCxnSpPr>
      <xdr:spPr>
        <a:xfrm flipV="1">
          <a:off x="12814300" y="6693433"/>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5" name="フローチャート : 判断 524"/>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6" name="テキスト ボックス 525"/>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7" name="フローチャート : 判断 526"/>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8" name="テキスト ボックス 527"/>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59100</xdr:rowOff>
    </xdr:from>
    <xdr:to>
      <xdr:col>23</xdr:col>
      <xdr:colOff>568325</xdr:colOff>
      <xdr:row>38</xdr:row>
      <xdr:rowOff>160700</xdr:rowOff>
    </xdr:to>
    <xdr:sp macro="" textlink="">
      <xdr:nvSpPr>
        <xdr:cNvPr id="534" name="円/楕円 533"/>
        <xdr:cNvSpPr/>
      </xdr:nvSpPr>
      <xdr:spPr>
        <a:xfrm>
          <a:off x="16268700" y="6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37527</xdr:rowOff>
    </xdr:from>
    <xdr:ext cx="534377" cy="259045"/>
    <xdr:sp macro="" textlink="">
      <xdr:nvSpPr>
        <xdr:cNvPr id="535" name="消防費該当値テキスト"/>
        <xdr:cNvSpPr txBox="1"/>
      </xdr:nvSpPr>
      <xdr:spPr>
        <a:xfrm>
          <a:off x="16370300" y="65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78156</xdr:rowOff>
    </xdr:from>
    <xdr:to>
      <xdr:col>22</xdr:col>
      <xdr:colOff>415925</xdr:colOff>
      <xdr:row>38</xdr:row>
      <xdr:rowOff>8306</xdr:rowOff>
    </xdr:to>
    <xdr:sp macro="" textlink="">
      <xdr:nvSpPr>
        <xdr:cNvPr id="536" name="円/楕円 535"/>
        <xdr:cNvSpPr/>
      </xdr:nvSpPr>
      <xdr:spPr>
        <a:xfrm>
          <a:off x="15430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24833</xdr:rowOff>
    </xdr:from>
    <xdr:ext cx="534377" cy="259045"/>
    <xdr:sp macro="" textlink="">
      <xdr:nvSpPr>
        <xdr:cNvPr id="537" name="テキスト ボックス 536"/>
        <xdr:cNvSpPr txBox="1"/>
      </xdr:nvSpPr>
      <xdr:spPr>
        <a:xfrm>
          <a:off x="15214111" y="61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53957</xdr:rowOff>
    </xdr:from>
    <xdr:to>
      <xdr:col>21</xdr:col>
      <xdr:colOff>212725</xdr:colOff>
      <xdr:row>37</xdr:row>
      <xdr:rowOff>155557</xdr:rowOff>
    </xdr:to>
    <xdr:sp macro="" textlink="">
      <xdr:nvSpPr>
        <xdr:cNvPr id="538" name="円/楕円 537"/>
        <xdr:cNvSpPr/>
      </xdr:nvSpPr>
      <xdr:spPr>
        <a:xfrm>
          <a:off x="145415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634</xdr:rowOff>
    </xdr:from>
    <xdr:ext cx="534377" cy="259045"/>
    <xdr:sp macro="" textlink="">
      <xdr:nvSpPr>
        <xdr:cNvPr id="539" name="テキスト ボックス 538"/>
        <xdr:cNvSpPr txBox="1"/>
      </xdr:nvSpPr>
      <xdr:spPr>
        <a:xfrm>
          <a:off x="14325111" y="61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127533</xdr:rowOff>
    </xdr:from>
    <xdr:to>
      <xdr:col>20</xdr:col>
      <xdr:colOff>9525</xdr:colOff>
      <xdr:row>39</xdr:row>
      <xdr:rowOff>57683</xdr:rowOff>
    </xdr:to>
    <xdr:sp macro="" textlink="">
      <xdr:nvSpPr>
        <xdr:cNvPr id="540" name="円/楕円 539"/>
        <xdr:cNvSpPr/>
      </xdr:nvSpPr>
      <xdr:spPr>
        <a:xfrm>
          <a:off x="13652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48810</xdr:rowOff>
    </xdr:from>
    <xdr:ext cx="534377" cy="259045"/>
    <xdr:sp macro="" textlink="">
      <xdr:nvSpPr>
        <xdr:cNvPr id="541" name="テキスト ボックス 540"/>
        <xdr:cNvSpPr txBox="1"/>
      </xdr:nvSpPr>
      <xdr:spPr>
        <a:xfrm>
          <a:off x="13436111" y="67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131370</xdr:rowOff>
    </xdr:from>
    <xdr:to>
      <xdr:col>18</xdr:col>
      <xdr:colOff>492125</xdr:colOff>
      <xdr:row>39</xdr:row>
      <xdr:rowOff>61520</xdr:rowOff>
    </xdr:to>
    <xdr:sp macro="" textlink="">
      <xdr:nvSpPr>
        <xdr:cNvPr id="542" name="円/楕円 541"/>
        <xdr:cNvSpPr/>
      </xdr:nvSpPr>
      <xdr:spPr>
        <a:xfrm>
          <a:off x="12763500" y="66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52647</xdr:rowOff>
    </xdr:from>
    <xdr:ext cx="534377" cy="259045"/>
    <xdr:sp macro="" textlink="">
      <xdr:nvSpPr>
        <xdr:cNvPr id="543" name="テキスト ボックス 542"/>
        <xdr:cNvSpPr txBox="1"/>
      </xdr:nvSpPr>
      <xdr:spPr>
        <a:xfrm>
          <a:off x="12547111" y="67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7" name="直線コネクタ 566"/>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8"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9" name="直線コネクタ 568"/>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70"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1" name="直線コネクタ 570"/>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135951</xdr:rowOff>
    </xdr:from>
    <xdr:to>
      <xdr:col>23</xdr:col>
      <xdr:colOff>517525</xdr:colOff>
      <xdr:row>57</xdr:row>
      <xdr:rowOff>144428</xdr:rowOff>
    </xdr:to>
    <xdr:cxnSp macro="">
      <xdr:nvCxnSpPr>
        <xdr:cNvPr id="572" name="直線コネクタ 571"/>
        <xdr:cNvCxnSpPr/>
      </xdr:nvCxnSpPr>
      <xdr:spPr>
        <a:xfrm>
          <a:off x="15481300" y="9908601"/>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3"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4" name="フローチャート : 判断 573"/>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99257</xdr:rowOff>
    </xdr:from>
    <xdr:to>
      <xdr:col>22</xdr:col>
      <xdr:colOff>365125</xdr:colOff>
      <xdr:row>57</xdr:row>
      <xdr:rowOff>135951</xdr:rowOff>
    </xdr:to>
    <xdr:cxnSp macro="">
      <xdr:nvCxnSpPr>
        <xdr:cNvPr id="575" name="直線コネクタ 574"/>
        <xdr:cNvCxnSpPr/>
      </xdr:nvCxnSpPr>
      <xdr:spPr>
        <a:xfrm>
          <a:off x="14592300" y="9700457"/>
          <a:ext cx="889000" cy="2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6" name="フローチャート : 判断 575"/>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7" name="テキスト ボックス 576"/>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99257</xdr:rowOff>
    </xdr:from>
    <xdr:to>
      <xdr:col>21</xdr:col>
      <xdr:colOff>161925</xdr:colOff>
      <xdr:row>57</xdr:row>
      <xdr:rowOff>148158</xdr:rowOff>
    </xdr:to>
    <xdr:cxnSp macro="">
      <xdr:nvCxnSpPr>
        <xdr:cNvPr id="578" name="直線コネクタ 577"/>
        <xdr:cNvCxnSpPr/>
      </xdr:nvCxnSpPr>
      <xdr:spPr>
        <a:xfrm flipV="1">
          <a:off x="13703300" y="9700457"/>
          <a:ext cx="889000" cy="2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9" name="フローチャート : 判断 578"/>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80" name="テキスト ボックス 579"/>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90867</xdr:rowOff>
    </xdr:from>
    <xdr:to>
      <xdr:col>19</xdr:col>
      <xdr:colOff>644525</xdr:colOff>
      <xdr:row>57</xdr:row>
      <xdr:rowOff>148158</xdr:rowOff>
    </xdr:to>
    <xdr:cxnSp macro="">
      <xdr:nvCxnSpPr>
        <xdr:cNvPr id="581" name="直線コネクタ 580"/>
        <xdr:cNvCxnSpPr/>
      </xdr:nvCxnSpPr>
      <xdr:spPr>
        <a:xfrm>
          <a:off x="12814300" y="9863517"/>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2" name="フローチャート : 判断 581"/>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3" name="テキスト ボックス 582"/>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4" name="フローチャート : 判断 583"/>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5" name="テキスト ボックス 584"/>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93628</xdr:rowOff>
    </xdr:from>
    <xdr:to>
      <xdr:col>23</xdr:col>
      <xdr:colOff>568325</xdr:colOff>
      <xdr:row>58</xdr:row>
      <xdr:rowOff>23778</xdr:rowOff>
    </xdr:to>
    <xdr:sp macro="" textlink="">
      <xdr:nvSpPr>
        <xdr:cNvPr id="591" name="円/楕円 590"/>
        <xdr:cNvSpPr/>
      </xdr:nvSpPr>
      <xdr:spPr>
        <a:xfrm>
          <a:off x="16268700" y="98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72055</xdr:rowOff>
    </xdr:from>
    <xdr:ext cx="534377" cy="259045"/>
    <xdr:sp macro="" textlink="">
      <xdr:nvSpPr>
        <xdr:cNvPr id="592" name="教育費該当値テキスト"/>
        <xdr:cNvSpPr txBox="1"/>
      </xdr:nvSpPr>
      <xdr:spPr>
        <a:xfrm>
          <a:off x="16370300" y="984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85151</xdr:rowOff>
    </xdr:from>
    <xdr:to>
      <xdr:col>22</xdr:col>
      <xdr:colOff>415925</xdr:colOff>
      <xdr:row>58</xdr:row>
      <xdr:rowOff>15301</xdr:rowOff>
    </xdr:to>
    <xdr:sp macro="" textlink="">
      <xdr:nvSpPr>
        <xdr:cNvPr id="593" name="円/楕円 592"/>
        <xdr:cNvSpPr/>
      </xdr:nvSpPr>
      <xdr:spPr>
        <a:xfrm>
          <a:off x="15430500" y="98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6428</xdr:rowOff>
    </xdr:from>
    <xdr:ext cx="534377" cy="259045"/>
    <xdr:sp macro="" textlink="">
      <xdr:nvSpPr>
        <xdr:cNvPr id="594" name="テキスト ボックス 593"/>
        <xdr:cNvSpPr txBox="1"/>
      </xdr:nvSpPr>
      <xdr:spPr>
        <a:xfrm>
          <a:off x="15214111" y="99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48457</xdr:rowOff>
    </xdr:from>
    <xdr:to>
      <xdr:col>21</xdr:col>
      <xdr:colOff>212725</xdr:colOff>
      <xdr:row>56</xdr:row>
      <xdr:rowOff>150057</xdr:rowOff>
    </xdr:to>
    <xdr:sp macro="" textlink="">
      <xdr:nvSpPr>
        <xdr:cNvPr id="595" name="円/楕円 594"/>
        <xdr:cNvSpPr/>
      </xdr:nvSpPr>
      <xdr:spPr>
        <a:xfrm>
          <a:off x="14541500" y="96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166584</xdr:rowOff>
    </xdr:from>
    <xdr:ext cx="599010" cy="259045"/>
    <xdr:sp macro="" textlink="">
      <xdr:nvSpPr>
        <xdr:cNvPr id="596" name="テキスト ボックス 595"/>
        <xdr:cNvSpPr txBox="1"/>
      </xdr:nvSpPr>
      <xdr:spPr>
        <a:xfrm>
          <a:off x="14292794" y="942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97358</xdr:rowOff>
    </xdr:from>
    <xdr:to>
      <xdr:col>20</xdr:col>
      <xdr:colOff>9525</xdr:colOff>
      <xdr:row>58</xdr:row>
      <xdr:rowOff>27508</xdr:rowOff>
    </xdr:to>
    <xdr:sp macro="" textlink="">
      <xdr:nvSpPr>
        <xdr:cNvPr id="597" name="円/楕円 596"/>
        <xdr:cNvSpPr/>
      </xdr:nvSpPr>
      <xdr:spPr>
        <a:xfrm>
          <a:off x="13652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18635</xdr:rowOff>
    </xdr:from>
    <xdr:ext cx="534377" cy="259045"/>
    <xdr:sp macro="" textlink="">
      <xdr:nvSpPr>
        <xdr:cNvPr id="598" name="テキスト ボックス 597"/>
        <xdr:cNvSpPr txBox="1"/>
      </xdr:nvSpPr>
      <xdr:spPr>
        <a:xfrm>
          <a:off x="13436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40067</xdr:rowOff>
    </xdr:from>
    <xdr:to>
      <xdr:col>18</xdr:col>
      <xdr:colOff>492125</xdr:colOff>
      <xdr:row>57</xdr:row>
      <xdr:rowOff>141667</xdr:rowOff>
    </xdr:to>
    <xdr:sp macro="" textlink="">
      <xdr:nvSpPr>
        <xdr:cNvPr id="599" name="円/楕円 598"/>
        <xdr:cNvSpPr/>
      </xdr:nvSpPr>
      <xdr:spPr>
        <a:xfrm>
          <a:off x="12763500" y="98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158194</xdr:rowOff>
    </xdr:from>
    <xdr:ext cx="534377" cy="259045"/>
    <xdr:sp macro="" textlink="">
      <xdr:nvSpPr>
        <xdr:cNvPr id="600" name="テキスト ボックス 599"/>
        <xdr:cNvSpPr txBox="1"/>
      </xdr:nvSpPr>
      <xdr:spPr>
        <a:xfrm>
          <a:off x="12547111" y="95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2" name="直線コネクタ 621"/>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3"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5"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6" name="直線コネクタ 625"/>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137585</xdr:rowOff>
    </xdr:from>
    <xdr:to>
      <xdr:col>23</xdr:col>
      <xdr:colOff>517525</xdr:colOff>
      <xdr:row>78</xdr:row>
      <xdr:rowOff>139700</xdr:rowOff>
    </xdr:to>
    <xdr:cxnSp macro="">
      <xdr:nvCxnSpPr>
        <xdr:cNvPr id="627" name="直線コネクタ 626"/>
        <xdr:cNvCxnSpPr/>
      </xdr:nvCxnSpPr>
      <xdr:spPr>
        <a:xfrm>
          <a:off x="15481300" y="1351068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8"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9" name="フローチャート : 判断 628"/>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80728</xdr:rowOff>
    </xdr:from>
    <xdr:to>
      <xdr:col>22</xdr:col>
      <xdr:colOff>365125</xdr:colOff>
      <xdr:row>78</xdr:row>
      <xdr:rowOff>137585</xdr:rowOff>
    </xdr:to>
    <xdr:cxnSp macro="">
      <xdr:nvCxnSpPr>
        <xdr:cNvPr id="630" name="直線コネクタ 629"/>
        <xdr:cNvCxnSpPr/>
      </xdr:nvCxnSpPr>
      <xdr:spPr>
        <a:xfrm>
          <a:off x="14592300" y="13453828"/>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1" name="フローチャート : 判断 630"/>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2" name="テキスト ボックス 631"/>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88556</xdr:rowOff>
    </xdr:from>
    <xdr:to>
      <xdr:col>21</xdr:col>
      <xdr:colOff>161925</xdr:colOff>
      <xdr:row>78</xdr:row>
      <xdr:rowOff>80728</xdr:rowOff>
    </xdr:to>
    <xdr:cxnSp macro="">
      <xdr:nvCxnSpPr>
        <xdr:cNvPr id="633" name="直線コネクタ 632"/>
        <xdr:cNvCxnSpPr/>
      </xdr:nvCxnSpPr>
      <xdr:spPr>
        <a:xfrm>
          <a:off x="13703300" y="13290206"/>
          <a:ext cx="889000" cy="16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4" name="フローチャート : 判断 633"/>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5" name="テキスト ボックス 634"/>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88089</xdr:rowOff>
    </xdr:from>
    <xdr:to>
      <xdr:col>19</xdr:col>
      <xdr:colOff>644525</xdr:colOff>
      <xdr:row>77</xdr:row>
      <xdr:rowOff>88556</xdr:rowOff>
    </xdr:to>
    <xdr:cxnSp macro="">
      <xdr:nvCxnSpPr>
        <xdr:cNvPr id="636" name="直線コネクタ 635"/>
        <xdr:cNvCxnSpPr/>
      </xdr:nvCxnSpPr>
      <xdr:spPr>
        <a:xfrm>
          <a:off x="12814300" y="13289739"/>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7" name="フローチャート : 判断 636"/>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8" name="テキスト ボックス 637"/>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9" name="フローチャート : 判断 638"/>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40" name="テキスト ボックス 639"/>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7"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86785</xdr:rowOff>
    </xdr:from>
    <xdr:to>
      <xdr:col>22</xdr:col>
      <xdr:colOff>415925</xdr:colOff>
      <xdr:row>79</xdr:row>
      <xdr:rowOff>16935</xdr:rowOff>
    </xdr:to>
    <xdr:sp macro="" textlink="">
      <xdr:nvSpPr>
        <xdr:cNvPr id="648" name="円/楕円 647"/>
        <xdr:cNvSpPr/>
      </xdr:nvSpPr>
      <xdr:spPr>
        <a:xfrm>
          <a:off x="15430500" y="134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8062</xdr:rowOff>
    </xdr:from>
    <xdr:ext cx="378565" cy="259045"/>
    <xdr:sp macro="" textlink="">
      <xdr:nvSpPr>
        <xdr:cNvPr id="649" name="テキスト ボックス 648"/>
        <xdr:cNvSpPr txBox="1"/>
      </xdr:nvSpPr>
      <xdr:spPr>
        <a:xfrm>
          <a:off x="15292017" y="1355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29928</xdr:rowOff>
    </xdr:from>
    <xdr:to>
      <xdr:col>21</xdr:col>
      <xdr:colOff>212725</xdr:colOff>
      <xdr:row>78</xdr:row>
      <xdr:rowOff>131528</xdr:rowOff>
    </xdr:to>
    <xdr:sp macro="" textlink="">
      <xdr:nvSpPr>
        <xdr:cNvPr id="650" name="円/楕円 649"/>
        <xdr:cNvSpPr/>
      </xdr:nvSpPr>
      <xdr:spPr>
        <a:xfrm>
          <a:off x="14541500" y="13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148055</xdr:rowOff>
    </xdr:from>
    <xdr:ext cx="534377" cy="259045"/>
    <xdr:sp macro="" textlink="">
      <xdr:nvSpPr>
        <xdr:cNvPr id="651" name="テキスト ボックス 650"/>
        <xdr:cNvSpPr txBox="1"/>
      </xdr:nvSpPr>
      <xdr:spPr>
        <a:xfrm>
          <a:off x="14325111" y="131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37756</xdr:rowOff>
    </xdr:from>
    <xdr:to>
      <xdr:col>20</xdr:col>
      <xdr:colOff>9525</xdr:colOff>
      <xdr:row>77</xdr:row>
      <xdr:rowOff>139356</xdr:rowOff>
    </xdr:to>
    <xdr:sp macro="" textlink="">
      <xdr:nvSpPr>
        <xdr:cNvPr id="652" name="円/楕円 651"/>
        <xdr:cNvSpPr/>
      </xdr:nvSpPr>
      <xdr:spPr>
        <a:xfrm>
          <a:off x="13652500" y="132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155883</xdr:rowOff>
    </xdr:from>
    <xdr:ext cx="534377" cy="259045"/>
    <xdr:sp macro="" textlink="">
      <xdr:nvSpPr>
        <xdr:cNvPr id="653" name="テキスト ボックス 652"/>
        <xdr:cNvSpPr txBox="1"/>
      </xdr:nvSpPr>
      <xdr:spPr>
        <a:xfrm>
          <a:off x="13436111" y="130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37289</xdr:rowOff>
    </xdr:from>
    <xdr:to>
      <xdr:col>18</xdr:col>
      <xdr:colOff>492125</xdr:colOff>
      <xdr:row>77</xdr:row>
      <xdr:rowOff>138889</xdr:rowOff>
    </xdr:to>
    <xdr:sp macro="" textlink="">
      <xdr:nvSpPr>
        <xdr:cNvPr id="654" name="円/楕円 653"/>
        <xdr:cNvSpPr/>
      </xdr:nvSpPr>
      <xdr:spPr>
        <a:xfrm>
          <a:off x="12763500" y="13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155416</xdr:rowOff>
    </xdr:from>
    <xdr:ext cx="534377" cy="259045"/>
    <xdr:sp macro="" textlink="">
      <xdr:nvSpPr>
        <xdr:cNvPr id="655" name="テキスト ボックス 654"/>
        <xdr:cNvSpPr txBox="1"/>
      </xdr:nvSpPr>
      <xdr:spPr>
        <a:xfrm>
          <a:off x="12547111" y="130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5" name="直線コネクタ 674"/>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6"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7" name="直線コネクタ 676"/>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8"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9" name="直線コネクタ 678"/>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155217</xdr:rowOff>
    </xdr:from>
    <xdr:to>
      <xdr:col>23</xdr:col>
      <xdr:colOff>517525</xdr:colOff>
      <xdr:row>95</xdr:row>
      <xdr:rowOff>157874</xdr:rowOff>
    </xdr:to>
    <xdr:cxnSp macro="">
      <xdr:nvCxnSpPr>
        <xdr:cNvPr id="680" name="直線コネクタ 679"/>
        <xdr:cNvCxnSpPr/>
      </xdr:nvCxnSpPr>
      <xdr:spPr>
        <a:xfrm flipV="1">
          <a:off x="15481300" y="16442967"/>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1"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2" name="フローチャート : 判断 681"/>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157874</xdr:rowOff>
    </xdr:from>
    <xdr:to>
      <xdr:col>22</xdr:col>
      <xdr:colOff>365125</xdr:colOff>
      <xdr:row>95</xdr:row>
      <xdr:rowOff>170058</xdr:rowOff>
    </xdr:to>
    <xdr:cxnSp macro="">
      <xdr:nvCxnSpPr>
        <xdr:cNvPr id="683" name="直線コネクタ 682"/>
        <xdr:cNvCxnSpPr/>
      </xdr:nvCxnSpPr>
      <xdr:spPr>
        <a:xfrm flipV="1">
          <a:off x="14592300" y="16445624"/>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4" name="フローチャート : 判断 683"/>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5" name="テキスト ボックス 684"/>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170058</xdr:rowOff>
    </xdr:from>
    <xdr:to>
      <xdr:col>21</xdr:col>
      <xdr:colOff>161925</xdr:colOff>
      <xdr:row>96</xdr:row>
      <xdr:rowOff>20462</xdr:rowOff>
    </xdr:to>
    <xdr:cxnSp macro="">
      <xdr:nvCxnSpPr>
        <xdr:cNvPr id="686" name="直線コネクタ 685"/>
        <xdr:cNvCxnSpPr/>
      </xdr:nvCxnSpPr>
      <xdr:spPr>
        <a:xfrm flipV="1">
          <a:off x="13703300" y="16457808"/>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7" name="フローチャート : 判断 686"/>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8" name="テキスト ボックス 687"/>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13404</xdr:rowOff>
    </xdr:from>
    <xdr:to>
      <xdr:col>19</xdr:col>
      <xdr:colOff>644525</xdr:colOff>
      <xdr:row>96</xdr:row>
      <xdr:rowOff>20462</xdr:rowOff>
    </xdr:to>
    <xdr:cxnSp macro="">
      <xdr:nvCxnSpPr>
        <xdr:cNvPr id="689" name="直線コネクタ 688"/>
        <xdr:cNvCxnSpPr/>
      </xdr:nvCxnSpPr>
      <xdr:spPr>
        <a:xfrm>
          <a:off x="12814300" y="16472604"/>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90" name="フローチャート : 判断 689"/>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91" name="テキスト ボックス 690"/>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2" name="フローチャート : 判断 691"/>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3" name="テキスト ボックス 692"/>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104417</xdr:rowOff>
    </xdr:from>
    <xdr:to>
      <xdr:col>23</xdr:col>
      <xdr:colOff>568325</xdr:colOff>
      <xdr:row>96</xdr:row>
      <xdr:rowOff>34567</xdr:rowOff>
    </xdr:to>
    <xdr:sp macro="" textlink="">
      <xdr:nvSpPr>
        <xdr:cNvPr id="699" name="円/楕円 698"/>
        <xdr:cNvSpPr/>
      </xdr:nvSpPr>
      <xdr:spPr>
        <a:xfrm>
          <a:off x="16268700" y="163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82844</xdr:rowOff>
    </xdr:from>
    <xdr:ext cx="534377" cy="259045"/>
    <xdr:sp macro="" textlink="">
      <xdr:nvSpPr>
        <xdr:cNvPr id="700" name="公債費該当値テキスト"/>
        <xdr:cNvSpPr txBox="1"/>
      </xdr:nvSpPr>
      <xdr:spPr>
        <a:xfrm>
          <a:off x="16370300" y="163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107074</xdr:rowOff>
    </xdr:from>
    <xdr:to>
      <xdr:col>22</xdr:col>
      <xdr:colOff>415925</xdr:colOff>
      <xdr:row>96</xdr:row>
      <xdr:rowOff>37224</xdr:rowOff>
    </xdr:to>
    <xdr:sp macro="" textlink="">
      <xdr:nvSpPr>
        <xdr:cNvPr id="701" name="円/楕円 700"/>
        <xdr:cNvSpPr/>
      </xdr:nvSpPr>
      <xdr:spPr>
        <a:xfrm>
          <a:off x="15430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28351</xdr:rowOff>
    </xdr:from>
    <xdr:ext cx="534377" cy="259045"/>
    <xdr:sp macro="" textlink="">
      <xdr:nvSpPr>
        <xdr:cNvPr id="702" name="テキスト ボックス 701"/>
        <xdr:cNvSpPr txBox="1"/>
      </xdr:nvSpPr>
      <xdr:spPr>
        <a:xfrm>
          <a:off x="15214111" y="164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119258</xdr:rowOff>
    </xdr:from>
    <xdr:to>
      <xdr:col>21</xdr:col>
      <xdr:colOff>212725</xdr:colOff>
      <xdr:row>96</xdr:row>
      <xdr:rowOff>49408</xdr:rowOff>
    </xdr:to>
    <xdr:sp macro="" textlink="">
      <xdr:nvSpPr>
        <xdr:cNvPr id="703" name="円/楕円 702"/>
        <xdr:cNvSpPr/>
      </xdr:nvSpPr>
      <xdr:spPr>
        <a:xfrm>
          <a:off x="14541500" y="164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40535</xdr:rowOff>
    </xdr:from>
    <xdr:ext cx="534377" cy="259045"/>
    <xdr:sp macro="" textlink="">
      <xdr:nvSpPr>
        <xdr:cNvPr id="704" name="テキスト ボックス 703"/>
        <xdr:cNvSpPr txBox="1"/>
      </xdr:nvSpPr>
      <xdr:spPr>
        <a:xfrm>
          <a:off x="14325111" y="164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141112</xdr:rowOff>
    </xdr:from>
    <xdr:to>
      <xdr:col>20</xdr:col>
      <xdr:colOff>9525</xdr:colOff>
      <xdr:row>96</xdr:row>
      <xdr:rowOff>71262</xdr:rowOff>
    </xdr:to>
    <xdr:sp macro="" textlink="">
      <xdr:nvSpPr>
        <xdr:cNvPr id="705" name="円/楕円 704"/>
        <xdr:cNvSpPr/>
      </xdr:nvSpPr>
      <xdr:spPr>
        <a:xfrm>
          <a:off x="13652500" y="164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62389</xdr:rowOff>
    </xdr:from>
    <xdr:ext cx="534377" cy="259045"/>
    <xdr:sp macro="" textlink="">
      <xdr:nvSpPr>
        <xdr:cNvPr id="706" name="テキスト ボックス 705"/>
        <xdr:cNvSpPr txBox="1"/>
      </xdr:nvSpPr>
      <xdr:spPr>
        <a:xfrm>
          <a:off x="13436111" y="165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134054</xdr:rowOff>
    </xdr:from>
    <xdr:to>
      <xdr:col>18</xdr:col>
      <xdr:colOff>492125</xdr:colOff>
      <xdr:row>96</xdr:row>
      <xdr:rowOff>64204</xdr:rowOff>
    </xdr:to>
    <xdr:sp macro="" textlink="">
      <xdr:nvSpPr>
        <xdr:cNvPr id="707" name="円/楕円 706"/>
        <xdr:cNvSpPr/>
      </xdr:nvSpPr>
      <xdr:spPr>
        <a:xfrm>
          <a:off x="12763500" y="16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55331</xdr:rowOff>
    </xdr:from>
    <xdr:ext cx="534377" cy="259045"/>
    <xdr:sp macro="" textlink="">
      <xdr:nvSpPr>
        <xdr:cNvPr id="708" name="テキスト ボックス 707"/>
        <xdr:cNvSpPr txBox="1"/>
      </xdr:nvSpPr>
      <xdr:spPr>
        <a:xfrm>
          <a:off x="12547111" y="165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2" name="直線コネクタ 731"/>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5"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6" name="直線コネクタ 735"/>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8"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9" name="フローチャート : 判断 738"/>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1" name="フローチャート : 判断 740"/>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2" name="テキスト ボックス 741"/>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106172</xdr:rowOff>
    </xdr:from>
    <xdr:to>
      <xdr:col>29</xdr:col>
      <xdr:colOff>517525</xdr:colOff>
      <xdr:row>39</xdr:row>
      <xdr:rowOff>44450</xdr:rowOff>
    </xdr:to>
    <xdr:cxnSp macro="">
      <xdr:nvCxnSpPr>
        <xdr:cNvPr id="743" name="直線コネクタ 742"/>
        <xdr:cNvCxnSpPr/>
      </xdr:nvCxnSpPr>
      <xdr:spPr>
        <a:xfrm>
          <a:off x="19545300" y="6449822"/>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4" name="フローチャート : 判断 743"/>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5" name="テキスト ボックス 744"/>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106172</xdr:rowOff>
    </xdr:from>
    <xdr:to>
      <xdr:col>28</xdr:col>
      <xdr:colOff>314325</xdr:colOff>
      <xdr:row>39</xdr:row>
      <xdr:rowOff>44450</xdr:rowOff>
    </xdr:to>
    <xdr:cxnSp macro="">
      <xdr:nvCxnSpPr>
        <xdr:cNvPr id="746" name="直線コネクタ 745"/>
        <xdr:cNvCxnSpPr/>
      </xdr:nvCxnSpPr>
      <xdr:spPr>
        <a:xfrm flipV="1">
          <a:off x="18656300" y="6449822"/>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7" name="フローチャート : 判断 746"/>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162958</xdr:rowOff>
    </xdr:from>
    <xdr:ext cx="378565" cy="259045"/>
    <xdr:sp macro="" textlink="">
      <xdr:nvSpPr>
        <xdr:cNvPr id="748" name="テキスト ボックス 747"/>
        <xdr:cNvSpPr txBox="1"/>
      </xdr:nvSpPr>
      <xdr:spPr>
        <a:xfrm>
          <a:off x="19356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9" name="フローチャート : 判断 748"/>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0" name="テキスト ボックス 749"/>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7"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55372</xdr:rowOff>
    </xdr:from>
    <xdr:to>
      <xdr:col>28</xdr:col>
      <xdr:colOff>365125</xdr:colOff>
      <xdr:row>37</xdr:row>
      <xdr:rowOff>156972</xdr:rowOff>
    </xdr:to>
    <xdr:sp macro="" textlink="">
      <xdr:nvSpPr>
        <xdr:cNvPr id="762" name="円/楕円 761"/>
        <xdr:cNvSpPr/>
      </xdr:nvSpPr>
      <xdr:spPr>
        <a:xfrm>
          <a:off x="19494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2049</xdr:rowOff>
    </xdr:from>
    <xdr:ext cx="378565" cy="259045"/>
    <xdr:sp macro="" textlink="">
      <xdr:nvSpPr>
        <xdr:cNvPr id="763" name="テキスト ボックス 762"/>
        <xdr:cNvSpPr txBox="1"/>
      </xdr:nvSpPr>
      <xdr:spPr>
        <a:xfrm>
          <a:off x="19356017" y="617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組合負担金が減少したことに伴い、昨年度より減少しているが、類似団体平均を上回っている。総務費は、防災関連の施設整備等が減少しているものの、類似団体平均を上回っている。民生費は、東日本大震災の影響による地区除染委託費、除染土壌等仮置場設置工事等は減少しているものの、類似団体平均を上回っている。農林水産業費は、東日本大震災の影響によるため池の放射性物質等底質除去事業、ふくしま森林再生事業等が増加しており、類似団体平均を上回っている。その他の目的別経費については、類似団体平均に近い数値である。</a:t>
          </a:r>
        </a:p>
        <a:p>
          <a:r>
            <a:rPr kumimoji="1" lang="ja-JP" altLang="en-US" sz="1300">
              <a:latin typeface="ＭＳ Ｐゴシック"/>
            </a:rPr>
            <a:t>今後とも、経費の抑制を図り、健全な財政運営に努めていく。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年度においては、積立額より取崩額が増加したことにより基金残高が減少した。</a:t>
          </a:r>
        </a:p>
        <a:p>
          <a:r>
            <a:rPr kumimoji="1" lang="ja-JP" altLang="en-US" sz="1200">
              <a:latin typeface="ＭＳ ゴシック" pitchFamily="49" charset="-128"/>
              <a:ea typeface="ＭＳ ゴシック" pitchFamily="49" charset="-128"/>
            </a:rPr>
            <a:t>実質収支額は、平成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5.63</a:t>
          </a:r>
          <a:r>
            <a:rPr kumimoji="1" lang="ja-JP" altLang="en-US" sz="1200">
              <a:latin typeface="ＭＳ ゴシック" pitchFamily="49" charset="-128"/>
              <a:ea typeface="ＭＳ ゴシック" pitchFamily="49" charset="-128"/>
            </a:rPr>
            <a:t>％となっているが、若干の変動はあるものの概ね</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前後で推移している。</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年度において、実質単年度収支の赤字となっているのは、公共施設等の長寿命化や整備等を図るための基金の整備等に伴い、一般財源不足分を財政調整基金の取り崩しで対応したことが要因となっている。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年度以降赤字となっているものはない。</a:t>
          </a:r>
        </a:p>
        <a:p>
          <a:r>
            <a:rPr kumimoji="1" lang="ja-JP" altLang="en-US" sz="1400">
              <a:latin typeface="ＭＳ ゴシック" pitchFamily="49" charset="-128"/>
              <a:ea typeface="ＭＳ ゴシック" pitchFamily="49" charset="-128"/>
            </a:rPr>
            <a:t>工業用地取得造成事業特別会計においては、未売却資産に係る販売収入見込額も含まれており、販売状況により今後変動する可能性がある。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6076331</v>
      </c>
      <c r="BO4" s="381"/>
      <c r="BP4" s="381"/>
      <c r="BQ4" s="381"/>
      <c r="BR4" s="381"/>
      <c r="BS4" s="381"/>
      <c r="BT4" s="381"/>
      <c r="BU4" s="382"/>
      <c r="BV4" s="380">
        <v>6864289</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5830002</v>
      </c>
      <c r="BO5" s="418"/>
      <c r="BP5" s="418"/>
      <c r="BQ5" s="418"/>
      <c r="BR5" s="418"/>
      <c r="BS5" s="418"/>
      <c r="BT5" s="418"/>
      <c r="BU5" s="419"/>
      <c r="BV5" s="417">
        <v>6611830</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83.9</v>
      </c>
      <c r="CU5" s="415"/>
      <c r="CV5" s="415"/>
      <c r="CW5" s="415"/>
      <c r="CX5" s="415"/>
      <c r="CY5" s="415"/>
      <c r="CZ5" s="415"/>
      <c r="DA5" s="416"/>
      <c r="DB5" s="414">
        <v>81.8</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246329</v>
      </c>
      <c r="BO6" s="418"/>
      <c r="BP6" s="418"/>
      <c r="BQ6" s="418"/>
      <c r="BR6" s="418"/>
      <c r="BS6" s="418"/>
      <c r="BT6" s="418"/>
      <c r="BU6" s="419"/>
      <c r="BV6" s="417">
        <v>252459</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87.6</v>
      </c>
      <c r="CU6" s="455"/>
      <c r="CV6" s="455"/>
      <c r="CW6" s="455"/>
      <c r="CX6" s="455"/>
      <c r="CY6" s="455"/>
      <c r="CZ6" s="455"/>
      <c r="DA6" s="456"/>
      <c r="DB6" s="454">
        <v>86.4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93521</v>
      </c>
      <c r="BO7" s="418"/>
      <c r="BP7" s="418"/>
      <c r="BQ7" s="418"/>
      <c r="BR7" s="418"/>
      <c r="BS7" s="418"/>
      <c r="BT7" s="418"/>
      <c r="BU7" s="419"/>
      <c r="BV7" s="417">
        <v>73435</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2714035</v>
      </c>
      <c r="CU7" s="418"/>
      <c r="CV7" s="418"/>
      <c r="CW7" s="418"/>
      <c r="CX7" s="418"/>
      <c r="CY7" s="418"/>
      <c r="CZ7" s="418"/>
      <c r="DA7" s="419"/>
      <c r="DB7" s="417">
        <v>2766230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152808</v>
      </c>
      <c r="BO8" s="418"/>
      <c r="BP8" s="418"/>
      <c r="BQ8" s="418"/>
      <c r="BR8" s="418"/>
      <c r="BS8" s="418"/>
      <c r="BT8" s="418"/>
      <c r="BU8" s="419"/>
      <c r="BV8" s="417">
        <v>179024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5611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-26216</v>
      </c>
      <c r="BO9" s="418"/>
      <c r="BP9" s="418"/>
      <c r="BQ9" s="418"/>
      <c r="BR9" s="418"/>
      <c r="BS9" s="418"/>
      <c r="BT9" s="418"/>
      <c r="BU9" s="419"/>
      <c r="BV9" s="417">
        <v>56703</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6291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90375</v>
      </c>
      <c r="BO10" s="418"/>
      <c r="BP10" s="418"/>
      <c r="BQ10" s="418"/>
      <c r="BR10" s="418"/>
      <c r="BS10" s="418"/>
      <c r="BT10" s="418"/>
      <c r="BU10" s="419"/>
      <c r="BV10" s="417">
        <v>62441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5893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201000</v>
      </c>
      <c r="BO12" s="418"/>
      <c r="BP12" s="418"/>
      <c r="BQ12" s="418"/>
      <c r="BR12" s="418"/>
      <c r="BS12" s="418"/>
      <c r="BT12" s="418"/>
      <c r="BU12" s="419"/>
      <c r="BV12" s="417">
        <v>116000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5836</v>
      </c>
      <c r="S13" s="499"/>
      <c r="T13" s="499"/>
      <c r="U13" s="499"/>
      <c r="V13" s="500"/>
      <c r="W13" s="433" t="s">
        <v>123</v>
      </c>
      <c r="X13" s="434"/>
      <c r="Y13" s="434"/>
      <c r="Z13" s="434"/>
      <c r="AA13" s="434"/>
      <c r="AB13" s="424"/>
      <c r="AC13" s="468">
        <v>403</v>
      </c>
      <c r="AD13" s="469"/>
      <c r="AE13" s="469"/>
      <c r="AF13" s="469"/>
      <c r="AG13" s="508"/>
      <c r="AH13" s="468">
        <v>468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-136841</v>
      </c>
      <c r="BO13" s="418"/>
      <c r="BP13" s="418"/>
      <c r="BQ13" s="418"/>
      <c r="BR13" s="418"/>
      <c r="BS13" s="418"/>
      <c r="BT13" s="418"/>
      <c r="BU13" s="419"/>
      <c r="BV13" s="417">
        <v>3144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5957</v>
      </c>
      <c r="S14" s="499"/>
      <c r="T14" s="499"/>
      <c r="U14" s="499"/>
      <c r="V14" s="500"/>
      <c r="W14" s="407"/>
      <c r="X14" s="408"/>
      <c r="Y14" s="408"/>
      <c r="Z14" s="408"/>
      <c r="AA14" s="408"/>
      <c r="AB14" s="397"/>
      <c r="AC14" s="501">
        <v>14</v>
      </c>
      <c r="AD14" s="502"/>
      <c r="AE14" s="502"/>
      <c r="AF14" s="502"/>
      <c r="AG14" s="503"/>
      <c r="AH14" s="501">
        <v>15.7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20.5</v>
      </c>
      <c r="CU14" s="513"/>
      <c r="CV14" s="513"/>
      <c r="CW14" s="513"/>
      <c r="CX14" s="513"/>
      <c r="CY14" s="513"/>
      <c r="CZ14" s="513"/>
      <c r="DA14" s="514"/>
      <c r="DB14" s="512">
        <v>22.6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5909</v>
      </c>
      <c r="S15" s="499"/>
      <c r="T15" s="499"/>
      <c r="U15" s="499"/>
      <c r="V15" s="500"/>
      <c r="W15" s="433" t="s">
        <v>130</v>
      </c>
      <c r="X15" s="434"/>
      <c r="Y15" s="434"/>
      <c r="Z15" s="434"/>
      <c r="AA15" s="434"/>
      <c r="AB15" s="424"/>
      <c r="AC15" s="468">
        <v>1018</v>
      </c>
      <c r="AD15" s="469"/>
      <c r="AE15" s="469"/>
      <c r="AF15" s="469"/>
      <c r="AG15" s="508"/>
      <c r="AH15" s="468">
        <v>1063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739452</v>
      </c>
      <c r="BO15" s="381"/>
      <c r="BP15" s="381"/>
      <c r="BQ15" s="381"/>
      <c r="BR15" s="381"/>
      <c r="BS15" s="381"/>
      <c r="BT15" s="381"/>
      <c r="BU15" s="382"/>
      <c r="BV15" s="380">
        <v>720897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35.5</v>
      </c>
      <c r="AD16" s="502"/>
      <c r="AE16" s="502"/>
      <c r="AF16" s="502"/>
      <c r="AG16" s="503"/>
      <c r="AH16" s="501">
        <v>35.6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2411195</v>
      </c>
      <c r="BO16" s="418"/>
      <c r="BP16" s="418"/>
      <c r="BQ16" s="418"/>
      <c r="BR16" s="418"/>
      <c r="BS16" s="418"/>
      <c r="BT16" s="418"/>
      <c r="BU16" s="419"/>
      <c r="BV16" s="417">
        <v>2428099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1450</v>
      </c>
      <c r="AD17" s="469"/>
      <c r="AE17" s="469"/>
      <c r="AF17" s="469"/>
      <c r="AG17" s="508"/>
      <c r="AH17" s="468">
        <v>1455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926625</v>
      </c>
      <c r="BO17" s="418"/>
      <c r="BP17" s="418"/>
      <c r="BQ17" s="418"/>
      <c r="BR17" s="418"/>
      <c r="BS17" s="418"/>
      <c r="BT17" s="418"/>
      <c r="BU17" s="419"/>
      <c r="BV17" s="417">
        <v>902359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225.52</v>
      </c>
      <c r="M18" s="530"/>
      <c r="N18" s="530"/>
      <c r="O18" s="530"/>
      <c r="P18" s="530"/>
      <c r="Q18" s="530"/>
      <c r="R18" s="531"/>
      <c r="S18" s="531"/>
      <c r="T18" s="531"/>
      <c r="U18" s="531"/>
      <c r="V18" s="532"/>
      <c r="W18" s="435"/>
      <c r="X18" s="436"/>
      <c r="Y18" s="436"/>
      <c r="Z18" s="436"/>
      <c r="AA18" s="436"/>
      <c r="AB18" s="427"/>
      <c r="AC18" s="533">
        <v>50.5</v>
      </c>
      <c r="AD18" s="534"/>
      <c r="AE18" s="534"/>
      <c r="AF18" s="534"/>
      <c r="AG18" s="535"/>
      <c r="AH18" s="533">
        <v>48.7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2332032</v>
      </c>
      <c r="BO18" s="418"/>
      <c r="BP18" s="418"/>
      <c r="BQ18" s="418"/>
      <c r="BR18" s="418"/>
      <c r="BS18" s="418"/>
      <c r="BT18" s="418"/>
      <c r="BU18" s="419"/>
      <c r="BV18" s="417">
        <v>2312295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3510317</v>
      </c>
      <c r="BO19" s="418"/>
      <c r="BP19" s="418"/>
      <c r="BQ19" s="418"/>
      <c r="BR19" s="418"/>
      <c r="BS19" s="418"/>
      <c r="BT19" s="418"/>
      <c r="BU19" s="419"/>
      <c r="BV19" s="417">
        <v>3329352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1638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3959474</v>
      </c>
      <c r="BO23" s="418"/>
      <c r="BP23" s="418"/>
      <c r="BQ23" s="418"/>
      <c r="BR23" s="418"/>
      <c r="BS23" s="418"/>
      <c r="BT23" s="418"/>
      <c r="BU23" s="419"/>
      <c r="BV23" s="417">
        <v>4160846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6545</v>
      </c>
      <c r="R24" s="469"/>
      <c r="S24" s="469"/>
      <c r="T24" s="469"/>
      <c r="U24" s="469"/>
      <c r="V24" s="508"/>
      <c r="W24" s="563"/>
      <c r="X24" s="551"/>
      <c r="Y24" s="552"/>
      <c r="Z24" s="467" t="s">
        <v>154</v>
      </c>
      <c r="AA24" s="447"/>
      <c r="AB24" s="447"/>
      <c r="AC24" s="447"/>
      <c r="AD24" s="447"/>
      <c r="AE24" s="447"/>
      <c r="AF24" s="447"/>
      <c r="AG24" s="448"/>
      <c r="AH24" s="468">
        <v>74</v>
      </c>
      <c r="AI24" s="469"/>
      <c r="AJ24" s="469"/>
      <c r="AK24" s="469"/>
      <c r="AL24" s="508"/>
      <c r="AM24" s="468">
        <v>220372</v>
      </c>
      <c r="AN24" s="469"/>
      <c r="AO24" s="469"/>
      <c r="AP24" s="469"/>
      <c r="AQ24" s="469"/>
      <c r="AR24" s="508"/>
      <c r="AS24" s="468">
        <v>2978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3896149</v>
      </c>
      <c r="BO24" s="418"/>
      <c r="BP24" s="418"/>
      <c r="BQ24" s="418"/>
      <c r="BR24" s="418"/>
      <c r="BS24" s="418"/>
      <c r="BT24" s="418"/>
      <c r="BU24" s="419"/>
      <c r="BV24" s="417">
        <v>4081644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5236</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140764</v>
      </c>
      <c r="BO25" s="381"/>
      <c r="BP25" s="381"/>
      <c r="BQ25" s="381"/>
      <c r="BR25" s="381"/>
      <c r="BS25" s="381"/>
      <c r="BT25" s="381"/>
      <c r="BU25" s="382"/>
      <c r="BV25" s="380">
        <v>189148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4848</v>
      </c>
      <c r="R26" s="469"/>
      <c r="S26" s="469"/>
      <c r="T26" s="469"/>
      <c r="U26" s="469"/>
      <c r="V26" s="508"/>
      <c r="W26" s="563"/>
      <c r="X26" s="551"/>
      <c r="Y26" s="552"/>
      <c r="Z26" s="467" t="s">
        <v>160</v>
      </c>
      <c r="AA26" s="573"/>
      <c r="AB26" s="573"/>
      <c r="AC26" s="573"/>
      <c r="AD26" s="573"/>
      <c r="AE26" s="573"/>
      <c r="AF26" s="573"/>
      <c r="AG26" s="574"/>
      <c r="AH26" s="468">
        <v>6</v>
      </c>
      <c r="AI26" s="469"/>
      <c r="AJ26" s="469"/>
      <c r="AK26" s="469"/>
      <c r="AL26" s="508"/>
      <c r="AM26" s="468">
        <v>17928</v>
      </c>
      <c r="AN26" s="469"/>
      <c r="AO26" s="469"/>
      <c r="AP26" s="469"/>
      <c r="AQ26" s="469"/>
      <c r="AR26" s="508"/>
      <c r="AS26" s="468">
        <v>2988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2900</v>
      </c>
      <c r="R27" s="469"/>
      <c r="S27" s="469"/>
      <c r="T27" s="469"/>
      <c r="U27" s="469"/>
      <c r="V27" s="508"/>
      <c r="W27" s="563"/>
      <c r="X27" s="551"/>
      <c r="Y27" s="552"/>
      <c r="Z27" s="467" t="s">
        <v>163</v>
      </c>
      <c r="AA27" s="447"/>
      <c r="AB27" s="447"/>
      <c r="AC27" s="447"/>
      <c r="AD27" s="447"/>
      <c r="AE27" s="447"/>
      <c r="AF27" s="447"/>
      <c r="AG27" s="448"/>
      <c r="AH27" s="468">
        <v>10</v>
      </c>
      <c r="AI27" s="469"/>
      <c r="AJ27" s="469"/>
      <c r="AK27" s="469"/>
      <c r="AL27" s="508"/>
      <c r="AM27" s="468">
        <v>30704</v>
      </c>
      <c r="AN27" s="469"/>
      <c r="AO27" s="469"/>
      <c r="AP27" s="469"/>
      <c r="AQ27" s="469"/>
      <c r="AR27" s="508"/>
      <c r="AS27" s="468">
        <v>3070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143422</v>
      </c>
      <c r="BO27" s="587"/>
      <c r="BP27" s="587"/>
      <c r="BQ27" s="587"/>
      <c r="BR27" s="587"/>
      <c r="BS27" s="587"/>
      <c r="BT27" s="587"/>
      <c r="BU27" s="588"/>
      <c r="BV27" s="586">
        <v>143422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2450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1030768</v>
      </c>
      <c r="BO28" s="381"/>
      <c r="BP28" s="381"/>
      <c r="BQ28" s="381"/>
      <c r="BR28" s="381"/>
      <c r="BS28" s="381"/>
      <c r="BT28" s="381"/>
      <c r="BU28" s="382"/>
      <c r="BV28" s="380">
        <v>1141393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8</v>
      </c>
      <c r="M29" s="469"/>
      <c r="N29" s="469"/>
      <c r="O29" s="469"/>
      <c r="P29" s="508"/>
      <c r="Q29" s="468">
        <v>2350</v>
      </c>
      <c r="R29" s="469"/>
      <c r="S29" s="469"/>
      <c r="T29" s="469"/>
      <c r="U29" s="469"/>
      <c r="V29" s="508"/>
      <c r="W29" s="564"/>
      <c r="X29" s="565"/>
      <c r="Y29" s="566"/>
      <c r="Z29" s="467" t="s">
        <v>170</v>
      </c>
      <c r="AA29" s="447"/>
      <c r="AB29" s="447"/>
      <c r="AC29" s="447"/>
      <c r="AD29" s="447"/>
      <c r="AE29" s="447"/>
      <c r="AF29" s="447"/>
      <c r="AG29" s="448"/>
      <c r="AH29" s="468">
        <v>84</v>
      </c>
      <c r="AI29" s="469"/>
      <c r="AJ29" s="469"/>
      <c r="AK29" s="469"/>
      <c r="AL29" s="508"/>
      <c r="AM29" s="468">
        <v>251076</v>
      </c>
      <c r="AN29" s="469"/>
      <c r="AO29" s="469"/>
      <c r="AP29" s="469"/>
      <c r="AQ29" s="469"/>
      <c r="AR29" s="508"/>
      <c r="AS29" s="468">
        <v>2989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40990</v>
      </c>
      <c r="BO29" s="418"/>
      <c r="BP29" s="418"/>
      <c r="BQ29" s="418"/>
      <c r="BR29" s="418"/>
      <c r="BS29" s="418"/>
      <c r="BT29" s="418"/>
      <c r="BU29" s="419"/>
      <c r="BV29" s="417">
        <v>40976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103.5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322073</v>
      </c>
      <c r="BO30" s="587"/>
      <c r="BP30" s="587"/>
      <c r="BQ30" s="587"/>
      <c r="BR30" s="587"/>
      <c r="BS30" s="587"/>
      <c r="BT30" s="587"/>
      <c r="BU30" s="588"/>
      <c r="BV30" s="586">
        <v>255267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大山地区排水処理施設事業特別会計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公立岩瀬病院企業団</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（一財）天栄村振興公社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須賀川地方広域消防組合　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（株）天栄村振興公社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二岐専用水道特別会計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須賀川地方保健環境組合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簡易水道事業特別会計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福島県後期高齢者医療広域連合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IF('各会計、関係団体の財政状況及び健全化判断比率'!B37="","",'各会計、関係団体の財政状況及び健全化判断比率'!B37)</f>
        <v>簡易排水処理施設特別会計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福島県後期高齢者医療広域連合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IF('各会計、関係団体の財政状況及び健全化判断比率'!B38="","",'各会計、関係団体の財政状況及び健全化判断比率'!B38)</f>
        <v>風力発電事業特別会計</v>
      </c>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福島県市町村総合事務組合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13</v>
      </c>
      <c r="BF40" s="598"/>
      <c r="BG40" s="599" t="str">
        <f>IF('各会計、関係団体の財政状況及び健全化判断比率'!B39="","",'各会計、関係団体の財政状況及び健全化判断比率'!B39)</f>
        <v>工業用地取得造成事業特別会計</v>
      </c>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福島県市町村総合事務組合　消防補償等特別会計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福島県市町村総合事務組合　消防賞じゅつ金特別会計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福島県市町村総合事務組合　非常勤職員公務災害補償特別会計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福島県市町村総合事務組合　自治会館管理特別会計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536</v>
      </c>
      <c r="D34" s="1184"/>
      <c r="E34" s="1185"/>
      <c r="F34" s="32">
        <v>10.43</v>
      </c>
      <c r="G34" s="33">
        <v>16.440000000000001</v>
      </c>
      <c r="H34" s="33">
        <v>16.850000000000001</v>
      </c>
      <c r="I34" s="33">
        <v>8.93</v>
      </c>
      <c r="J34" s="34">
        <v>9.76</v>
      </c>
      <c r="K34" s="22"/>
      <c r="L34" s="22"/>
      <c r="M34" s="22"/>
      <c r="N34" s="22"/>
      <c r="O34" s="22"/>
      <c r="P34" s="22"/>
    </row>
    <row r="35" spans="1:16" ht="39" customHeight="1">
      <c r="A35" s="22"/>
      <c r="B35" s="35"/>
      <c r="C35" s="1178" t="s">
        <v>537</v>
      </c>
      <c r="D35" s="1179"/>
      <c r="E35" s="1180"/>
      <c r="F35" s="36">
        <v>11.61</v>
      </c>
      <c r="G35" s="37">
        <v>6.19</v>
      </c>
      <c r="H35" s="37">
        <v>4.5999999999999996</v>
      </c>
      <c r="I35" s="37">
        <v>6.47</v>
      </c>
      <c r="J35" s="38">
        <v>5.63</v>
      </c>
      <c r="K35" s="22"/>
      <c r="L35" s="22"/>
      <c r="M35" s="22"/>
      <c r="N35" s="22"/>
      <c r="O35" s="22"/>
      <c r="P35" s="22"/>
    </row>
    <row r="36" spans="1:16" ht="39" customHeight="1">
      <c r="A36" s="22"/>
      <c r="B36" s="35"/>
      <c r="C36" s="1178" t="s">
        <v>538</v>
      </c>
      <c r="D36" s="1179"/>
      <c r="E36" s="1180"/>
      <c r="F36" s="36">
        <v>9.4600000000000009</v>
      </c>
      <c r="G36" s="37">
        <v>8.81</v>
      </c>
      <c r="H36" s="37">
        <v>7.89</v>
      </c>
      <c r="I36" s="37">
        <v>5.84</v>
      </c>
      <c r="J36" s="38">
        <v>4.79</v>
      </c>
      <c r="K36" s="22"/>
      <c r="L36" s="22"/>
      <c r="M36" s="22"/>
      <c r="N36" s="22"/>
      <c r="O36" s="22"/>
      <c r="P36" s="22"/>
    </row>
    <row r="37" spans="1:16" ht="39" customHeight="1">
      <c r="A37" s="22"/>
      <c r="B37" s="35"/>
      <c r="C37" s="1178" t="s">
        <v>539</v>
      </c>
      <c r="D37" s="1179"/>
      <c r="E37" s="1180"/>
      <c r="F37" s="36">
        <v>4.09</v>
      </c>
      <c r="G37" s="37">
        <v>3.3</v>
      </c>
      <c r="H37" s="37">
        <v>2.73</v>
      </c>
      <c r="I37" s="37">
        <v>3.8</v>
      </c>
      <c r="J37" s="38">
        <v>1.35</v>
      </c>
      <c r="K37" s="22"/>
      <c r="L37" s="22"/>
      <c r="M37" s="22"/>
      <c r="N37" s="22"/>
      <c r="O37" s="22"/>
      <c r="P37" s="22"/>
    </row>
    <row r="38" spans="1:16" ht="39" customHeight="1">
      <c r="A38" s="22"/>
      <c r="B38" s="35"/>
      <c r="C38" s="1178" t="s">
        <v>540</v>
      </c>
      <c r="D38" s="1179"/>
      <c r="E38" s="1180"/>
      <c r="F38" s="36">
        <v>0.6</v>
      </c>
      <c r="G38" s="37">
        <v>0.59</v>
      </c>
      <c r="H38" s="37">
        <v>0.89</v>
      </c>
      <c r="I38" s="37">
        <v>0.71</v>
      </c>
      <c r="J38" s="38">
        <v>0.69</v>
      </c>
      <c r="K38" s="22"/>
      <c r="L38" s="22"/>
      <c r="M38" s="22"/>
      <c r="N38" s="22"/>
      <c r="O38" s="22"/>
      <c r="P38" s="22"/>
    </row>
    <row r="39" spans="1:16" ht="39" customHeight="1">
      <c r="A39" s="22"/>
      <c r="B39" s="35"/>
      <c r="C39" s="1178" t="s">
        <v>541</v>
      </c>
      <c r="D39" s="1179"/>
      <c r="E39" s="1180"/>
      <c r="F39" s="36">
        <v>0.45</v>
      </c>
      <c r="G39" s="37">
        <v>0.91</v>
      </c>
      <c r="H39" s="37">
        <v>0.83</v>
      </c>
      <c r="I39" s="37">
        <v>0.24</v>
      </c>
      <c r="J39" s="38">
        <v>0.43</v>
      </c>
      <c r="K39" s="22"/>
      <c r="L39" s="22"/>
      <c r="M39" s="22"/>
      <c r="N39" s="22"/>
      <c r="O39" s="22"/>
      <c r="P39" s="22"/>
    </row>
    <row r="40" spans="1:16" ht="39" customHeight="1">
      <c r="A40" s="22"/>
      <c r="B40" s="35"/>
      <c r="C40" s="1178" t="s">
        <v>542</v>
      </c>
      <c r="D40" s="1179"/>
      <c r="E40" s="1180"/>
      <c r="F40" s="36">
        <v>4.37</v>
      </c>
      <c r="G40" s="37">
        <v>0.09</v>
      </c>
      <c r="H40" s="37">
        <v>0.22</v>
      </c>
      <c r="I40" s="37">
        <v>0.2</v>
      </c>
      <c r="J40" s="38">
        <v>0.3</v>
      </c>
      <c r="K40" s="22"/>
      <c r="L40" s="22"/>
      <c r="M40" s="22"/>
      <c r="N40" s="22"/>
      <c r="O40" s="22"/>
      <c r="P40" s="22"/>
    </row>
    <row r="41" spans="1:16" ht="39" customHeight="1">
      <c r="A41" s="22"/>
      <c r="B41" s="35"/>
      <c r="C41" s="1178" t="s">
        <v>543</v>
      </c>
      <c r="D41" s="1179"/>
      <c r="E41" s="1180"/>
      <c r="F41" s="36">
        <v>7.0000000000000007E-2</v>
      </c>
      <c r="G41" s="37">
        <v>0.1</v>
      </c>
      <c r="H41" s="37">
        <v>0.21</v>
      </c>
      <c r="I41" s="37">
        <v>0.23</v>
      </c>
      <c r="J41" s="38">
        <v>0.25</v>
      </c>
      <c r="K41" s="22"/>
      <c r="L41" s="22"/>
      <c r="M41" s="22"/>
      <c r="N41" s="22"/>
      <c r="O41" s="22"/>
      <c r="P41" s="22"/>
    </row>
    <row r="42" spans="1:16" ht="39" customHeight="1">
      <c r="A42" s="22"/>
      <c r="B42" s="39"/>
      <c r="C42" s="1178" t="s">
        <v>544</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545</v>
      </c>
      <c r="D43" s="1182"/>
      <c r="E43" s="1183"/>
      <c r="F43" s="41">
        <v>0.31</v>
      </c>
      <c r="G43" s="42">
        <v>0.24</v>
      </c>
      <c r="H43" s="42">
        <v>0.25</v>
      </c>
      <c r="I43" s="42">
        <v>0.28999999999999998</v>
      </c>
      <c r="J43" s="43">
        <v>0.28000000000000003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10</v>
      </c>
      <c r="C45" s="1195"/>
      <c r="D45" s="58"/>
      <c r="E45" s="1200" t="s">
        <v>11</v>
      </c>
      <c r="F45" s="1200"/>
      <c r="G45" s="1200"/>
      <c r="H45" s="1200"/>
      <c r="I45" s="1200"/>
      <c r="J45" s="1201"/>
      <c r="K45" s="59">
        <v>387</v>
      </c>
      <c r="L45" s="60">
        <v>376</v>
      </c>
      <c r="M45" s="60">
        <v>392</v>
      </c>
      <c r="N45" s="60">
        <v>398</v>
      </c>
      <c r="O45" s="61">
        <v>396</v>
      </c>
      <c r="P45" s="48"/>
      <c r="Q45" s="48"/>
      <c r="R45" s="48"/>
      <c r="S45" s="48"/>
      <c r="T45" s="48"/>
      <c r="U45" s="48"/>
    </row>
    <row r="46" spans="1:21" ht="30.75" customHeight="1">
      <c r="A46" s="48"/>
      <c r="B46" s="1196"/>
      <c r="C46" s="1197"/>
      <c r="D46" s="62"/>
      <c r="E46" s="1188" t="s">
        <v>12</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13</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14</v>
      </c>
      <c r="F48" s="1188"/>
      <c r="G48" s="1188"/>
      <c r="H48" s="1188"/>
      <c r="I48" s="1188"/>
      <c r="J48" s="1189"/>
      <c r="K48" s="63">
        <v>179</v>
      </c>
      <c r="L48" s="64">
        <v>171</v>
      </c>
      <c r="M48" s="64">
        <v>154</v>
      </c>
      <c r="N48" s="64">
        <v>143</v>
      </c>
      <c r="O48" s="65">
        <v>142</v>
      </c>
      <c r="P48" s="48"/>
      <c r="Q48" s="48"/>
      <c r="R48" s="48"/>
      <c r="S48" s="48"/>
      <c r="T48" s="48"/>
      <c r="U48" s="48"/>
    </row>
    <row r="49" spans="1:21" ht="30.75" customHeight="1">
      <c r="A49" s="48"/>
      <c r="B49" s="1196"/>
      <c r="C49" s="1197"/>
      <c r="D49" s="62"/>
      <c r="E49" s="1188" t="s">
        <v>15</v>
      </c>
      <c r="F49" s="1188"/>
      <c r="G49" s="1188"/>
      <c r="H49" s="1188"/>
      <c r="I49" s="1188"/>
      <c r="J49" s="1189"/>
      <c r="K49" s="63">
        <v>6</v>
      </c>
      <c r="L49" s="64">
        <v>2</v>
      </c>
      <c r="M49" s="64">
        <v>2</v>
      </c>
      <c r="N49" s="64">
        <v>3</v>
      </c>
      <c r="O49" s="65">
        <v>3</v>
      </c>
      <c r="P49" s="48"/>
      <c r="Q49" s="48"/>
      <c r="R49" s="48"/>
      <c r="S49" s="48"/>
      <c r="T49" s="48"/>
      <c r="U49" s="48"/>
    </row>
    <row r="50" spans="1:21" ht="30.75" customHeight="1">
      <c r="A50" s="48"/>
      <c r="B50" s="1196"/>
      <c r="C50" s="1197"/>
      <c r="D50" s="62"/>
      <c r="E50" s="1188" t="s">
        <v>16</v>
      </c>
      <c r="F50" s="1188"/>
      <c r="G50" s="1188"/>
      <c r="H50" s="1188"/>
      <c r="I50" s="1188"/>
      <c r="J50" s="1189"/>
      <c r="K50" s="63">
        <v>52</v>
      </c>
      <c r="L50" s="64">
        <v>51</v>
      </c>
      <c r="M50" s="64">
        <v>49</v>
      </c>
      <c r="N50" s="64">
        <v>44</v>
      </c>
      <c r="O50" s="65">
        <v>36</v>
      </c>
      <c r="P50" s="48"/>
      <c r="Q50" s="48"/>
      <c r="R50" s="48"/>
      <c r="S50" s="48"/>
      <c r="T50" s="48"/>
      <c r="U50" s="48"/>
    </row>
    <row r="51" spans="1:21" ht="30.75" customHeight="1">
      <c r="A51" s="48"/>
      <c r="B51" s="1198"/>
      <c r="C51" s="1199"/>
      <c r="D51" s="66"/>
      <c r="E51" s="1188" t="s">
        <v>17</v>
      </c>
      <c r="F51" s="1188"/>
      <c r="G51" s="1188"/>
      <c r="H51" s="1188"/>
      <c r="I51" s="1188"/>
      <c r="J51" s="1189"/>
      <c r="K51" s="63" t="s">
        <v>489</v>
      </c>
      <c r="L51" s="64" t="s">
        <v>489</v>
      </c>
      <c r="M51" s="64" t="s">
        <v>489</v>
      </c>
      <c r="N51" s="64">
        <v>0</v>
      </c>
      <c r="O51" s="65">
        <v>0</v>
      </c>
      <c r="P51" s="48"/>
      <c r="Q51" s="48"/>
      <c r="R51" s="48"/>
      <c r="S51" s="48"/>
      <c r="T51" s="48"/>
      <c r="U51" s="48"/>
    </row>
    <row r="52" spans="1:21" ht="30.75" customHeight="1">
      <c r="A52" s="48"/>
      <c r="B52" s="1186" t="s">
        <v>18</v>
      </c>
      <c r="C52" s="1187"/>
      <c r="D52" s="66"/>
      <c r="E52" s="1188" t="s">
        <v>19</v>
      </c>
      <c r="F52" s="1188"/>
      <c r="G52" s="1188"/>
      <c r="H52" s="1188"/>
      <c r="I52" s="1188"/>
      <c r="J52" s="1189"/>
      <c r="K52" s="63">
        <v>383</v>
      </c>
      <c r="L52" s="64">
        <v>381</v>
      </c>
      <c r="M52" s="64">
        <v>389</v>
      </c>
      <c r="N52" s="64">
        <v>390</v>
      </c>
      <c r="O52" s="65">
        <v>386</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241</v>
      </c>
      <c r="L53" s="69">
        <v>219</v>
      </c>
      <c r="M53" s="69">
        <v>208</v>
      </c>
      <c r="N53" s="69">
        <v>198</v>
      </c>
      <c r="O53" s="70">
        <v>191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202" t="s">
        <v>23</v>
      </c>
      <c r="C41" s="1203"/>
      <c r="D41" s="81"/>
      <c r="E41" s="1208" t="s">
        <v>24</v>
      </c>
      <c r="F41" s="1208"/>
      <c r="G41" s="1208"/>
      <c r="H41" s="1209"/>
      <c r="I41" s="82">
        <v>3932</v>
      </c>
      <c r="J41" s="83">
        <v>3989</v>
      </c>
      <c r="K41" s="83">
        <v>4001</v>
      </c>
      <c r="L41" s="83">
        <v>4126</v>
      </c>
      <c r="M41" s="84">
        <v>3925</v>
      </c>
    </row>
    <row r="42" spans="2:13" ht="27.75" customHeight="1">
      <c r="B42" s="1204"/>
      <c r="C42" s="1205"/>
      <c r="D42" s="85"/>
      <c r="E42" s="1210" t="s">
        <v>25</v>
      </c>
      <c r="F42" s="1210"/>
      <c r="G42" s="1210"/>
      <c r="H42" s="1211"/>
      <c r="I42" s="86">
        <v>265</v>
      </c>
      <c r="J42" s="87">
        <v>223</v>
      </c>
      <c r="K42" s="87">
        <v>181</v>
      </c>
      <c r="L42" s="87">
        <v>143</v>
      </c>
      <c r="M42" s="88">
        <v>111</v>
      </c>
    </row>
    <row r="43" spans="2:13" ht="27.75" customHeight="1">
      <c r="B43" s="1204"/>
      <c r="C43" s="1205"/>
      <c r="D43" s="85"/>
      <c r="E43" s="1210" t="s">
        <v>26</v>
      </c>
      <c r="F43" s="1210"/>
      <c r="G43" s="1210"/>
      <c r="H43" s="1211"/>
      <c r="I43" s="86">
        <v>1883</v>
      </c>
      <c r="J43" s="87">
        <v>1525</v>
      </c>
      <c r="K43" s="87">
        <v>1520</v>
      </c>
      <c r="L43" s="87">
        <v>1338</v>
      </c>
      <c r="M43" s="88">
        <v>1393</v>
      </c>
    </row>
    <row r="44" spans="2:13" ht="27.75" customHeight="1">
      <c r="B44" s="1204"/>
      <c r="C44" s="1205"/>
      <c r="D44" s="85"/>
      <c r="E44" s="1210" t="s">
        <v>27</v>
      </c>
      <c r="F44" s="1210"/>
      <c r="G44" s="1210"/>
      <c r="H44" s="1211"/>
      <c r="I44" s="86">
        <v>45</v>
      </c>
      <c r="J44" s="87">
        <v>43</v>
      </c>
      <c r="K44" s="87">
        <v>41</v>
      </c>
      <c r="L44" s="87">
        <v>44</v>
      </c>
      <c r="M44" s="88">
        <v>63</v>
      </c>
    </row>
    <row r="45" spans="2:13" ht="27.75" customHeight="1">
      <c r="B45" s="1204"/>
      <c r="C45" s="1205"/>
      <c r="D45" s="85"/>
      <c r="E45" s="1210" t="s">
        <v>28</v>
      </c>
      <c r="F45" s="1210"/>
      <c r="G45" s="1210"/>
      <c r="H45" s="1211"/>
      <c r="I45" s="86">
        <v>689</v>
      </c>
      <c r="J45" s="87">
        <v>694</v>
      </c>
      <c r="K45" s="87">
        <v>623</v>
      </c>
      <c r="L45" s="87">
        <v>568</v>
      </c>
      <c r="M45" s="88">
        <v>522</v>
      </c>
    </row>
    <row r="46" spans="2:13" ht="27.75" customHeight="1">
      <c r="B46" s="1204"/>
      <c r="C46" s="1205"/>
      <c r="D46" s="89"/>
      <c r="E46" s="1210" t="s">
        <v>29</v>
      </c>
      <c r="F46" s="1210"/>
      <c r="G46" s="1210"/>
      <c r="H46" s="1211"/>
      <c r="I46" s="86" t="s">
        <v>489</v>
      </c>
      <c r="J46" s="87" t="s">
        <v>489</v>
      </c>
      <c r="K46" s="87" t="s">
        <v>489</v>
      </c>
      <c r="L46" s="87" t="s">
        <v>489</v>
      </c>
      <c r="M46" s="88" t="s">
        <v>489</v>
      </c>
    </row>
    <row r="47" spans="2:13" ht="27.75" customHeight="1">
      <c r="B47" s="1204"/>
      <c r="C47" s="1205"/>
      <c r="D47" s="90"/>
      <c r="E47" s="1212" t="s">
        <v>30</v>
      </c>
      <c r="F47" s="1213"/>
      <c r="G47" s="1213"/>
      <c r="H47" s="1214"/>
      <c r="I47" s="86" t="s">
        <v>489</v>
      </c>
      <c r="J47" s="87" t="s">
        <v>489</v>
      </c>
      <c r="K47" s="87" t="s">
        <v>489</v>
      </c>
      <c r="L47" s="87" t="s">
        <v>489</v>
      </c>
      <c r="M47" s="88" t="s">
        <v>489</v>
      </c>
    </row>
    <row r="48" spans="2:13" ht="27.75" customHeight="1">
      <c r="B48" s="1204"/>
      <c r="C48" s="1205"/>
      <c r="D48" s="85"/>
      <c r="E48" s="1210" t="s">
        <v>31</v>
      </c>
      <c r="F48" s="1210"/>
      <c r="G48" s="1210"/>
      <c r="H48" s="1211"/>
      <c r="I48" s="86" t="s">
        <v>489</v>
      </c>
      <c r="J48" s="87" t="s">
        <v>489</v>
      </c>
      <c r="K48" s="87" t="s">
        <v>489</v>
      </c>
      <c r="L48" s="87" t="s">
        <v>489</v>
      </c>
      <c r="M48" s="88" t="s">
        <v>489</v>
      </c>
    </row>
    <row r="49" spans="2:13" ht="27.75" customHeight="1">
      <c r="B49" s="1206"/>
      <c r="C49" s="1207"/>
      <c r="D49" s="85"/>
      <c r="E49" s="1210" t="s">
        <v>32</v>
      </c>
      <c r="F49" s="1210"/>
      <c r="G49" s="1210"/>
      <c r="H49" s="1211"/>
      <c r="I49" s="86" t="s">
        <v>489</v>
      </c>
      <c r="J49" s="87" t="s">
        <v>489</v>
      </c>
      <c r="K49" s="87" t="s">
        <v>489</v>
      </c>
      <c r="L49" s="87" t="s">
        <v>489</v>
      </c>
      <c r="M49" s="88" t="s">
        <v>489</v>
      </c>
    </row>
    <row r="50" spans="2:13" ht="27.75" customHeight="1">
      <c r="B50" s="1215" t="s">
        <v>33</v>
      </c>
      <c r="C50" s="1216"/>
      <c r="D50" s="91"/>
      <c r="E50" s="1210" t="s">
        <v>34</v>
      </c>
      <c r="F50" s="1210"/>
      <c r="G50" s="1210"/>
      <c r="H50" s="1211"/>
      <c r="I50" s="86">
        <v>1529</v>
      </c>
      <c r="J50" s="87">
        <v>2090</v>
      </c>
      <c r="K50" s="87">
        <v>1866</v>
      </c>
      <c r="L50" s="87">
        <v>1808</v>
      </c>
      <c r="M50" s="88">
        <v>1839</v>
      </c>
    </row>
    <row r="51" spans="2:13" ht="27.75" customHeight="1">
      <c r="B51" s="1204"/>
      <c r="C51" s="1205"/>
      <c r="D51" s="85"/>
      <c r="E51" s="1210" t="s">
        <v>35</v>
      </c>
      <c r="F51" s="1210"/>
      <c r="G51" s="1210"/>
      <c r="H51" s="1211"/>
      <c r="I51" s="86" t="s">
        <v>489</v>
      </c>
      <c r="J51" s="87" t="s">
        <v>489</v>
      </c>
      <c r="K51" s="87" t="s">
        <v>489</v>
      </c>
      <c r="L51" s="87">
        <v>35</v>
      </c>
      <c r="M51" s="88">
        <v>35</v>
      </c>
    </row>
    <row r="52" spans="2:13" ht="27.75" customHeight="1">
      <c r="B52" s="1206"/>
      <c r="C52" s="1207"/>
      <c r="D52" s="85"/>
      <c r="E52" s="1210" t="s">
        <v>36</v>
      </c>
      <c r="F52" s="1210"/>
      <c r="G52" s="1210"/>
      <c r="H52" s="1211"/>
      <c r="I52" s="86">
        <v>3890</v>
      </c>
      <c r="J52" s="87">
        <v>3832</v>
      </c>
      <c r="K52" s="87">
        <v>3812</v>
      </c>
      <c r="L52" s="87">
        <v>3837</v>
      </c>
      <c r="M52" s="88">
        <v>3661</v>
      </c>
    </row>
    <row r="53" spans="2:13" ht="27.75" customHeight="1" thickBot="1">
      <c r="B53" s="1217" t="s">
        <v>20</v>
      </c>
      <c r="C53" s="1218"/>
      <c r="D53" s="92"/>
      <c r="E53" s="1219" t="s">
        <v>37</v>
      </c>
      <c r="F53" s="1219"/>
      <c r="G53" s="1219"/>
      <c r="H53" s="1220"/>
      <c r="I53" s="93">
        <v>1396</v>
      </c>
      <c r="J53" s="94">
        <v>552</v>
      </c>
      <c r="K53" s="94">
        <v>688</v>
      </c>
      <c r="L53" s="94">
        <v>539</v>
      </c>
      <c r="M53" s="95">
        <v>478</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529</v>
      </c>
      <c r="L50" s="356" t="s">
        <v>530</v>
      </c>
      <c r="M50" s="356" t="s">
        <v>531</v>
      </c>
      <c r="N50" s="356" t="s">
        <v>532</v>
      </c>
      <c r="O50" s="356" t="s">
        <v>533</v>
      </c>
    </row>
    <row r="51" spans="1:17">
      <c r="B51" s="250"/>
      <c r="C51" s="246"/>
      <c r="D51" s="246"/>
      <c r="E51" s="246"/>
      <c r="F51" s="246"/>
      <c r="G51" s="1247" t="s">
        <v>565</v>
      </c>
      <c r="H51" s="1248"/>
      <c r="I51" s="1253" t="s">
        <v>566</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566</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569</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44"/>
      <c r="H72" s="1245"/>
      <c r="I72" s="1245"/>
      <c r="J72" s="1246"/>
      <c r="K72" s="356" t="s">
        <v>529</v>
      </c>
      <c r="L72" s="356" t="s">
        <v>530</v>
      </c>
      <c r="M72" s="356" t="s">
        <v>531</v>
      </c>
      <c r="N72" s="356" t="s">
        <v>532</v>
      </c>
      <c r="O72" s="356" t="s">
        <v>533</v>
      </c>
    </row>
    <row r="73" spans="2:30">
      <c r="B73" s="250"/>
      <c r="C73" s="246"/>
      <c r="D73" s="246"/>
      <c r="E73" s="246"/>
      <c r="F73" s="246"/>
      <c r="G73" s="1247" t="s">
        <v>565</v>
      </c>
      <c r="H73" s="1248"/>
      <c r="I73" s="1253" t="s">
        <v>566</v>
      </c>
      <c r="J73" s="1253"/>
      <c r="K73" s="1234">
        <v>60.2</v>
      </c>
      <c r="L73" s="1234">
        <v>23.7</v>
      </c>
      <c r="M73" s="1221">
        <v>30.3</v>
      </c>
      <c r="N73" s="1221">
        <v>22.6</v>
      </c>
      <c r="O73" s="1221">
        <v>20.5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573</v>
      </c>
      <c r="J75" s="1233"/>
      <c r="K75" s="1225">
        <v>9.8000000000000007</v>
      </c>
      <c r="L75" s="1225">
        <v>9.6</v>
      </c>
      <c r="M75" s="1225">
        <v>9.6999999999999993</v>
      </c>
      <c r="N75" s="1225">
        <v>8.9</v>
      </c>
      <c r="O75" s="1225">
        <v>8.5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566</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573</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528</v>
      </c>
      <c r="G2" s="113"/>
      <c r="H2" s="114"/>
    </row>
    <row r="3" spans="1:8">
      <c r="A3" s="110" t="s">
        <v>521</v>
      </c>
      <c r="B3" s="115"/>
      <c r="C3" s="116"/>
      <c r="D3" s="117">
        <v>81608</v>
      </c>
      <c r="E3" s="118"/>
      <c r="F3" s="119">
        <v>117673</v>
      </c>
      <c r="G3" s="120"/>
      <c r="H3" s="121"/>
    </row>
    <row r="4" spans="1:8">
      <c r="A4" s="122"/>
      <c r="B4" s="123"/>
      <c r="C4" s="124"/>
      <c r="D4" s="125">
        <v>68566</v>
      </c>
      <c r="E4" s="126"/>
      <c r="F4" s="127">
        <v>62359</v>
      </c>
      <c r="G4" s="128"/>
      <c r="H4" s="129"/>
    </row>
    <row r="5" spans="1:8">
      <c r="A5" s="110" t="s">
        <v>523</v>
      </c>
      <c r="B5" s="115"/>
      <c r="C5" s="116"/>
      <c r="D5" s="117">
        <v>141986</v>
      </c>
      <c r="E5" s="118"/>
      <c r="F5" s="119">
        <v>118223</v>
      </c>
      <c r="G5" s="120"/>
      <c r="H5" s="121"/>
    </row>
    <row r="6" spans="1:8">
      <c r="A6" s="122"/>
      <c r="B6" s="123"/>
      <c r="C6" s="124"/>
      <c r="D6" s="125">
        <v>58534</v>
      </c>
      <c r="E6" s="126"/>
      <c r="F6" s="127">
        <v>57106</v>
      </c>
      <c r="G6" s="128"/>
      <c r="H6" s="129"/>
    </row>
    <row r="7" spans="1:8">
      <c r="A7" s="110" t="s">
        <v>524</v>
      </c>
      <c r="B7" s="115"/>
      <c r="C7" s="116"/>
      <c r="D7" s="117">
        <v>331458</v>
      </c>
      <c r="E7" s="118"/>
      <c r="F7" s="119">
        <v>128485</v>
      </c>
      <c r="G7" s="120"/>
      <c r="H7" s="121"/>
    </row>
    <row r="8" spans="1:8">
      <c r="A8" s="122"/>
      <c r="B8" s="123"/>
      <c r="C8" s="124"/>
      <c r="D8" s="125">
        <v>96238</v>
      </c>
      <c r="E8" s="126"/>
      <c r="F8" s="127">
        <v>62765</v>
      </c>
      <c r="G8" s="128"/>
      <c r="H8" s="129"/>
    </row>
    <row r="9" spans="1:8">
      <c r="A9" s="110" t="s">
        <v>525</v>
      </c>
      <c r="B9" s="115"/>
      <c r="C9" s="116"/>
      <c r="D9" s="117">
        <v>221338</v>
      </c>
      <c r="E9" s="118"/>
      <c r="F9" s="119">
        <v>128611</v>
      </c>
      <c r="G9" s="120"/>
      <c r="H9" s="121"/>
    </row>
    <row r="10" spans="1:8">
      <c r="A10" s="122"/>
      <c r="B10" s="123"/>
      <c r="C10" s="124"/>
      <c r="D10" s="125">
        <v>133605</v>
      </c>
      <c r="E10" s="126"/>
      <c r="F10" s="127">
        <v>61552</v>
      </c>
      <c r="G10" s="128"/>
      <c r="H10" s="129"/>
    </row>
    <row r="11" spans="1:8">
      <c r="A11" s="110" t="s">
        <v>526</v>
      </c>
      <c r="B11" s="115"/>
      <c r="C11" s="116"/>
      <c r="D11" s="117">
        <v>165632</v>
      </c>
      <c r="E11" s="118"/>
      <c r="F11" s="119">
        <v>138651</v>
      </c>
      <c r="G11" s="120"/>
      <c r="H11" s="121"/>
    </row>
    <row r="12" spans="1:8">
      <c r="A12" s="122"/>
      <c r="B12" s="123"/>
      <c r="C12" s="130"/>
      <c r="D12" s="125">
        <v>71714</v>
      </c>
      <c r="E12" s="126"/>
      <c r="F12" s="127">
        <v>71211</v>
      </c>
      <c r="G12" s="128"/>
      <c r="H12" s="129"/>
    </row>
    <row r="13" spans="1:8">
      <c r="A13" s="110"/>
      <c r="B13" s="115"/>
      <c r="C13" s="131"/>
      <c r="D13" s="132">
        <v>188404</v>
      </c>
      <c r="E13" s="133"/>
      <c r="F13" s="134">
        <v>126329</v>
      </c>
      <c r="G13" s="135"/>
      <c r="H13" s="121"/>
    </row>
    <row r="14" spans="1:8">
      <c r="A14" s="122"/>
      <c r="B14" s="123"/>
      <c r="C14" s="124"/>
      <c r="D14" s="125">
        <v>85731</v>
      </c>
      <c r="E14" s="126"/>
      <c r="F14" s="127">
        <v>62999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11.62</v>
      </c>
      <c r="C19" s="136">
        <f>ROUND(VALUE(SUBSTITUTE(実質収支比率等に係る経年分析!G$48,"▲","-")),2)</f>
        <v>6.2</v>
      </c>
      <c r="D19" s="136">
        <f>ROUND(VALUE(SUBSTITUTE(実質収支比率等に係る経年分析!H$48,"▲","-")),2)</f>
        <v>4.5999999999999996</v>
      </c>
      <c r="E19" s="136">
        <f>ROUND(VALUE(SUBSTITUTE(実質収支比率等に係る経年分析!I$48,"▲","-")),2)</f>
        <v>6.47</v>
      </c>
      <c r="F19" s="136">
        <f>ROUND(VALUE(SUBSTITUTE(実質収支比率等に係る経年分析!J$48,"▲","-")),2)</f>
        <v>5.63</v>
      </c>
    </row>
    <row r="20" spans="1:11">
      <c r="A20" s="136" t="s">
        <v>42</v>
      </c>
      <c r="B20" s="136">
        <f>ROUND(VALUE(SUBSTITUTE(実質収支比率等に係る経年分析!F$47,"▲","-")),2)</f>
        <v>23.85</v>
      </c>
      <c r="C20" s="136">
        <f>ROUND(VALUE(SUBSTITUTE(実質収支比率等に係る経年分析!G$47,"▲","-")),2)</f>
        <v>43.25</v>
      </c>
      <c r="D20" s="136">
        <f>ROUND(VALUE(SUBSTITUTE(実質収支比率等に係る経年分析!H$47,"▲","-")),2)</f>
        <v>44.96</v>
      </c>
      <c r="E20" s="136">
        <f>ROUND(VALUE(SUBSTITUTE(実質収支比率等に係る経年分析!I$47,"▲","-")),2)</f>
        <v>41.26</v>
      </c>
      <c r="F20" s="136">
        <f>ROUND(VALUE(SUBSTITUTE(実質収支比率等に係る経年分析!J$47,"▲","-")),2)</f>
        <v>37.979999999999997</v>
      </c>
    </row>
    <row r="21" spans="1:11">
      <c r="A21" s="136" t="s">
        <v>43</v>
      </c>
      <c r="B21" s="136">
        <f>IF(ISNUMBER(VALUE(SUBSTITUTE(実質収支比率等に係る経年分析!F$49,"▲","-"))),ROUND(VALUE(SUBSTITUTE(実質収支比率等に係る経年分析!F$49,"▲","-")),2),NA())</f>
        <v>8.26</v>
      </c>
      <c r="C21" s="136">
        <f>IF(ISNUMBER(VALUE(SUBSTITUTE(実質収支比率等に係る経年分析!G$49,"▲","-"))),ROUND(VALUE(SUBSTITUTE(実質収支比率等に係る経年分析!G$49,"▲","-")),2),NA())</f>
        <v>14.09</v>
      </c>
      <c r="D21" s="136">
        <f>IF(ISNUMBER(VALUE(SUBSTITUTE(実質収支比率等に係る経年分析!H$49,"▲","-"))),ROUND(VALUE(SUBSTITUTE(実質収支比率等に係る経年分析!H$49,"▲","-")),2),NA())</f>
        <v>-0.79</v>
      </c>
      <c r="E21" s="136">
        <f>IF(ISNUMBER(VALUE(SUBSTITUTE(実質収支比率等に係る経年分析!I$49,"▲","-"))),ROUND(VALUE(SUBSTITUTE(実質収支比率等に係る経年分析!I$49,"▲","-")),2),NA())</f>
        <v>0.11</v>
      </c>
      <c r="F21" s="136">
        <f>IF(ISNUMBER(VALUE(SUBSTITUTE(実質収支比率等に係る経年分析!J$49,"▲","-"))),ROUND(VALUE(SUBSTITUTE(実質収支比率等に係る経年分析!J$49,"▲","-")),2),NA())</f>
        <v>-5.04</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0.28999999999999998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0.28000000000000003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0.25</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4.37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c r="A32" s="137" t="str">
        <f>IF(連結実質赤字比率に係る赤字・黒字の構成分析!C$38="",NA(),連結実質赤字比率に係る赤字・黒字の構成分析!C$38)</f>
        <v>風力発電事業特別会計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9.4600000000000009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5.63</v>
      </c>
    </row>
    <row r="36" spans="1:16">
      <c r="A36" s="137" t="str">
        <f>IF(連結実質赤字比率に係る赤字・黒字の構成分析!C$34="",NA(),連結実質赤字比率に係る赤字・黒字の構成分析!C$34)</f>
        <v>工業用地取得造成事業特別会計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16.440000000000001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16.850000000000001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9.76</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383</v>
      </c>
      <c r="E42" s="138"/>
      <c r="F42" s="138"/>
      <c r="G42" s="138">
        <f>'実質公債費比率（分子）の構造'!L$52</f>
        <v>381</v>
      </c>
      <c r="H42" s="138"/>
      <c r="I42" s="138"/>
      <c r="J42" s="138">
        <f>'実質公債費比率（分子）の構造'!M$52</f>
        <v>389</v>
      </c>
      <c r="K42" s="138"/>
      <c r="L42" s="138"/>
      <c r="M42" s="138">
        <f>'実質公債費比率（分子）の構造'!N$52</f>
        <v>390</v>
      </c>
      <c r="N42" s="138"/>
      <c r="O42" s="138"/>
      <c r="P42" s="138">
        <f>'実質公債費比率（分子）の構造'!O$52</f>
        <v>386</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52</v>
      </c>
      <c r="B44" s="138">
        <f>'実質公債費比率（分子）の構造'!K$50</f>
        <v>52</v>
      </c>
      <c r="C44" s="138"/>
      <c r="D44" s="138"/>
      <c r="E44" s="138">
        <f>'実質公債費比率（分子）の構造'!L$50</f>
        <v>51</v>
      </c>
      <c r="F44" s="138"/>
      <c r="G44" s="138"/>
      <c r="H44" s="138">
        <f>'実質公債費比率（分子）の構造'!M$50</f>
        <v>49</v>
      </c>
      <c r="I44" s="138"/>
      <c r="J44" s="138"/>
      <c r="K44" s="138">
        <f>'実質公債費比率（分子）の構造'!N$50</f>
        <v>44</v>
      </c>
      <c r="L44" s="138"/>
      <c r="M44" s="138"/>
      <c r="N44" s="138">
        <f>'実質公債費比率（分子）の構造'!O$50</f>
        <v>36</v>
      </c>
      <c r="O44" s="138"/>
      <c r="P44" s="138"/>
    </row>
    <row r="45" spans="1:16">
      <c r="A45" s="138" t="s">
        <v>53</v>
      </c>
      <c r="B45" s="138">
        <f>'実質公債費比率（分子）の構造'!K$49</f>
        <v>6</v>
      </c>
      <c r="C45" s="138"/>
      <c r="D45" s="138"/>
      <c r="E45" s="138">
        <f>'実質公債費比率（分子）の構造'!L$49</f>
        <v>2</v>
      </c>
      <c r="F45" s="138"/>
      <c r="G45" s="138"/>
      <c r="H45" s="138">
        <f>'実質公債費比率（分子）の構造'!M$49</f>
        <v>2</v>
      </c>
      <c r="I45" s="138"/>
      <c r="J45" s="138"/>
      <c r="K45" s="138">
        <f>'実質公債費比率（分子）の構造'!N$49</f>
        <v>3</v>
      </c>
      <c r="L45" s="138"/>
      <c r="M45" s="138"/>
      <c r="N45" s="138">
        <f>'実質公債費比率（分子）の構造'!O$49</f>
        <v>3</v>
      </c>
      <c r="O45" s="138"/>
      <c r="P45" s="138"/>
    </row>
    <row r="46" spans="1:16">
      <c r="A46" s="138" t="s">
        <v>54</v>
      </c>
      <c r="B46" s="138">
        <f>'実質公債費比率（分子）の構造'!K$48</f>
        <v>179</v>
      </c>
      <c r="C46" s="138"/>
      <c r="D46" s="138"/>
      <c r="E46" s="138">
        <f>'実質公債費比率（分子）の構造'!L$48</f>
        <v>171</v>
      </c>
      <c r="F46" s="138"/>
      <c r="G46" s="138"/>
      <c r="H46" s="138">
        <f>'実質公債費比率（分子）の構造'!M$48</f>
        <v>154</v>
      </c>
      <c r="I46" s="138"/>
      <c r="J46" s="138"/>
      <c r="K46" s="138">
        <f>'実質公債費比率（分子）の構造'!N$48</f>
        <v>143</v>
      </c>
      <c r="L46" s="138"/>
      <c r="M46" s="138"/>
      <c r="N46" s="138">
        <f>'実質公債費比率（分子）の構造'!O$48</f>
        <v>142</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387</v>
      </c>
      <c r="C49" s="138"/>
      <c r="D49" s="138"/>
      <c r="E49" s="138">
        <f>'実質公債費比率（分子）の構造'!L$45</f>
        <v>376</v>
      </c>
      <c r="F49" s="138"/>
      <c r="G49" s="138"/>
      <c r="H49" s="138">
        <f>'実質公債費比率（分子）の構造'!M$45</f>
        <v>392</v>
      </c>
      <c r="I49" s="138"/>
      <c r="J49" s="138"/>
      <c r="K49" s="138">
        <f>'実質公債費比率（分子）の構造'!N$45</f>
        <v>398</v>
      </c>
      <c r="L49" s="138"/>
      <c r="M49" s="138"/>
      <c r="N49" s="138">
        <f>'実質公債費比率（分子）の構造'!O$45</f>
        <v>396</v>
      </c>
      <c r="O49" s="138"/>
      <c r="P49" s="138"/>
    </row>
    <row r="50" spans="1:16">
      <c r="A50" s="138" t="s">
        <v>58</v>
      </c>
      <c r="B50" s="138" t="e">
        <f>NA()</f>
        <v>#N/A</v>
      </c>
      <c r="C50" s="138">
        <f>IF(ISNUMBER('実質公債費比率（分子）の構造'!K$53),'実質公債費比率（分子）の構造'!K$53,NA())</f>
        <v>241</v>
      </c>
      <c r="D50" s="138" t="e">
        <f>NA()</f>
        <v>#N/A</v>
      </c>
      <c r="E50" s="138" t="e">
        <f>NA()</f>
        <v>#N/A</v>
      </c>
      <c r="F50" s="138">
        <f>IF(ISNUMBER('実質公債費比率（分子）の構造'!L$53),'実質公債費比率（分子）の構造'!L$53,NA())</f>
        <v>219</v>
      </c>
      <c r="G50" s="138" t="e">
        <f>NA()</f>
        <v>#N/A</v>
      </c>
      <c r="H50" s="138" t="e">
        <f>NA()</f>
        <v>#N/A</v>
      </c>
      <c r="I50" s="138">
        <f>IF(ISNUMBER('実質公債費比率（分子）の構造'!M$53),'実質公債費比率（分子）の構造'!M$53,NA())</f>
        <v>208</v>
      </c>
      <c r="J50" s="138" t="e">
        <f>NA()</f>
        <v>#N/A</v>
      </c>
      <c r="K50" s="138" t="e">
        <f>NA()</f>
        <v>#N/A</v>
      </c>
      <c r="L50" s="138">
        <f>IF(ISNUMBER('実質公債費比率（分子）の構造'!N$53),'実質公債費比率（分子）の構造'!N$53,NA())</f>
        <v>198</v>
      </c>
      <c r="M50" s="138" t="e">
        <f>NA()</f>
        <v>#N/A</v>
      </c>
      <c r="N50" s="138" t="e">
        <f>NA()</f>
        <v>#N/A</v>
      </c>
      <c r="O50" s="138">
        <f>IF(ISNUMBER('実質公債費比率（分子）の構造'!O$53),'実質公債費比率（分子）の構造'!O$53,NA())</f>
        <v>191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3890</v>
      </c>
      <c r="E56" s="137"/>
      <c r="F56" s="137"/>
      <c r="G56" s="137">
        <f>'将来負担比率（分子）の構造'!J$52</f>
        <v>3832</v>
      </c>
      <c r="H56" s="137"/>
      <c r="I56" s="137"/>
      <c r="J56" s="137">
        <f>'将来負担比率（分子）の構造'!K$52</f>
        <v>3812</v>
      </c>
      <c r="K56" s="137"/>
      <c r="L56" s="137"/>
      <c r="M56" s="137">
        <f>'将来負担比率（分子）の構造'!L$52</f>
        <v>3837</v>
      </c>
      <c r="N56" s="137"/>
      <c r="O56" s="137"/>
      <c r="P56" s="137">
        <f>'将来負担比率（分子）の構造'!M$52</f>
        <v>3661</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f>'将来負担比率（分子）の構造'!L$51</f>
        <v>35</v>
      </c>
      <c r="N57" s="137"/>
      <c r="O57" s="137"/>
      <c r="P57" s="137">
        <f>'将来負担比率（分子）の構造'!M$51</f>
        <v>35</v>
      </c>
    </row>
    <row r="58" spans="1:16">
      <c r="A58" s="137" t="s">
        <v>34</v>
      </c>
      <c r="B58" s="137"/>
      <c r="C58" s="137"/>
      <c r="D58" s="137">
        <f>'将来負担比率（分子）の構造'!I$50</f>
        <v>1529</v>
      </c>
      <c r="E58" s="137"/>
      <c r="F58" s="137"/>
      <c r="G58" s="137">
        <f>'将来負担比率（分子）の構造'!J$50</f>
        <v>2090</v>
      </c>
      <c r="H58" s="137"/>
      <c r="I58" s="137"/>
      <c r="J58" s="137">
        <f>'将来負担比率（分子）の構造'!K$50</f>
        <v>1866</v>
      </c>
      <c r="K58" s="137"/>
      <c r="L58" s="137"/>
      <c r="M58" s="137">
        <f>'将来負担比率（分子）の構造'!L$50</f>
        <v>1808</v>
      </c>
      <c r="N58" s="137"/>
      <c r="O58" s="137"/>
      <c r="P58" s="137">
        <f>'将来負担比率（分子）の構造'!M$50</f>
        <v>1839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689</v>
      </c>
      <c r="C62" s="137"/>
      <c r="D62" s="137"/>
      <c r="E62" s="137">
        <f>'将来負担比率（分子）の構造'!J$45</f>
        <v>694</v>
      </c>
      <c r="F62" s="137"/>
      <c r="G62" s="137"/>
      <c r="H62" s="137">
        <f>'将来負担比率（分子）の構造'!K$45</f>
        <v>623</v>
      </c>
      <c r="I62" s="137"/>
      <c r="J62" s="137"/>
      <c r="K62" s="137">
        <f>'将来負担比率（分子）の構造'!L$45</f>
        <v>568</v>
      </c>
      <c r="L62" s="137"/>
      <c r="M62" s="137"/>
      <c r="N62" s="137">
        <f>'将来負担比率（分子）の構造'!M$45</f>
        <v>522</v>
      </c>
      <c r="O62" s="137"/>
      <c r="P62" s="137"/>
    </row>
    <row r="63" spans="1:16">
      <c r="A63" s="137" t="s">
        <v>27</v>
      </c>
      <c r="B63" s="137">
        <f>'将来負担比率（分子）の構造'!I$44</f>
        <v>45</v>
      </c>
      <c r="C63" s="137"/>
      <c r="D63" s="137"/>
      <c r="E63" s="137">
        <f>'将来負担比率（分子）の構造'!J$44</f>
        <v>43</v>
      </c>
      <c r="F63" s="137"/>
      <c r="G63" s="137"/>
      <c r="H63" s="137">
        <f>'将来負担比率（分子）の構造'!K$44</f>
        <v>41</v>
      </c>
      <c r="I63" s="137"/>
      <c r="J63" s="137"/>
      <c r="K63" s="137">
        <f>'将来負担比率（分子）の構造'!L$44</f>
        <v>44</v>
      </c>
      <c r="L63" s="137"/>
      <c r="M63" s="137"/>
      <c r="N63" s="137">
        <f>'将来負担比率（分子）の構造'!M$44</f>
        <v>63</v>
      </c>
      <c r="O63" s="137"/>
      <c r="P63" s="137"/>
    </row>
    <row r="64" spans="1:16">
      <c r="A64" s="137" t="s">
        <v>26</v>
      </c>
      <c r="B64" s="137">
        <f>'将来負担比率（分子）の構造'!I$43</f>
        <v>1883</v>
      </c>
      <c r="C64" s="137"/>
      <c r="D64" s="137"/>
      <c r="E64" s="137">
        <f>'将来負担比率（分子）の構造'!J$43</f>
        <v>1525</v>
      </c>
      <c r="F64" s="137"/>
      <c r="G64" s="137"/>
      <c r="H64" s="137">
        <f>'将来負担比率（分子）の構造'!K$43</f>
        <v>1520</v>
      </c>
      <c r="I64" s="137"/>
      <c r="J64" s="137"/>
      <c r="K64" s="137">
        <f>'将来負担比率（分子）の構造'!L$43</f>
        <v>1338</v>
      </c>
      <c r="L64" s="137"/>
      <c r="M64" s="137"/>
      <c r="N64" s="137">
        <f>'将来負担比率（分子）の構造'!M$43</f>
        <v>1393</v>
      </c>
      <c r="O64" s="137"/>
      <c r="P64" s="137"/>
    </row>
    <row r="65" spans="1:16">
      <c r="A65" s="137" t="s">
        <v>25</v>
      </c>
      <c r="B65" s="137">
        <f>'将来負担比率（分子）の構造'!I$42</f>
        <v>265</v>
      </c>
      <c r="C65" s="137"/>
      <c r="D65" s="137"/>
      <c r="E65" s="137">
        <f>'将来負担比率（分子）の構造'!J$42</f>
        <v>223</v>
      </c>
      <c r="F65" s="137"/>
      <c r="G65" s="137"/>
      <c r="H65" s="137">
        <f>'将来負担比率（分子）の構造'!K$42</f>
        <v>181</v>
      </c>
      <c r="I65" s="137"/>
      <c r="J65" s="137"/>
      <c r="K65" s="137">
        <f>'将来負担比率（分子）の構造'!L$42</f>
        <v>143</v>
      </c>
      <c r="L65" s="137"/>
      <c r="M65" s="137"/>
      <c r="N65" s="137">
        <f>'将来負担比率（分子）の構造'!M$42</f>
        <v>111</v>
      </c>
      <c r="O65" s="137"/>
      <c r="P65" s="137"/>
    </row>
    <row r="66" spans="1:16">
      <c r="A66" s="137" t="s">
        <v>24</v>
      </c>
      <c r="B66" s="137">
        <f>'将来負担比率（分子）の構造'!I$41</f>
        <v>3932</v>
      </c>
      <c r="C66" s="137"/>
      <c r="D66" s="137"/>
      <c r="E66" s="137">
        <f>'将来負担比率（分子）の構造'!J$41</f>
        <v>3989</v>
      </c>
      <c r="F66" s="137"/>
      <c r="G66" s="137"/>
      <c r="H66" s="137">
        <f>'将来負担比率（分子）の構造'!K$41</f>
        <v>4001</v>
      </c>
      <c r="I66" s="137"/>
      <c r="J66" s="137"/>
      <c r="K66" s="137">
        <f>'将来負担比率（分子）の構造'!L$41</f>
        <v>4126</v>
      </c>
      <c r="L66" s="137"/>
      <c r="M66" s="137"/>
      <c r="N66" s="137">
        <f>'将来負担比率（分子）の構造'!M$41</f>
        <v>3925</v>
      </c>
      <c r="O66" s="137"/>
      <c r="P66" s="137"/>
    </row>
    <row r="67" spans="1:16">
      <c r="A67" s="137" t="s">
        <v>62</v>
      </c>
      <c r="B67" s="137" t="e">
        <f>NA()</f>
        <v>#N/A</v>
      </c>
      <c r="C67" s="137">
        <f>IF(ISNUMBER('将来負担比率（分子）の構造'!I$53), IF('将来負担比率（分子）の構造'!I$53 &lt; 0, 0, '将来負担比率（分子）の構造'!I$53), NA())</f>
        <v>1396</v>
      </c>
      <c r="D67" s="137" t="e">
        <f>NA()</f>
        <v>#N/A</v>
      </c>
      <c r="E67" s="137" t="e">
        <f>NA()</f>
        <v>#N/A</v>
      </c>
      <c r="F67" s="137">
        <f>IF(ISNUMBER('将来負担比率（分子）の構造'!J$53), IF('将来負担比率（分子）の構造'!J$53 &lt; 0, 0, '将来負担比率（分子）の構造'!J$53), NA())</f>
        <v>552</v>
      </c>
      <c r="G67" s="137" t="e">
        <f>NA()</f>
        <v>#N/A</v>
      </c>
      <c r="H67" s="137" t="e">
        <f>NA()</f>
        <v>#N/A</v>
      </c>
      <c r="I67" s="137">
        <f>IF(ISNUMBER('将来負担比率（分子）の構造'!K$53), IF('将来負担比率（分子）の構造'!K$53 &lt; 0, 0, '将来負担比率（分子）の構造'!K$53), NA())</f>
        <v>688</v>
      </c>
      <c r="J67" s="137" t="e">
        <f>NA()</f>
        <v>#N/A</v>
      </c>
      <c r="K67" s="137" t="e">
        <f>NA()</f>
        <v>#N/A</v>
      </c>
      <c r="L67" s="137">
        <f>IF(ISNUMBER('将来負担比率（分子）の構造'!L$53), IF('将来負担比率（分子）の構造'!L$53 &lt; 0, 0, '将来負担比率（分子）の構造'!L$53), NA())</f>
        <v>539</v>
      </c>
      <c r="M67" s="137" t="e">
        <f>NA()</f>
        <v>#N/A</v>
      </c>
      <c r="N67" s="137" t="e">
        <f>NA()</f>
        <v>#N/A</v>
      </c>
      <c r="O67" s="137">
        <f>IF(ISNUMBER('将来負担比率（分子）の構造'!M$53), IF('将来負担比率（分子）の構造'!M$53 &lt; 0, 0, '将来負担比率（分子）の構造'!M$53), NA())</f>
        <v>478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754157</v>
      </c>
      <c r="S5" s="615"/>
      <c r="T5" s="615"/>
      <c r="U5" s="615"/>
      <c r="V5" s="615"/>
      <c r="W5" s="615"/>
      <c r="X5" s="615"/>
      <c r="Y5" s="616"/>
      <c r="Z5" s="617">
        <v>12.4</v>
      </c>
      <c r="AA5" s="617"/>
      <c r="AB5" s="617"/>
      <c r="AC5" s="617"/>
      <c r="AD5" s="618">
        <v>754157</v>
      </c>
      <c r="AE5" s="618"/>
      <c r="AF5" s="618"/>
      <c r="AG5" s="618"/>
      <c r="AH5" s="618"/>
      <c r="AI5" s="618"/>
      <c r="AJ5" s="618"/>
      <c r="AK5" s="618"/>
      <c r="AL5" s="619">
        <v>28.3</v>
      </c>
      <c r="AM5" s="620"/>
      <c r="AN5" s="620"/>
      <c r="AO5" s="621"/>
      <c r="AP5" s="611" t="s">
        <v>209</v>
      </c>
      <c r="AQ5" s="612"/>
      <c r="AR5" s="612"/>
      <c r="AS5" s="612"/>
      <c r="AT5" s="612"/>
      <c r="AU5" s="612"/>
      <c r="AV5" s="612"/>
      <c r="AW5" s="612"/>
      <c r="AX5" s="612"/>
      <c r="AY5" s="612"/>
      <c r="AZ5" s="612"/>
      <c r="BA5" s="612"/>
      <c r="BB5" s="612"/>
      <c r="BC5" s="612"/>
      <c r="BD5" s="612"/>
      <c r="BE5" s="612"/>
      <c r="BF5" s="613"/>
      <c r="BG5" s="625">
        <v>747951</v>
      </c>
      <c r="BH5" s="626"/>
      <c r="BI5" s="626"/>
      <c r="BJ5" s="626"/>
      <c r="BK5" s="626"/>
      <c r="BL5" s="626"/>
      <c r="BM5" s="626"/>
      <c r="BN5" s="627"/>
      <c r="BO5" s="628">
        <v>99.2</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83687</v>
      </c>
      <c r="S6" s="626"/>
      <c r="T6" s="626"/>
      <c r="U6" s="626"/>
      <c r="V6" s="626"/>
      <c r="W6" s="626"/>
      <c r="X6" s="626"/>
      <c r="Y6" s="627"/>
      <c r="Z6" s="628">
        <v>1.4</v>
      </c>
      <c r="AA6" s="628"/>
      <c r="AB6" s="628"/>
      <c r="AC6" s="628"/>
      <c r="AD6" s="629">
        <v>83687</v>
      </c>
      <c r="AE6" s="629"/>
      <c r="AF6" s="629"/>
      <c r="AG6" s="629"/>
      <c r="AH6" s="629"/>
      <c r="AI6" s="629"/>
      <c r="AJ6" s="629"/>
      <c r="AK6" s="629"/>
      <c r="AL6" s="630">
        <v>3.1</v>
      </c>
      <c r="AM6" s="631"/>
      <c r="AN6" s="631"/>
      <c r="AO6" s="632"/>
      <c r="AP6" s="622" t="s">
        <v>215</v>
      </c>
      <c r="AQ6" s="623"/>
      <c r="AR6" s="623"/>
      <c r="AS6" s="623"/>
      <c r="AT6" s="623"/>
      <c r="AU6" s="623"/>
      <c r="AV6" s="623"/>
      <c r="AW6" s="623"/>
      <c r="AX6" s="623"/>
      <c r="AY6" s="623"/>
      <c r="AZ6" s="623"/>
      <c r="BA6" s="623"/>
      <c r="BB6" s="623"/>
      <c r="BC6" s="623"/>
      <c r="BD6" s="623"/>
      <c r="BE6" s="623"/>
      <c r="BF6" s="624"/>
      <c r="BG6" s="625">
        <v>747951</v>
      </c>
      <c r="BH6" s="626"/>
      <c r="BI6" s="626"/>
      <c r="BJ6" s="626"/>
      <c r="BK6" s="626"/>
      <c r="BL6" s="626"/>
      <c r="BM6" s="626"/>
      <c r="BN6" s="627"/>
      <c r="BO6" s="628">
        <v>99.2</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70767</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70767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506</v>
      </c>
      <c r="S7" s="626"/>
      <c r="T7" s="626"/>
      <c r="U7" s="626"/>
      <c r="V7" s="626"/>
      <c r="W7" s="626"/>
      <c r="X7" s="626"/>
      <c r="Y7" s="627"/>
      <c r="Z7" s="628">
        <v>0</v>
      </c>
      <c r="AA7" s="628"/>
      <c r="AB7" s="628"/>
      <c r="AC7" s="628"/>
      <c r="AD7" s="629">
        <v>506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247237</v>
      </c>
      <c r="BH7" s="626"/>
      <c r="BI7" s="626"/>
      <c r="BJ7" s="626"/>
      <c r="BK7" s="626"/>
      <c r="BL7" s="626"/>
      <c r="BM7" s="626"/>
      <c r="BN7" s="627"/>
      <c r="BO7" s="628">
        <v>32.799999999999997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903538</v>
      </c>
      <c r="CS7" s="626"/>
      <c r="CT7" s="626"/>
      <c r="CU7" s="626"/>
      <c r="CV7" s="626"/>
      <c r="CW7" s="626"/>
      <c r="CX7" s="626"/>
      <c r="CY7" s="627"/>
      <c r="CZ7" s="628">
        <v>15.5</v>
      </c>
      <c r="DA7" s="628"/>
      <c r="DB7" s="628"/>
      <c r="DC7" s="628"/>
      <c r="DD7" s="634">
        <v>37150</v>
      </c>
      <c r="DE7" s="626"/>
      <c r="DF7" s="626"/>
      <c r="DG7" s="626"/>
      <c r="DH7" s="626"/>
      <c r="DI7" s="626"/>
      <c r="DJ7" s="626"/>
      <c r="DK7" s="626"/>
      <c r="DL7" s="626"/>
      <c r="DM7" s="626"/>
      <c r="DN7" s="626"/>
      <c r="DO7" s="626"/>
      <c r="DP7" s="627"/>
      <c r="DQ7" s="634">
        <v>778763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1407</v>
      </c>
      <c r="S8" s="626"/>
      <c r="T8" s="626"/>
      <c r="U8" s="626"/>
      <c r="V8" s="626"/>
      <c r="W8" s="626"/>
      <c r="X8" s="626"/>
      <c r="Y8" s="627"/>
      <c r="Z8" s="628">
        <v>0</v>
      </c>
      <c r="AA8" s="628"/>
      <c r="AB8" s="628"/>
      <c r="AC8" s="628"/>
      <c r="AD8" s="629">
        <v>1407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11912</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2091585</v>
      </c>
      <c r="CS8" s="626"/>
      <c r="CT8" s="626"/>
      <c r="CU8" s="626"/>
      <c r="CV8" s="626"/>
      <c r="CW8" s="626"/>
      <c r="CX8" s="626"/>
      <c r="CY8" s="627"/>
      <c r="CZ8" s="628">
        <v>35.9</v>
      </c>
      <c r="DA8" s="628"/>
      <c r="DB8" s="628"/>
      <c r="DC8" s="628"/>
      <c r="DD8" s="634">
        <v>342966</v>
      </c>
      <c r="DE8" s="626"/>
      <c r="DF8" s="626"/>
      <c r="DG8" s="626"/>
      <c r="DH8" s="626"/>
      <c r="DI8" s="626"/>
      <c r="DJ8" s="626"/>
      <c r="DK8" s="626"/>
      <c r="DL8" s="626"/>
      <c r="DM8" s="626"/>
      <c r="DN8" s="626"/>
      <c r="DO8" s="626"/>
      <c r="DP8" s="627"/>
      <c r="DQ8" s="634">
        <v>507040</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754</v>
      </c>
      <c r="S9" s="626"/>
      <c r="T9" s="626"/>
      <c r="U9" s="626"/>
      <c r="V9" s="626"/>
      <c r="W9" s="626"/>
      <c r="X9" s="626"/>
      <c r="Y9" s="627"/>
      <c r="Z9" s="628">
        <v>0</v>
      </c>
      <c r="AA9" s="628"/>
      <c r="AB9" s="628"/>
      <c r="AC9" s="628"/>
      <c r="AD9" s="629">
        <v>754</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194481</v>
      </c>
      <c r="BH9" s="626"/>
      <c r="BI9" s="626"/>
      <c r="BJ9" s="626"/>
      <c r="BK9" s="626"/>
      <c r="BL9" s="626"/>
      <c r="BM9" s="626"/>
      <c r="BN9" s="627"/>
      <c r="BO9" s="628">
        <v>25.8</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254580</v>
      </c>
      <c r="CS9" s="626"/>
      <c r="CT9" s="626"/>
      <c r="CU9" s="626"/>
      <c r="CV9" s="626"/>
      <c r="CW9" s="626"/>
      <c r="CX9" s="626"/>
      <c r="CY9" s="627"/>
      <c r="CZ9" s="628">
        <v>4.4000000000000004</v>
      </c>
      <c r="DA9" s="628"/>
      <c r="DB9" s="628"/>
      <c r="DC9" s="628"/>
      <c r="DD9" s="634">
        <v>1650</v>
      </c>
      <c r="DE9" s="626"/>
      <c r="DF9" s="626"/>
      <c r="DG9" s="626"/>
      <c r="DH9" s="626"/>
      <c r="DI9" s="626"/>
      <c r="DJ9" s="626"/>
      <c r="DK9" s="626"/>
      <c r="DL9" s="626"/>
      <c r="DM9" s="626"/>
      <c r="DN9" s="626"/>
      <c r="DO9" s="626"/>
      <c r="DP9" s="627"/>
      <c r="DQ9" s="634">
        <v>221513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92808</v>
      </c>
      <c r="S10" s="626"/>
      <c r="T10" s="626"/>
      <c r="U10" s="626"/>
      <c r="V10" s="626"/>
      <c r="W10" s="626"/>
      <c r="X10" s="626"/>
      <c r="Y10" s="627"/>
      <c r="Z10" s="628">
        <v>1.5</v>
      </c>
      <c r="AA10" s="628"/>
      <c r="AB10" s="628"/>
      <c r="AC10" s="628"/>
      <c r="AD10" s="629">
        <v>92808</v>
      </c>
      <c r="AE10" s="629"/>
      <c r="AF10" s="629"/>
      <c r="AG10" s="629"/>
      <c r="AH10" s="629"/>
      <c r="AI10" s="629"/>
      <c r="AJ10" s="629"/>
      <c r="AK10" s="629"/>
      <c r="AL10" s="630">
        <v>3.5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15421</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17196</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931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13949</v>
      </c>
      <c r="S11" s="626"/>
      <c r="T11" s="626"/>
      <c r="U11" s="626"/>
      <c r="V11" s="626"/>
      <c r="W11" s="626"/>
      <c r="X11" s="626"/>
      <c r="Y11" s="627"/>
      <c r="Z11" s="628">
        <v>0.2</v>
      </c>
      <c r="AA11" s="628"/>
      <c r="AB11" s="628"/>
      <c r="AC11" s="628"/>
      <c r="AD11" s="629">
        <v>12099</v>
      </c>
      <c r="AE11" s="629"/>
      <c r="AF11" s="629"/>
      <c r="AG11" s="629"/>
      <c r="AH11" s="629"/>
      <c r="AI11" s="629"/>
      <c r="AJ11" s="629"/>
      <c r="AK11" s="629"/>
      <c r="AL11" s="630">
        <v>0.5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25423</v>
      </c>
      <c r="BH11" s="626"/>
      <c r="BI11" s="626"/>
      <c r="BJ11" s="626"/>
      <c r="BK11" s="626"/>
      <c r="BL11" s="626"/>
      <c r="BM11" s="626"/>
      <c r="BN11" s="627"/>
      <c r="BO11" s="628">
        <v>3.4</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1146904</v>
      </c>
      <c r="CS11" s="626"/>
      <c r="CT11" s="626"/>
      <c r="CU11" s="626"/>
      <c r="CV11" s="626"/>
      <c r="CW11" s="626"/>
      <c r="CX11" s="626"/>
      <c r="CY11" s="627"/>
      <c r="CZ11" s="628">
        <v>19.7</v>
      </c>
      <c r="DA11" s="628"/>
      <c r="DB11" s="628"/>
      <c r="DC11" s="628"/>
      <c r="DD11" s="634">
        <v>300636</v>
      </c>
      <c r="DE11" s="626"/>
      <c r="DF11" s="626"/>
      <c r="DG11" s="626"/>
      <c r="DH11" s="626"/>
      <c r="DI11" s="626"/>
      <c r="DJ11" s="626"/>
      <c r="DK11" s="626"/>
      <c r="DL11" s="626"/>
      <c r="DM11" s="626"/>
      <c r="DN11" s="626"/>
      <c r="DO11" s="626"/>
      <c r="DP11" s="627"/>
      <c r="DQ11" s="634">
        <v>515461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444069</v>
      </c>
      <c r="BH12" s="626"/>
      <c r="BI12" s="626"/>
      <c r="BJ12" s="626"/>
      <c r="BK12" s="626"/>
      <c r="BL12" s="626"/>
      <c r="BM12" s="626"/>
      <c r="BN12" s="627"/>
      <c r="BO12" s="628">
        <v>58.9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36214</v>
      </c>
      <c r="CS12" s="626"/>
      <c r="CT12" s="626"/>
      <c r="CU12" s="626"/>
      <c r="CV12" s="626"/>
      <c r="CW12" s="626"/>
      <c r="CX12" s="626"/>
      <c r="CY12" s="627"/>
      <c r="CZ12" s="628">
        <v>0.6</v>
      </c>
      <c r="DA12" s="628"/>
      <c r="DB12" s="628"/>
      <c r="DC12" s="628"/>
      <c r="DD12" s="634" t="s">
        <v>111</v>
      </c>
      <c r="DE12" s="626"/>
      <c r="DF12" s="626"/>
      <c r="DG12" s="626"/>
      <c r="DH12" s="626"/>
      <c r="DI12" s="626"/>
      <c r="DJ12" s="626"/>
      <c r="DK12" s="626"/>
      <c r="DL12" s="626"/>
      <c r="DM12" s="626"/>
      <c r="DN12" s="626"/>
      <c r="DO12" s="626"/>
      <c r="DP12" s="627"/>
      <c r="DQ12" s="634">
        <v>30735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14160</v>
      </c>
      <c r="S13" s="626"/>
      <c r="T13" s="626"/>
      <c r="U13" s="626"/>
      <c r="V13" s="626"/>
      <c r="W13" s="626"/>
      <c r="X13" s="626"/>
      <c r="Y13" s="627"/>
      <c r="Z13" s="628">
        <v>0.2</v>
      </c>
      <c r="AA13" s="628"/>
      <c r="AB13" s="628"/>
      <c r="AC13" s="628"/>
      <c r="AD13" s="629">
        <v>14160</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428615</v>
      </c>
      <c r="BH13" s="626"/>
      <c r="BI13" s="626"/>
      <c r="BJ13" s="626"/>
      <c r="BK13" s="626"/>
      <c r="BL13" s="626"/>
      <c r="BM13" s="626"/>
      <c r="BN13" s="627"/>
      <c r="BO13" s="628">
        <v>56.8</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361216</v>
      </c>
      <c r="CS13" s="626"/>
      <c r="CT13" s="626"/>
      <c r="CU13" s="626"/>
      <c r="CV13" s="626"/>
      <c r="CW13" s="626"/>
      <c r="CX13" s="626"/>
      <c r="CY13" s="627"/>
      <c r="CZ13" s="628">
        <v>6.2</v>
      </c>
      <c r="DA13" s="628"/>
      <c r="DB13" s="628"/>
      <c r="DC13" s="628"/>
      <c r="DD13" s="634">
        <v>269525</v>
      </c>
      <c r="DE13" s="626"/>
      <c r="DF13" s="626"/>
      <c r="DG13" s="626"/>
      <c r="DH13" s="626"/>
      <c r="DI13" s="626"/>
      <c r="DJ13" s="626"/>
      <c r="DK13" s="626"/>
      <c r="DL13" s="626"/>
      <c r="DM13" s="626"/>
      <c r="DN13" s="626"/>
      <c r="DO13" s="626"/>
      <c r="DP13" s="627"/>
      <c r="DQ13" s="634">
        <v>255645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18911</v>
      </c>
      <c r="BH14" s="626"/>
      <c r="BI14" s="626"/>
      <c r="BJ14" s="626"/>
      <c r="BK14" s="626"/>
      <c r="BL14" s="626"/>
      <c r="BM14" s="626"/>
      <c r="BN14" s="627"/>
      <c r="BO14" s="628">
        <v>2.5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175760</v>
      </c>
      <c r="CS14" s="626"/>
      <c r="CT14" s="626"/>
      <c r="CU14" s="626"/>
      <c r="CV14" s="626"/>
      <c r="CW14" s="626"/>
      <c r="CX14" s="626"/>
      <c r="CY14" s="627"/>
      <c r="CZ14" s="628">
        <v>3</v>
      </c>
      <c r="DA14" s="628"/>
      <c r="DB14" s="628"/>
      <c r="DC14" s="628"/>
      <c r="DD14" s="634">
        <v>4310</v>
      </c>
      <c r="DE14" s="626"/>
      <c r="DF14" s="626"/>
      <c r="DG14" s="626"/>
      <c r="DH14" s="626"/>
      <c r="DI14" s="626"/>
      <c r="DJ14" s="626"/>
      <c r="DK14" s="626"/>
      <c r="DL14" s="626"/>
      <c r="DM14" s="626"/>
      <c r="DN14" s="626"/>
      <c r="DO14" s="626"/>
      <c r="DP14" s="627"/>
      <c r="DQ14" s="634">
        <v>161125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1773</v>
      </c>
      <c r="S15" s="626"/>
      <c r="T15" s="626"/>
      <c r="U15" s="626"/>
      <c r="V15" s="626"/>
      <c r="W15" s="626"/>
      <c r="X15" s="626"/>
      <c r="Y15" s="627"/>
      <c r="Z15" s="628">
        <v>0</v>
      </c>
      <c r="AA15" s="628"/>
      <c r="AB15" s="628"/>
      <c r="AC15" s="628"/>
      <c r="AD15" s="629">
        <v>1773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37734</v>
      </c>
      <c r="BH15" s="626"/>
      <c r="BI15" s="626"/>
      <c r="BJ15" s="626"/>
      <c r="BK15" s="626"/>
      <c r="BL15" s="626"/>
      <c r="BM15" s="626"/>
      <c r="BN15" s="627"/>
      <c r="BO15" s="628">
        <v>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375734</v>
      </c>
      <c r="CS15" s="626"/>
      <c r="CT15" s="626"/>
      <c r="CU15" s="626"/>
      <c r="CV15" s="626"/>
      <c r="CW15" s="626"/>
      <c r="CX15" s="626"/>
      <c r="CY15" s="627"/>
      <c r="CZ15" s="628">
        <v>6.4</v>
      </c>
      <c r="DA15" s="628"/>
      <c r="DB15" s="628"/>
      <c r="DC15" s="628"/>
      <c r="DD15" s="634">
        <v>19835</v>
      </c>
      <c r="DE15" s="626"/>
      <c r="DF15" s="626"/>
      <c r="DG15" s="626"/>
      <c r="DH15" s="626"/>
      <c r="DI15" s="626"/>
      <c r="DJ15" s="626"/>
      <c r="DK15" s="626"/>
      <c r="DL15" s="626"/>
      <c r="DM15" s="626"/>
      <c r="DN15" s="626"/>
      <c r="DO15" s="626"/>
      <c r="DP15" s="627"/>
      <c r="DQ15" s="634">
        <v>325500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1916542</v>
      </c>
      <c r="S16" s="626"/>
      <c r="T16" s="626"/>
      <c r="U16" s="626"/>
      <c r="V16" s="626"/>
      <c r="W16" s="626"/>
      <c r="X16" s="626"/>
      <c r="Y16" s="627"/>
      <c r="Z16" s="628">
        <v>31.5</v>
      </c>
      <c r="AA16" s="628"/>
      <c r="AB16" s="628"/>
      <c r="AC16" s="628"/>
      <c r="AD16" s="629">
        <v>1669759</v>
      </c>
      <c r="AE16" s="629"/>
      <c r="AF16" s="629"/>
      <c r="AG16" s="629"/>
      <c r="AH16" s="629"/>
      <c r="AI16" s="629"/>
      <c r="AJ16" s="629"/>
      <c r="AK16" s="629"/>
      <c r="AL16" s="630">
        <v>62.7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1669759</v>
      </c>
      <c r="S17" s="626"/>
      <c r="T17" s="626"/>
      <c r="U17" s="626"/>
      <c r="V17" s="626"/>
      <c r="W17" s="626"/>
      <c r="X17" s="626"/>
      <c r="Y17" s="627"/>
      <c r="Z17" s="628">
        <v>27.5</v>
      </c>
      <c r="AA17" s="628"/>
      <c r="AB17" s="628"/>
      <c r="AC17" s="628"/>
      <c r="AD17" s="629">
        <v>1669759</v>
      </c>
      <c r="AE17" s="629"/>
      <c r="AF17" s="629"/>
      <c r="AG17" s="629"/>
      <c r="AH17" s="629"/>
      <c r="AI17" s="629"/>
      <c r="AJ17" s="629"/>
      <c r="AK17" s="629"/>
      <c r="AL17" s="630">
        <v>62.7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396508</v>
      </c>
      <c r="CS17" s="626"/>
      <c r="CT17" s="626"/>
      <c r="CU17" s="626"/>
      <c r="CV17" s="626"/>
      <c r="CW17" s="626"/>
      <c r="CX17" s="626"/>
      <c r="CY17" s="627"/>
      <c r="CZ17" s="628">
        <v>6.8</v>
      </c>
      <c r="DA17" s="628"/>
      <c r="DB17" s="628"/>
      <c r="DC17" s="628"/>
      <c r="DD17" s="634" t="s">
        <v>111</v>
      </c>
      <c r="DE17" s="626"/>
      <c r="DF17" s="626"/>
      <c r="DG17" s="626"/>
      <c r="DH17" s="626"/>
      <c r="DI17" s="626"/>
      <c r="DJ17" s="626"/>
      <c r="DK17" s="626"/>
      <c r="DL17" s="626"/>
      <c r="DM17" s="626"/>
      <c r="DN17" s="626"/>
      <c r="DO17" s="626"/>
      <c r="DP17" s="627"/>
      <c r="DQ17" s="634">
        <v>396508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131241</v>
      </c>
      <c r="S18" s="626"/>
      <c r="T18" s="626"/>
      <c r="U18" s="626"/>
      <c r="V18" s="626"/>
      <c r="W18" s="626"/>
      <c r="X18" s="626"/>
      <c r="Y18" s="627"/>
      <c r="Z18" s="628">
        <v>2.2000000000000002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115542</v>
      </c>
      <c r="S19" s="626"/>
      <c r="T19" s="626"/>
      <c r="U19" s="626"/>
      <c r="V19" s="626"/>
      <c r="W19" s="626"/>
      <c r="X19" s="626"/>
      <c r="Y19" s="627"/>
      <c r="Z19" s="628">
        <v>1.9</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6206</v>
      </c>
      <c r="BH19" s="626"/>
      <c r="BI19" s="626"/>
      <c r="BJ19" s="626"/>
      <c r="BK19" s="626"/>
      <c r="BL19" s="626"/>
      <c r="BM19" s="626"/>
      <c r="BN19" s="627"/>
      <c r="BO19" s="628">
        <v>0.8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2879743</v>
      </c>
      <c r="S20" s="626"/>
      <c r="T20" s="626"/>
      <c r="U20" s="626"/>
      <c r="V20" s="626"/>
      <c r="W20" s="626"/>
      <c r="X20" s="626"/>
      <c r="Y20" s="627"/>
      <c r="Z20" s="628">
        <v>47.4</v>
      </c>
      <c r="AA20" s="628"/>
      <c r="AB20" s="628"/>
      <c r="AC20" s="628"/>
      <c r="AD20" s="629">
        <v>2631110</v>
      </c>
      <c r="AE20" s="629"/>
      <c r="AF20" s="629"/>
      <c r="AG20" s="629"/>
      <c r="AH20" s="629"/>
      <c r="AI20" s="629"/>
      <c r="AJ20" s="629"/>
      <c r="AK20" s="629"/>
      <c r="AL20" s="630">
        <v>98.9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6206</v>
      </c>
      <c r="BH20" s="626"/>
      <c r="BI20" s="626"/>
      <c r="BJ20" s="626"/>
      <c r="BK20" s="626"/>
      <c r="BL20" s="626"/>
      <c r="BM20" s="626"/>
      <c r="BN20" s="627"/>
      <c r="BO20" s="628">
        <v>0.8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5830002</v>
      </c>
      <c r="CS20" s="626"/>
      <c r="CT20" s="626"/>
      <c r="CU20" s="626"/>
      <c r="CV20" s="626"/>
      <c r="CW20" s="626"/>
      <c r="CX20" s="626"/>
      <c r="CY20" s="627"/>
      <c r="CZ20" s="628">
        <v>100</v>
      </c>
      <c r="DA20" s="628"/>
      <c r="DB20" s="628"/>
      <c r="DC20" s="628"/>
      <c r="DD20" s="634">
        <v>976072</v>
      </c>
      <c r="DE20" s="626"/>
      <c r="DF20" s="626"/>
      <c r="DG20" s="626"/>
      <c r="DH20" s="626"/>
      <c r="DI20" s="626"/>
      <c r="DJ20" s="626"/>
      <c r="DK20" s="626"/>
      <c r="DL20" s="626"/>
      <c r="DM20" s="626"/>
      <c r="DN20" s="626"/>
      <c r="DO20" s="626"/>
      <c r="DP20" s="627"/>
      <c r="DQ20" s="634">
        <v>3263988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988</v>
      </c>
      <c r="S21" s="626"/>
      <c r="T21" s="626"/>
      <c r="U21" s="626"/>
      <c r="V21" s="626"/>
      <c r="W21" s="626"/>
      <c r="X21" s="626"/>
      <c r="Y21" s="627"/>
      <c r="Z21" s="628">
        <v>0</v>
      </c>
      <c r="AA21" s="628"/>
      <c r="AB21" s="628"/>
      <c r="AC21" s="628"/>
      <c r="AD21" s="629">
        <v>988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6206</v>
      </c>
      <c r="BH21" s="626"/>
      <c r="BI21" s="626"/>
      <c r="BJ21" s="626"/>
      <c r="BK21" s="626"/>
      <c r="BL21" s="626"/>
      <c r="BM21" s="626"/>
      <c r="BN21" s="627"/>
      <c r="BO21" s="628">
        <v>0.8</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11838</v>
      </c>
      <c r="S22" s="626"/>
      <c r="T22" s="626"/>
      <c r="U22" s="626"/>
      <c r="V22" s="626"/>
      <c r="W22" s="626"/>
      <c r="X22" s="626"/>
      <c r="Y22" s="627"/>
      <c r="Z22" s="628">
        <v>0.2</v>
      </c>
      <c r="AA22" s="628"/>
      <c r="AB22" s="628"/>
      <c r="AC22" s="628"/>
      <c r="AD22" s="629">
        <v>4179</v>
      </c>
      <c r="AE22" s="629"/>
      <c r="AF22" s="629"/>
      <c r="AG22" s="629"/>
      <c r="AH22" s="629"/>
      <c r="AI22" s="629"/>
      <c r="AJ22" s="629"/>
      <c r="AK22" s="629"/>
      <c r="AL22" s="630">
        <v>0.2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19984</v>
      </c>
      <c r="S23" s="626"/>
      <c r="T23" s="626"/>
      <c r="U23" s="626"/>
      <c r="V23" s="626"/>
      <c r="W23" s="626"/>
      <c r="X23" s="626"/>
      <c r="Y23" s="627"/>
      <c r="Z23" s="628">
        <v>0.3</v>
      </c>
      <c r="AA23" s="628"/>
      <c r="AB23" s="628"/>
      <c r="AC23" s="628"/>
      <c r="AD23" s="629">
        <v>9128</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4036</v>
      </c>
      <c r="S24" s="626"/>
      <c r="T24" s="626"/>
      <c r="U24" s="626"/>
      <c r="V24" s="626"/>
      <c r="W24" s="626"/>
      <c r="X24" s="626"/>
      <c r="Y24" s="627"/>
      <c r="Z24" s="628">
        <v>0.1</v>
      </c>
      <c r="AA24" s="628"/>
      <c r="AB24" s="628"/>
      <c r="AC24" s="628"/>
      <c r="AD24" s="629">
        <v>41</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1386327</v>
      </c>
      <c r="CS24" s="615"/>
      <c r="CT24" s="615"/>
      <c r="CU24" s="615"/>
      <c r="CV24" s="615"/>
      <c r="CW24" s="615"/>
      <c r="CX24" s="615"/>
      <c r="CY24" s="616"/>
      <c r="CZ24" s="654">
        <v>23.8</v>
      </c>
      <c r="DA24" s="655"/>
      <c r="DB24" s="655"/>
      <c r="DC24" s="656"/>
      <c r="DD24" s="653">
        <v>1174227</v>
      </c>
      <c r="DE24" s="615"/>
      <c r="DF24" s="615"/>
      <c r="DG24" s="615"/>
      <c r="DH24" s="615"/>
      <c r="DI24" s="615"/>
      <c r="DJ24" s="615"/>
      <c r="DK24" s="616"/>
      <c r="DL24" s="653">
        <v>1156859</v>
      </c>
      <c r="DM24" s="615"/>
      <c r="DN24" s="615"/>
      <c r="DO24" s="615"/>
      <c r="DP24" s="615"/>
      <c r="DQ24" s="615"/>
      <c r="DR24" s="615"/>
      <c r="DS24" s="615"/>
      <c r="DT24" s="615"/>
      <c r="DU24" s="615"/>
      <c r="DV24" s="616"/>
      <c r="DW24" s="619">
        <v>41.6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431023</v>
      </c>
      <c r="S25" s="626"/>
      <c r="T25" s="626"/>
      <c r="U25" s="626"/>
      <c r="V25" s="626"/>
      <c r="W25" s="626"/>
      <c r="X25" s="626"/>
      <c r="Y25" s="627"/>
      <c r="Z25" s="628">
        <v>7.1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726011</v>
      </c>
      <c r="CS25" s="645"/>
      <c r="CT25" s="645"/>
      <c r="CU25" s="645"/>
      <c r="CV25" s="645"/>
      <c r="CW25" s="645"/>
      <c r="CX25" s="645"/>
      <c r="CY25" s="646"/>
      <c r="CZ25" s="659">
        <v>12.5</v>
      </c>
      <c r="DA25" s="660"/>
      <c r="DB25" s="660"/>
      <c r="DC25" s="661"/>
      <c r="DD25" s="634">
        <v>708292</v>
      </c>
      <c r="DE25" s="645"/>
      <c r="DF25" s="645"/>
      <c r="DG25" s="645"/>
      <c r="DH25" s="645"/>
      <c r="DI25" s="645"/>
      <c r="DJ25" s="645"/>
      <c r="DK25" s="646"/>
      <c r="DL25" s="634">
        <v>706982</v>
      </c>
      <c r="DM25" s="645"/>
      <c r="DN25" s="645"/>
      <c r="DO25" s="645"/>
      <c r="DP25" s="645"/>
      <c r="DQ25" s="645"/>
      <c r="DR25" s="645"/>
      <c r="DS25" s="645"/>
      <c r="DT25" s="645"/>
      <c r="DU25" s="645"/>
      <c r="DV25" s="646"/>
      <c r="DW25" s="630">
        <v>25.4</v>
      </c>
      <c r="DX25" s="657"/>
      <c r="DY25" s="657"/>
      <c r="DZ25" s="657"/>
      <c r="EA25" s="657"/>
      <c r="EB25" s="657"/>
      <c r="EC25" s="658"/>
    </row>
    <row r="26" spans="2:133" ht="11.25" customHeight="1">
      <c r="B26" s="662" t="s">
        <v>277</v>
      </c>
      <c r="C26" s="663"/>
      <c r="D26" s="663"/>
      <c r="E26" s="663"/>
      <c r="F26" s="663"/>
      <c r="G26" s="663"/>
      <c r="H26" s="663"/>
      <c r="I26" s="663"/>
      <c r="J26" s="663"/>
      <c r="K26" s="663"/>
      <c r="L26" s="663"/>
      <c r="M26" s="663"/>
      <c r="N26" s="663"/>
      <c r="O26" s="663"/>
      <c r="P26" s="663"/>
      <c r="Q26" s="664"/>
      <c r="R26" s="625">
        <v>9478</v>
      </c>
      <c r="S26" s="626"/>
      <c r="T26" s="626"/>
      <c r="U26" s="626"/>
      <c r="V26" s="626"/>
      <c r="W26" s="626"/>
      <c r="X26" s="626"/>
      <c r="Y26" s="627"/>
      <c r="Z26" s="628">
        <v>0.2</v>
      </c>
      <c r="AA26" s="628"/>
      <c r="AB26" s="628"/>
      <c r="AC26" s="628"/>
      <c r="AD26" s="629">
        <v>9478</v>
      </c>
      <c r="AE26" s="629"/>
      <c r="AF26" s="629"/>
      <c r="AG26" s="629"/>
      <c r="AH26" s="629"/>
      <c r="AI26" s="629"/>
      <c r="AJ26" s="629"/>
      <c r="AK26" s="629"/>
      <c r="AL26" s="630">
        <v>0.4</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430511</v>
      </c>
      <c r="CS26" s="626"/>
      <c r="CT26" s="626"/>
      <c r="CU26" s="626"/>
      <c r="CV26" s="626"/>
      <c r="CW26" s="626"/>
      <c r="CX26" s="626"/>
      <c r="CY26" s="627"/>
      <c r="CZ26" s="659">
        <v>7.4</v>
      </c>
      <c r="DA26" s="660"/>
      <c r="DB26" s="660"/>
      <c r="DC26" s="661"/>
      <c r="DD26" s="634">
        <v>419053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7"/>
      <c r="DY26" s="657"/>
      <c r="DZ26" s="657"/>
      <c r="EA26" s="657"/>
      <c r="EB26" s="657"/>
      <c r="EC26" s="658"/>
    </row>
    <row r="27" spans="2:133" ht="11.25" customHeight="1">
      <c r="B27" s="622" t="s">
        <v>280</v>
      </c>
      <c r="C27" s="623"/>
      <c r="D27" s="623"/>
      <c r="E27" s="623"/>
      <c r="F27" s="623"/>
      <c r="G27" s="623"/>
      <c r="H27" s="623"/>
      <c r="I27" s="623"/>
      <c r="J27" s="623"/>
      <c r="K27" s="623"/>
      <c r="L27" s="623"/>
      <c r="M27" s="623"/>
      <c r="N27" s="623"/>
      <c r="O27" s="623"/>
      <c r="P27" s="623"/>
      <c r="Q27" s="624"/>
      <c r="R27" s="625">
        <v>1873396</v>
      </c>
      <c r="S27" s="626"/>
      <c r="T27" s="626"/>
      <c r="U27" s="626"/>
      <c r="V27" s="626"/>
      <c r="W27" s="626"/>
      <c r="X27" s="626"/>
      <c r="Y27" s="627"/>
      <c r="Z27" s="628">
        <v>30.8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754157</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263808</v>
      </c>
      <c r="CS27" s="645"/>
      <c r="CT27" s="645"/>
      <c r="CU27" s="645"/>
      <c r="CV27" s="645"/>
      <c r="CW27" s="645"/>
      <c r="CX27" s="645"/>
      <c r="CY27" s="646"/>
      <c r="CZ27" s="659">
        <v>4.5</v>
      </c>
      <c r="DA27" s="660"/>
      <c r="DB27" s="660"/>
      <c r="DC27" s="661"/>
      <c r="DD27" s="634">
        <v>69427</v>
      </c>
      <c r="DE27" s="645"/>
      <c r="DF27" s="645"/>
      <c r="DG27" s="645"/>
      <c r="DH27" s="645"/>
      <c r="DI27" s="645"/>
      <c r="DJ27" s="645"/>
      <c r="DK27" s="646"/>
      <c r="DL27" s="634">
        <v>69206</v>
      </c>
      <c r="DM27" s="645"/>
      <c r="DN27" s="645"/>
      <c r="DO27" s="645"/>
      <c r="DP27" s="645"/>
      <c r="DQ27" s="645"/>
      <c r="DR27" s="645"/>
      <c r="DS27" s="645"/>
      <c r="DT27" s="645"/>
      <c r="DU27" s="645"/>
      <c r="DV27" s="646"/>
      <c r="DW27" s="630">
        <v>2.5</v>
      </c>
      <c r="DX27" s="657"/>
      <c r="DY27" s="657"/>
      <c r="DZ27" s="657"/>
      <c r="EA27" s="657"/>
      <c r="EB27" s="657"/>
      <c r="EC27" s="658"/>
    </row>
    <row r="28" spans="2:133" ht="11.25" customHeight="1">
      <c r="B28" s="622" t="s">
        <v>283</v>
      </c>
      <c r="C28" s="623"/>
      <c r="D28" s="623"/>
      <c r="E28" s="623"/>
      <c r="F28" s="623"/>
      <c r="G28" s="623"/>
      <c r="H28" s="623"/>
      <c r="I28" s="623"/>
      <c r="J28" s="623"/>
      <c r="K28" s="623"/>
      <c r="L28" s="623"/>
      <c r="M28" s="623"/>
      <c r="N28" s="623"/>
      <c r="O28" s="623"/>
      <c r="P28" s="623"/>
      <c r="Q28" s="624"/>
      <c r="R28" s="625">
        <v>19491</v>
      </c>
      <c r="S28" s="626"/>
      <c r="T28" s="626"/>
      <c r="U28" s="626"/>
      <c r="V28" s="626"/>
      <c r="W28" s="626"/>
      <c r="X28" s="626"/>
      <c r="Y28" s="627"/>
      <c r="Z28" s="628">
        <v>0.3</v>
      </c>
      <c r="AA28" s="628"/>
      <c r="AB28" s="628"/>
      <c r="AC28" s="628"/>
      <c r="AD28" s="629">
        <v>756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396508</v>
      </c>
      <c r="CS28" s="626"/>
      <c r="CT28" s="626"/>
      <c r="CU28" s="626"/>
      <c r="CV28" s="626"/>
      <c r="CW28" s="626"/>
      <c r="CX28" s="626"/>
      <c r="CY28" s="627"/>
      <c r="CZ28" s="659">
        <v>6.8</v>
      </c>
      <c r="DA28" s="660"/>
      <c r="DB28" s="660"/>
      <c r="DC28" s="661"/>
      <c r="DD28" s="634">
        <v>396508</v>
      </c>
      <c r="DE28" s="626"/>
      <c r="DF28" s="626"/>
      <c r="DG28" s="626"/>
      <c r="DH28" s="626"/>
      <c r="DI28" s="626"/>
      <c r="DJ28" s="626"/>
      <c r="DK28" s="627"/>
      <c r="DL28" s="634">
        <v>380671</v>
      </c>
      <c r="DM28" s="626"/>
      <c r="DN28" s="626"/>
      <c r="DO28" s="626"/>
      <c r="DP28" s="626"/>
      <c r="DQ28" s="626"/>
      <c r="DR28" s="626"/>
      <c r="DS28" s="626"/>
      <c r="DT28" s="626"/>
      <c r="DU28" s="626"/>
      <c r="DV28" s="627"/>
      <c r="DW28" s="630">
        <v>13.7</v>
      </c>
      <c r="DX28" s="657"/>
      <c r="DY28" s="657"/>
      <c r="DZ28" s="657"/>
      <c r="EA28" s="657"/>
      <c r="EB28" s="657"/>
      <c r="EC28" s="658"/>
    </row>
    <row r="29" spans="2:133" ht="11.25" customHeight="1">
      <c r="B29" s="622" t="s">
        <v>285</v>
      </c>
      <c r="C29" s="623"/>
      <c r="D29" s="623"/>
      <c r="E29" s="623"/>
      <c r="F29" s="623"/>
      <c r="G29" s="623"/>
      <c r="H29" s="623"/>
      <c r="I29" s="623"/>
      <c r="J29" s="623"/>
      <c r="K29" s="623"/>
      <c r="L29" s="623"/>
      <c r="M29" s="623"/>
      <c r="N29" s="623"/>
      <c r="O29" s="623"/>
      <c r="P29" s="623"/>
      <c r="Q29" s="624"/>
      <c r="R29" s="625">
        <v>84869</v>
      </c>
      <c r="S29" s="626"/>
      <c r="T29" s="626"/>
      <c r="U29" s="626"/>
      <c r="V29" s="626"/>
      <c r="W29" s="626"/>
      <c r="X29" s="626"/>
      <c r="Y29" s="627"/>
      <c r="Z29" s="628">
        <v>1.4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57</v>
      </c>
      <c r="CG29" s="640"/>
      <c r="CH29" s="640"/>
      <c r="CI29" s="640"/>
      <c r="CJ29" s="640"/>
      <c r="CK29" s="640"/>
      <c r="CL29" s="640"/>
      <c r="CM29" s="640"/>
      <c r="CN29" s="640"/>
      <c r="CO29" s="640"/>
      <c r="CP29" s="640"/>
      <c r="CQ29" s="641"/>
      <c r="CR29" s="625">
        <v>396358</v>
      </c>
      <c r="CS29" s="645"/>
      <c r="CT29" s="645"/>
      <c r="CU29" s="645"/>
      <c r="CV29" s="645"/>
      <c r="CW29" s="645"/>
      <c r="CX29" s="645"/>
      <c r="CY29" s="646"/>
      <c r="CZ29" s="659">
        <v>6.8</v>
      </c>
      <c r="DA29" s="660"/>
      <c r="DB29" s="660"/>
      <c r="DC29" s="661"/>
      <c r="DD29" s="634">
        <v>396358</v>
      </c>
      <c r="DE29" s="645"/>
      <c r="DF29" s="645"/>
      <c r="DG29" s="645"/>
      <c r="DH29" s="645"/>
      <c r="DI29" s="645"/>
      <c r="DJ29" s="645"/>
      <c r="DK29" s="646"/>
      <c r="DL29" s="634">
        <v>380521</v>
      </c>
      <c r="DM29" s="645"/>
      <c r="DN29" s="645"/>
      <c r="DO29" s="645"/>
      <c r="DP29" s="645"/>
      <c r="DQ29" s="645"/>
      <c r="DR29" s="645"/>
      <c r="DS29" s="645"/>
      <c r="DT29" s="645"/>
      <c r="DU29" s="645"/>
      <c r="DV29" s="646"/>
      <c r="DW29" s="630">
        <v>13.7</v>
      </c>
      <c r="DX29" s="657"/>
      <c r="DY29" s="657"/>
      <c r="DZ29" s="657"/>
      <c r="EA29" s="657"/>
      <c r="EB29" s="657"/>
      <c r="EC29" s="658"/>
    </row>
    <row r="30" spans="2:133" ht="11.25" customHeight="1">
      <c r="B30" s="622" t="s">
        <v>289</v>
      </c>
      <c r="C30" s="623"/>
      <c r="D30" s="623"/>
      <c r="E30" s="623"/>
      <c r="F30" s="623"/>
      <c r="G30" s="623"/>
      <c r="H30" s="623"/>
      <c r="I30" s="623"/>
      <c r="J30" s="623"/>
      <c r="K30" s="623"/>
      <c r="L30" s="623"/>
      <c r="M30" s="623"/>
      <c r="N30" s="623"/>
      <c r="O30" s="623"/>
      <c r="P30" s="623"/>
      <c r="Q30" s="624"/>
      <c r="R30" s="625">
        <v>307282</v>
      </c>
      <c r="S30" s="626"/>
      <c r="T30" s="626"/>
      <c r="U30" s="626"/>
      <c r="V30" s="626"/>
      <c r="W30" s="626"/>
      <c r="X30" s="626"/>
      <c r="Y30" s="627"/>
      <c r="Z30" s="628">
        <v>5.0999999999999996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87.9</v>
      </c>
      <c r="BN30" s="684"/>
      <c r="BO30" s="684"/>
      <c r="BP30" s="684"/>
      <c r="BQ30" s="685"/>
      <c r="BR30" s="683">
        <v>98.6</v>
      </c>
      <c r="BS30" s="684"/>
      <c r="BT30" s="684"/>
      <c r="BU30" s="684"/>
      <c r="BV30" s="684"/>
      <c r="BW30" s="684"/>
      <c r="BX30" s="620">
        <v>85.6</v>
      </c>
      <c r="BY30" s="684"/>
      <c r="BZ30" s="684"/>
      <c r="CA30" s="684"/>
      <c r="CB30" s="685"/>
      <c r="CD30" s="688"/>
      <c r="CE30" s="689"/>
      <c r="CF30" s="639" t="s">
        <v>292</v>
      </c>
      <c r="CG30" s="640"/>
      <c r="CH30" s="640"/>
      <c r="CI30" s="640"/>
      <c r="CJ30" s="640"/>
      <c r="CK30" s="640"/>
      <c r="CL30" s="640"/>
      <c r="CM30" s="640"/>
      <c r="CN30" s="640"/>
      <c r="CO30" s="640"/>
      <c r="CP30" s="640"/>
      <c r="CQ30" s="641"/>
      <c r="CR30" s="625">
        <v>356423</v>
      </c>
      <c r="CS30" s="626"/>
      <c r="CT30" s="626"/>
      <c r="CU30" s="626"/>
      <c r="CV30" s="626"/>
      <c r="CW30" s="626"/>
      <c r="CX30" s="626"/>
      <c r="CY30" s="627"/>
      <c r="CZ30" s="659">
        <v>6.1</v>
      </c>
      <c r="DA30" s="660"/>
      <c r="DB30" s="660"/>
      <c r="DC30" s="661"/>
      <c r="DD30" s="634">
        <v>356423</v>
      </c>
      <c r="DE30" s="626"/>
      <c r="DF30" s="626"/>
      <c r="DG30" s="626"/>
      <c r="DH30" s="626"/>
      <c r="DI30" s="626"/>
      <c r="DJ30" s="626"/>
      <c r="DK30" s="627"/>
      <c r="DL30" s="634">
        <v>341461</v>
      </c>
      <c r="DM30" s="626"/>
      <c r="DN30" s="626"/>
      <c r="DO30" s="626"/>
      <c r="DP30" s="626"/>
      <c r="DQ30" s="626"/>
      <c r="DR30" s="626"/>
      <c r="DS30" s="626"/>
      <c r="DT30" s="626"/>
      <c r="DU30" s="626"/>
      <c r="DV30" s="627"/>
      <c r="DW30" s="630">
        <v>12.3</v>
      </c>
      <c r="DX30" s="657"/>
      <c r="DY30" s="657"/>
      <c r="DZ30" s="657"/>
      <c r="EA30" s="657"/>
      <c r="EB30" s="657"/>
      <c r="EC30" s="658"/>
    </row>
    <row r="31" spans="2:133" ht="11.25" customHeight="1">
      <c r="B31" s="622" t="s">
        <v>293</v>
      </c>
      <c r="C31" s="623"/>
      <c r="D31" s="623"/>
      <c r="E31" s="623"/>
      <c r="F31" s="623"/>
      <c r="G31" s="623"/>
      <c r="H31" s="623"/>
      <c r="I31" s="623"/>
      <c r="J31" s="623"/>
      <c r="K31" s="623"/>
      <c r="L31" s="623"/>
      <c r="M31" s="623"/>
      <c r="N31" s="623"/>
      <c r="O31" s="623"/>
      <c r="P31" s="623"/>
      <c r="Q31" s="624"/>
      <c r="R31" s="625">
        <v>252459</v>
      </c>
      <c r="S31" s="626"/>
      <c r="T31" s="626"/>
      <c r="U31" s="626"/>
      <c r="V31" s="626"/>
      <c r="W31" s="626"/>
      <c r="X31" s="626"/>
      <c r="Y31" s="627"/>
      <c r="Z31" s="628">
        <v>4.2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45"/>
      <c r="BI31" s="645"/>
      <c r="BJ31" s="645"/>
      <c r="BK31" s="645"/>
      <c r="BL31" s="645"/>
      <c r="BM31" s="631">
        <v>97.3</v>
      </c>
      <c r="BN31" s="681"/>
      <c r="BO31" s="681"/>
      <c r="BP31" s="681"/>
      <c r="BQ31" s="682"/>
      <c r="BR31" s="680">
        <v>97.8</v>
      </c>
      <c r="BS31" s="645"/>
      <c r="BT31" s="645"/>
      <c r="BU31" s="645"/>
      <c r="BV31" s="645"/>
      <c r="BW31" s="645"/>
      <c r="BX31" s="631">
        <v>95</v>
      </c>
      <c r="BY31" s="681"/>
      <c r="BZ31" s="681"/>
      <c r="CA31" s="681"/>
      <c r="CB31" s="682"/>
      <c r="CD31" s="688"/>
      <c r="CE31" s="689"/>
      <c r="CF31" s="639" t="s">
        <v>296</v>
      </c>
      <c r="CG31" s="640"/>
      <c r="CH31" s="640"/>
      <c r="CI31" s="640"/>
      <c r="CJ31" s="640"/>
      <c r="CK31" s="640"/>
      <c r="CL31" s="640"/>
      <c r="CM31" s="640"/>
      <c r="CN31" s="640"/>
      <c r="CO31" s="640"/>
      <c r="CP31" s="640"/>
      <c r="CQ31" s="641"/>
      <c r="CR31" s="625">
        <v>39935</v>
      </c>
      <c r="CS31" s="645"/>
      <c r="CT31" s="645"/>
      <c r="CU31" s="645"/>
      <c r="CV31" s="645"/>
      <c r="CW31" s="645"/>
      <c r="CX31" s="645"/>
      <c r="CY31" s="646"/>
      <c r="CZ31" s="659">
        <v>0.7</v>
      </c>
      <c r="DA31" s="660"/>
      <c r="DB31" s="660"/>
      <c r="DC31" s="661"/>
      <c r="DD31" s="634">
        <v>39935</v>
      </c>
      <c r="DE31" s="645"/>
      <c r="DF31" s="645"/>
      <c r="DG31" s="645"/>
      <c r="DH31" s="645"/>
      <c r="DI31" s="645"/>
      <c r="DJ31" s="645"/>
      <c r="DK31" s="646"/>
      <c r="DL31" s="634">
        <v>39060</v>
      </c>
      <c r="DM31" s="645"/>
      <c r="DN31" s="645"/>
      <c r="DO31" s="645"/>
      <c r="DP31" s="645"/>
      <c r="DQ31" s="645"/>
      <c r="DR31" s="645"/>
      <c r="DS31" s="645"/>
      <c r="DT31" s="645"/>
      <c r="DU31" s="645"/>
      <c r="DV31" s="646"/>
      <c r="DW31" s="630">
        <v>1.4</v>
      </c>
      <c r="DX31" s="657"/>
      <c r="DY31" s="657"/>
      <c r="DZ31" s="657"/>
      <c r="EA31" s="657"/>
      <c r="EB31" s="657"/>
      <c r="EC31" s="658"/>
    </row>
    <row r="32" spans="2:133" ht="11.25" customHeight="1">
      <c r="B32" s="622" t="s">
        <v>297</v>
      </c>
      <c r="C32" s="623"/>
      <c r="D32" s="623"/>
      <c r="E32" s="623"/>
      <c r="F32" s="623"/>
      <c r="G32" s="623"/>
      <c r="H32" s="623"/>
      <c r="I32" s="623"/>
      <c r="J32" s="623"/>
      <c r="K32" s="623"/>
      <c r="L32" s="623"/>
      <c r="M32" s="623"/>
      <c r="N32" s="623"/>
      <c r="O32" s="623"/>
      <c r="P32" s="623"/>
      <c r="Q32" s="624"/>
      <c r="R32" s="625">
        <v>26693</v>
      </c>
      <c r="S32" s="626"/>
      <c r="T32" s="626"/>
      <c r="U32" s="626"/>
      <c r="V32" s="626"/>
      <c r="W32" s="626"/>
      <c r="X32" s="626"/>
      <c r="Y32" s="627"/>
      <c r="Z32" s="628">
        <v>0.4</v>
      </c>
      <c r="AA32" s="628"/>
      <c r="AB32" s="628"/>
      <c r="AC32" s="628"/>
      <c r="AD32" s="629">
        <v>5968</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81.900000000000006</v>
      </c>
      <c r="BN32" s="693"/>
      <c r="BO32" s="693"/>
      <c r="BP32" s="693"/>
      <c r="BQ32" s="695"/>
      <c r="BR32" s="692">
        <v>98.9</v>
      </c>
      <c r="BS32" s="693"/>
      <c r="BT32" s="693"/>
      <c r="BU32" s="693"/>
      <c r="BV32" s="693"/>
      <c r="BW32" s="693"/>
      <c r="BX32" s="694">
        <v>79.599999999999994</v>
      </c>
      <c r="BY32" s="693"/>
      <c r="BZ32" s="693"/>
      <c r="CA32" s="693"/>
      <c r="CB32" s="695"/>
      <c r="CD32" s="690"/>
      <c r="CE32" s="691"/>
      <c r="CF32" s="639" t="s">
        <v>299</v>
      </c>
      <c r="CG32" s="640"/>
      <c r="CH32" s="640"/>
      <c r="CI32" s="640"/>
      <c r="CJ32" s="640"/>
      <c r="CK32" s="640"/>
      <c r="CL32" s="640"/>
      <c r="CM32" s="640"/>
      <c r="CN32" s="640"/>
      <c r="CO32" s="640"/>
      <c r="CP32" s="640"/>
      <c r="CQ32" s="641"/>
      <c r="CR32" s="625">
        <v>150</v>
      </c>
      <c r="CS32" s="626"/>
      <c r="CT32" s="626"/>
      <c r="CU32" s="626"/>
      <c r="CV32" s="626"/>
      <c r="CW32" s="626"/>
      <c r="CX32" s="626"/>
      <c r="CY32" s="627"/>
      <c r="CZ32" s="659">
        <v>0</v>
      </c>
      <c r="DA32" s="660"/>
      <c r="DB32" s="660"/>
      <c r="DC32" s="661"/>
      <c r="DD32" s="634">
        <v>150</v>
      </c>
      <c r="DE32" s="626"/>
      <c r="DF32" s="626"/>
      <c r="DG32" s="626"/>
      <c r="DH32" s="626"/>
      <c r="DI32" s="626"/>
      <c r="DJ32" s="626"/>
      <c r="DK32" s="627"/>
      <c r="DL32" s="634">
        <v>150</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300</v>
      </c>
      <c r="C33" s="623"/>
      <c r="D33" s="623"/>
      <c r="E33" s="623"/>
      <c r="F33" s="623"/>
      <c r="G33" s="623"/>
      <c r="H33" s="623"/>
      <c r="I33" s="623"/>
      <c r="J33" s="623"/>
      <c r="K33" s="623"/>
      <c r="L33" s="623"/>
      <c r="M33" s="623"/>
      <c r="N33" s="623"/>
      <c r="O33" s="623"/>
      <c r="P33" s="623"/>
      <c r="Q33" s="624"/>
      <c r="R33" s="625">
        <v>155051</v>
      </c>
      <c r="S33" s="626"/>
      <c r="T33" s="626"/>
      <c r="U33" s="626"/>
      <c r="V33" s="626"/>
      <c r="W33" s="626"/>
      <c r="X33" s="626"/>
      <c r="Y33" s="627"/>
      <c r="Z33" s="628">
        <v>2.6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3467603</v>
      </c>
      <c r="CS33" s="645"/>
      <c r="CT33" s="645"/>
      <c r="CU33" s="645"/>
      <c r="CV33" s="645"/>
      <c r="CW33" s="645"/>
      <c r="CX33" s="645"/>
      <c r="CY33" s="646"/>
      <c r="CZ33" s="659">
        <v>59.5</v>
      </c>
      <c r="DA33" s="660"/>
      <c r="DB33" s="660"/>
      <c r="DC33" s="661"/>
      <c r="DD33" s="634">
        <v>1726008</v>
      </c>
      <c r="DE33" s="645"/>
      <c r="DF33" s="645"/>
      <c r="DG33" s="645"/>
      <c r="DH33" s="645"/>
      <c r="DI33" s="645"/>
      <c r="DJ33" s="645"/>
      <c r="DK33" s="646"/>
      <c r="DL33" s="634">
        <v>1175173</v>
      </c>
      <c r="DM33" s="645"/>
      <c r="DN33" s="645"/>
      <c r="DO33" s="645"/>
      <c r="DP33" s="645"/>
      <c r="DQ33" s="645"/>
      <c r="DR33" s="645"/>
      <c r="DS33" s="645"/>
      <c r="DT33" s="645"/>
      <c r="DU33" s="645"/>
      <c r="DV33" s="646"/>
      <c r="DW33" s="630">
        <v>42.3</v>
      </c>
      <c r="DX33" s="657"/>
      <c r="DY33" s="657"/>
      <c r="DZ33" s="657"/>
      <c r="EA33" s="657"/>
      <c r="EB33" s="657"/>
      <c r="EC33" s="658"/>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2091680</v>
      </c>
      <c r="CS34" s="626"/>
      <c r="CT34" s="626"/>
      <c r="CU34" s="626"/>
      <c r="CV34" s="626"/>
      <c r="CW34" s="626"/>
      <c r="CX34" s="626"/>
      <c r="CY34" s="627"/>
      <c r="CZ34" s="659">
        <v>35.9</v>
      </c>
      <c r="DA34" s="660"/>
      <c r="DB34" s="660"/>
      <c r="DC34" s="661"/>
      <c r="DD34" s="634">
        <v>617785</v>
      </c>
      <c r="DE34" s="626"/>
      <c r="DF34" s="626"/>
      <c r="DG34" s="626"/>
      <c r="DH34" s="626"/>
      <c r="DI34" s="626"/>
      <c r="DJ34" s="626"/>
      <c r="DK34" s="627"/>
      <c r="DL34" s="634">
        <v>431549</v>
      </c>
      <c r="DM34" s="626"/>
      <c r="DN34" s="626"/>
      <c r="DO34" s="626"/>
      <c r="DP34" s="626"/>
      <c r="DQ34" s="626"/>
      <c r="DR34" s="626"/>
      <c r="DS34" s="626"/>
      <c r="DT34" s="626"/>
      <c r="DU34" s="626"/>
      <c r="DV34" s="627"/>
      <c r="DW34" s="630">
        <v>15.5</v>
      </c>
      <c r="DX34" s="657"/>
      <c r="DY34" s="657"/>
      <c r="DZ34" s="657"/>
      <c r="EA34" s="657"/>
      <c r="EB34" s="657"/>
      <c r="EC34" s="658"/>
    </row>
    <row r="35" spans="2:133" ht="11.25" customHeight="1">
      <c r="B35" s="622" t="s">
        <v>306</v>
      </c>
      <c r="C35" s="623"/>
      <c r="D35" s="623"/>
      <c r="E35" s="623"/>
      <c r="F35" s="623"/>
      <c r="G35" s="623"/>
      <c r="H35" s="623"/>
      <c r="I35" s="623"/>
      <c r="J35" s="623"/>
      <c r="K35" s="623"/>
      <c r="L35" s="623"/>
      <c r="M35" s="623"/>
      <c r="N35" s="623"/>
      <c r="O35" s="623"/>
      <c r="P35" s="623"/>
      <c r="Q35" s="624"/>
      <c r="R35" s="625">
        <v>117651</v>
      </c>
      <c r="S35" s="626"/>
      <c r="T35" s="626"/>
      <c r="U35" s="626"/>
      <c r="V35" s="626"/>
      <c r="W35" s="626"/>
      <c r="X35" s="626"/>
      <c r="Y35" s="627"/>
      <c r="Z35" s="628">
        <v>1.9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489571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36709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91924</v>
      </c>
      <c r="CS35" s="645"/>
      <c r="CT35" s="645"/>
      <c r="CU35" s="645"/>
      <c r="CV35" s="645"/>
      <c r="CW35" s="645"/>
      <c r="CX35" s="645"/>
      <c r="CY35" s="646"/>
      <c r="CZ35" s="659">
        <v>1.6</v>
      </c>
      <c r="DA35" s="660"/>
      <c r="DB35" s="660"/>
      <c r="DC35" s="661"/>
      <c r="DD35" s="634">
        <v>77192</v>
      </c>
      <c r="DE35" s="645"/>
      <c r="DF35" s="645"/>
      <c r="DG35" s="645"/>
      <c r="DH35" s="645"/>
      <c r="DI35" s="645"/>
      <c r="DJ35" s="645"/>
      <c r="DK35" s="646"/>
      <c r="DL35" s="634">
        <v>77192</v>
      </c>
      <c r="DM35" s="645"/>
      <c r="DN35" s="645"/>
      <c r="DO35" s="645"/>
      <c r="DP35" s="645"/>
      <c r="DQ35" s="645"/>
      <c r="DR35" s="645"/>
      <c r="DS35" s="645"/>
      <c r="DT35" s="645"/>
      <c r="DU35" s="645"/>
      <c r="DV35" s="646"/>
      <c r="DW35" s="630">
        <v>2.8</v>
      </c>
      <c r="DX35" s="657"/>
      <c r="DY35" s="657"/>
      <c r="DZ35" s="657"/>
      <c r="EA35" s="657"/>
      <c r="EB35" s="657"/>
      <c r="EC35" s="658"/>
    </row>
    <row r="36" spans="2:133" ht="11.25" customHeight="1">
      <c r="B36" s="668" t="s">
        <v>310</v>
      </c>
      <c r="C36" s="669"/>
      <c r="D36" s="669"/>
      <c r="E36" s="669"/>
      <c r="F36" s="669"/>
      <c r="G36" s="669"/>
      <c r="H36" s="669"/>
      <c r="I36" s="669"/>
      <c r="J36" s="669"/>
      <c r="K36" s="669"/>
      <c r="L36" s="669"/>
      <c r="M36" s="669"/>
      <c r="N36" s="669"/>
      <c r="O36" s="669"/>
      <c r="P36" s="669"/>
      <c r="Q36" s="670"/>
      <c r="R36" s="697">
        <v>6076331</v>
      </c>
      <c r="S36" s="698"/>
      <c r="T36" s="698"/>
      <c r="U36" s="698"/>
      <c r="V36" s="698"/>
      <c r="W36" s="698"/>
      <c r="X36" s="698"/>
      <c r="Y36" s="699"/>
      <c r="Z36" s="700">
        <v>100</v>
      </c>
      <c r="AA36" s="700"/>
      <c r="AB36" s="700"/>
      <c r="AC36" s="700"/>
      <c r="AD36" s="701">
        <v>2661648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142769</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31459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576692</v>
      </c>
      <c r="CS36" s="626"/>
      <c r="CT36" s="626"/>
      <c r="CU36" s="626"/>
      <c r="CV36" s="626"/>
      <c r="CW36" s="626"/>
      <c r="CX36" s="626"/>
      <c r="CY36" s="627"/>
      <c r="CZ36" s="659">
        <v>9.9</v>
      </c>
      <c r="DA36" s="660"/>
      <c r="DB36" s="660"/>
      <c r="DC36" s="661"/>
      <c r="DD36" s="634">
        <v>417646</v>
      </c>
      <c r="DE36" s="626"/>
      <c r="DF36" s="626"/>
      <c r="DG36" s="626"/>
      <c r="DH36" s="626"/>
      <c r="DI36" s="626"/>
      <c r="DJ36" s="626"/>
      <c r="DK36" s="627"/>
      <c r="DL36" s="634">
        <v>285300</v>
      </c>
      <c r="DM36" s="626"/>
      <c r="DN36" s="626"/>
      <c r="DO36" s="626"/>
      <c r="DP36" s="626"/>
      <c r="DQ36" s="626"/>
      <c r="DR36" s="626"/>
      <c r="DS36" s="626"/>
      <c r="DT36" s="626"/>
      <c r="DU36" s="626"/>
      <c r="DV36" s="627"/>
      <c r="DW36" s="630">
        <v>10.3</v>
      </c>
      <c r="DX36" s="657"/>
      <c r="DY36" s="657"/>
      <c r="DZ36" s="657"/>
      <c r="EA36" s="657"/>
      <c r="EB36" s="657"/>
      <c r="EC36" s="658"/>
    </row>
    <row r="37" spans="2:133" ht="11.25" customHeight="1">
      <c r="AQ37" s="704" t="s">
        <v>314</v>
      </c>
      <c r="AR37" s="705"/>
      <c r="AS37" s="705"/>
      <c r="AT37" s="705"/>
      <c r="AU37" s="705"/>
      <c r="AV37" s="705"/>
      <c r="AW37" s="705"/>
      <c r="AX37" s="705"/>
      <c r="AY37" s="706"/>
      <c r="AZ37" s="625">
        <v>33026</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818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180470</v>
      </c>
      <c r="CS37" s="645"/>
      <c r="CT37" s="645"/>
      <c r="CU37" s="645"/>
      <c r="CV37" s="645"/>
      <c r="CW37" s="645"/>
      <c r="CX37" s="645"/>
      <c r="CY37" s="646"/>
      <c r="CZ37" s="659">
        <v>3.1</v>
      </c>
      <c r="DA37" s="660"/>
      <c r="DB37" s="660"/>
      <c r="DC37" s="661"/>
      <c r="DD37" s="634">
        <v>180470</v>
      </c>
      <c r="DE37" s="645"/>
      <c r="DF37" s="645"/>
      <c r="DG37" s="645"/>
      <c r="DH37" s="645"/>
      <c r="DI37" s="645"/>
      <c r="DJ37" s="645"/>
      <c r="DK37" s="646"/>
      <c r="DL37" s="634">
        <v>175915</v>
      </c>
      <c r="DM37" s="645"/>
      <c r="DN37" s="645"/>
      <c r="DO37" s="645"/>
      <c r="DP37" s="645"/>
      <c r="DQ37" s="645"/>
      <c r="DR37" s="645"/>
      <c r="DS37" s="645"/>
      <c r="DT37" s="645"/>
      <c r="DU37" s="645"/>
      <c r="DV37" s="646"/>
      <c r="DW37" s="630">
        <v>6.3</v>
      </c>
      <c r="DX37" s="657"/>
      <c r="DY37" s="657"/>
      <c r="DZ37" s="657"/>
      <c r="EA37" s="657"/>
      <c r="EB37" s="657"/>
      <c r="EC37" s="658"/>
    </row>
    <row r="38" spans="2:133" ht="11.25" customHeight="1">
      <c r="AQ38" s="704" t="s">
        <v>317</v>
      </c>
      <c r="AR38" s="705"/>
      <c r="AS38" s="705"/>
      <c r="AT38" s="705"/>
      <c r="AU38" s="705"/>
      <c r="AV38" s="705"/>
      <c r="AW38" s="705"/>
      <c r="AX38" s="705"/>
      <c r="AY38" s="706"/>
      <c r="AZ38" s="625">
        <v>23620</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1480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448560</v>
      </c>
      <c r="CS38" s="626"/>
      <c r="CT38" s="626"/>
      <c r="CU38" s="626"/>
      <c r="CV38" s="626"/>
      <c r="CW38" s="626"/>
      <c r="CX38" s="626"/>
      <c r="CY38" s="627"/>
      <c r="CZ38" s="659">
        <v>7.7</v>
      </c>
      <c r="DA38" s="660"/>
      <c r="DB38" s="660"/>
      <c r="DC38" s="661"/>
      <c r="DD38" s="634">
        <v>385064</v>
      </c>
      <c r="DE38" s="626"/>
      <c r="DF38" s="626"/>
      <c r="DG38" s="626"/>
      <c r="DH38" s="626"/>
      <c r="DI38" s="626"/>
      <c r="DJ38" s="626"/>
      <c r="DK38" s="627"/>
      <c r="DL38" s="634">
        <v>381132</v>
      </c>
      <c r="DM38" s="626"/>
      <c r="DN38" s="626"/>
      <c r="DO38" s="626"/>
      <c r="DP38" s="626"/>
      <c r="DQ38" s="626"/>
      <c r="DR38" s="626"/>
      <c r="DS38" s="626"/>
      <c r="DT38" s="626"/>
      <c r="DU38" s="626"/>
      <c r="DV38" s="627"/>
      <c r="DW38" s="630">
        <v>13.7</v>
      </c>
      <c r="DX38" s="657"/>
      <c r="DY38" s="657"/>
      <c r="DZ38" s="657"/>
      <c r="EA38" s="657"/>
      <c r="EB38" s="657"/>
      <c r="EC38" s="658"/>
    </row>
    <row r="39" spans="2:133" ht="11.25" customHeight="1">
      <c r="AQ39" s="704" t="s">
        <v>320</v>
      </c>
      <c r="AR39" s="705"/>
      <c r="AS39" s="705"/>
      <c r="AT39" s="705"/>
      <c r="AU39" s="705"/>
      <c r="AV39" s="705"/>
      <c r="AW39" s="705"/>
      <c r="AX39" s="705"/>
      <c r="AY39" s="706"/>
      <c r="AZ39" s="625">
        <v>7985</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101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224457</v>
      </c>
      <c r="CS39" s="645"/>
      <c r="CT39" s="645"/>
      <c r="CU39" s="645"/>
      <c r="CV39" s="645"/>
      <c r="CW39" s="645"/>
      <c r="CX39" s="645"/>
      <c r="CY39" s="646"/>
      <c r="CZ39" s="659">
        <v>3.9</v>
      </c>
      <c r="DA39" s="660"/>
      <c r="DB39" s="660"/>
      <c r="DC39" s="661"/>
      <c r="DD39" s="634">
        <v>195231</v>
      </c>
      <c r="DE39" s="645"/>
      <c r="DF39" s="645"/>
      <c r="DG39" s="645"/>
      <c r="DH39" s="645"/>
      <c r="DI39" s="645"/>
      <c r="DJ39" s="645"/>
      <c r="DK39" s="646"/>
      <c r="DL39" s="634" t="s">
        <v>324</v>
      </c>
      <c r="DM39" s="645"/>
      <c r="DN39" s="645"/>
      <c r="DO39" s="645"/>
      <c r="DP39" s="645"/>
      <c r="DQ39" s="645"/>
      <c r="DR39" s="645"/>
      <c r="DS39" s="645"/>
      <c r="DT39" s="645"/>
      <c r="DU39" s="645"/>
      <c r="DV39" s="646"/>
      <c r="DW39" s="630" t="s">
        <v>324</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61304</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116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34290</v>
      </c>
      <c r="CS40" s="626"/>
      <c r="CT40" s="626"/>
      <c r="CU40" s="626"/>
      <c r="CV40" s="626"/>
      <c r="CW40" s="626"/>
      <c r="CX40" s="626"/>
      <c r="CY40" s="627"/>
      <c r="CZ40" s="659">
        <v>0.6</v>
      </c>
      <c r="DA40" s="660"/>
      <c r="DB40" s="660"/>
      <c r="DC40" s="661"/>
      <c r="DD40" s="634">
        <v>33090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220867</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306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976072</v>
      </c>
      <c r="CS42" s="626"/>
      <c r="CT42" s="626"/>
      <c r="CU42" s="626"/>
      <c r="CV42" s="626"/>
      <c r="CW42" s="626"/>
      <c r="CX42" s="626"/>
      <c r="CY42" s="627"/>
      <c r="CZ42" s="659">
        <v>16.7</v>
      </c>
      <c r="DA42" s="708"/>
      <c r="DB42" s="708"/>
      <c r="DC42" s="709"/>
      <c r="DD42" s="634">
        <v>363753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28177</v>
      </c>
      <c r="CS43" s="645"/>
      <c r="CT43" s="645"/>
      <c r="CU43" s="645"/>
      <c r="CV43" s="645"/>
      <c r="CW43" s="645"/>
      <c r="CX43" s="645"/>
      <c r="CY43" s="646"/>
      <c r="CZ43" s="659">
        <v>0.5</v>
      </c>
      <c r="DA43" s="660"/>
      <c r="DB43" s="660"/>
      <c r="DC43" s="661"/>
      <c r="DD43" s="634">
        <v>28177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976072</v>
      </c>
      <c r="CS44" s="626"/>
      <c r="CT44" s="626"/>
      <c r="CU44" s="626"/>
      <c r="CV44" s="626"/>
      <c r="CW44" s="626"/>
      <c r="CX44" s="626"/>
      <c r="CY44" s="627"/>
      <c r="CZ44" s="659">
        <v>16.7</v>
      </c>
      <c r="DA44" s="708"/>
      <c r="DB44" s="708"/>
      <c r="DC44" s="709"/>
      <c r="DD44" s="634">
        <v>363753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544824</v>
      </c>
      <c r="CS45" s="645"/>
      <c r="CT45" s="645"/>
      <c r="CU45" s="645"/>
      <c r="CV45" s="645"/>
      <c r="CW45" s="645"/>
      <c r="CX45" s="645"/>
      <c r="CY45" s="646"/>
      <c r="CZ45" s="659">
        <v>9.3000000000000007</v>
      </c>
      <c r="DA45" s="660"/>
      <c r="DB45" s="660"/>
      <c r="DC45" s="661"/>
      <c r="DD45" s="634">
        <v>64953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422613</v>
      </c>
      <c r="CS46" s="626"/>
      <c r="CT46" s="626"/>
      <c r="CU46" s="626"/>
      <c r="CV46" s="626"/>
      <c r="CW46" s="626"/>
      <c r="CX46" s="626"/>
      <c r="CY46" s="627"/>
      <c r="CZ46" s="659">
        <v>7.2</v>
      </c>
      <c r="DA46" s="708"/>
      <c r="DB46" s="708"/>
      <c r="DC46" s="709"/>
      <c r="DD46" s="634">
        <v>291883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5830002</v>
      </c>
      <c r="CS49" s="693"/>
      <c r="CT49" s="693"/>
      <c r="CU49" s="693"/>
      <c r="CV49" s="693"/>
      <c r="CW49" s="693"/>
      <c r="CX49" s="693"/>
      <c r="CY49" s="720"/>
      <c r="CZ49" s="721">
        <v>100</v>
      </c>
      <c r="DA49" s="722"/>
      <c r="DB49" s="722"/>
      <c r="DC49" s="723"/>
      <c r="DD49" s="724">
        <v>3263988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6076</v>
      </c>
      <c r="R7" s="755"/>
      <c r="S7" s="755"/>
      <c r="T7" s="755"/>
      <c r="U7" s="755"/>
      <c r="V7" s="755">
        <v>5830</v>
      </c>
      <c r="W7" s="755"/>
      <c r="X7" s="755"/>
      <c r="Y7" s="755"/>
      <c r="Z7" s="755"/>
      <c r="AA7" s="755">
        <v>246</v>
      </c>
      <c r="AB7" s="755"/>
      <c r="AC7" s="755"/>
      <c r="AD7" s="755"/>
      <c r="AE7" s="756"/>
      <c r="AF7" s="757">
        <v>153</v>
      </c>
      <c r="AG7" s="758"/>
      <c r="AH7" s="758"/>
      <c r="AI7" s="758"/>
      <c r="AJ7" s="759"/>
      <c r="AK7" s="794">
        <v>306</v>
      </c>
      <c r="AL7" s="795"/>
      <c r="AM7" s="795"/>
      <c r="AN7" s="795"/>
      <c r="AO7" s="795"/>
      <c r="AP7" s="795">
        <v>3925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-2</v>
      </c>
      <c r="CI7" s="792"/>
      <c r="CJ7" s="792"/>
      <c r="CK7" s="792"/>
      <c r="CL7" s="793"/>
      <c r="CM7" s="791">
        <v>109</v>
      </c>
      <c r="CN7" s="792"/>
      <c r="CO7" s="792"/>
      <c r="CP7" s="792"/>
      <c r="CQ7" s="793"/>
      <c r="CR7" s="791">
        <v>100</v>
      </c>
      <c r="CS7" s="792"/>
      <c r="CT7" s="792"/>
      <c r="CU7" s="792"/>
      <c r="CV7" s="793"/>
      <c r="CW7" s="791">
        <v>6</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t="s">
        <v>560</v>
      </c>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0</v>
      </c>
      <c r="CI8" s="802"/>
      <c r="CJ8" s="802"/>
      <c r="CK8" s="802"/>
      <c r="CL8" s="803"/>
      <c r="CM8" s="801">
        <v>30</v>
      </c>
      <c r="CN8" s="802"/>
      <c r="CO8" s="802"/>
      <c r="CP8" s="802"/>
      <c r="CQ8" s="803"/>
      <c r="CR8" s="801">
        <v>30</v>
      </c>
      <c r="CS8" s="802"/>
      <c r="CT8" s="802"/>
      <c r="CU8" s="802"/>
      <c r="CV8" s="803"/>
      <c r="CW8" s="801" t="s">
        <v>557</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6076</v>
      </c>
      <c r="R23" s="814"/>
      <c r="S23" s="814"/>
      <c r="T23" s="814"/>
      <c r="U23" s="814"/>
      <c r="V23" s="814">
        <v>5830</v>
      </c>
      <c r="W23" s="814"/>
      <c r="X23" s="814"/>
      <c r="Y23" s="814"/>
      <c r="Z23" s="814"/>
      <c r="AA23" s="814">
        <v>246</v>
      </c>
      <c r="AB23" s="814"/>
      <c r="AC23" s="814"/>
      <c r="AD23" s="814"/>
      <c r="AE23" s="815"/>
      <c r="AF23" s="816">
        <v>153</v>
      </c>
      <c r="AG23" s="814"/>
      <c r="AH23" s="814"/>
      <c r="AI23" s="814"/>
      <c r="AJ23" s="817"/>
      <c r="AK23" s="818"/>
      <c r="AL23" s="819"/>
      <c r="AM23" s="819"/>
      <c r="AN23" s="819"/>
      <c r="AO23" s="819"/>
      <c r="AP23" s="814">
        <v>3925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851</v>
      </c>
      <c r="R28" s="843"/>
      <c r="S28" s="843"/>
      <c r="T28" s="843"/>
      <c r="U28" s="843"/>
      <c r="V28" s="843">
        <v>814</v>
      </c>
      <c r="W28" s="843"/>
      <c r="X28" s="843"/>
      <c r="Y28" s="843"/>
      <c r="Z28" s="843"/>
      <c r="AA28" s="843">
        <v>37</v>
      </c>
      <c r="AB28" s="843"/>
      <c r="AC28" s="843"/>
      <c r="AD28" s="843"/>
      <c r="AE28" s="844"/>
      <c r="AF28" s="845">
        <v>37</v>
      </c>
      <c r="AG28" s="843"/>
      <c r="AH28" s="843"/>
      <c r="AI28" s="843"/>
      <c r="AJ28" s="846"/>
      <c r="AK28" s="847">
        <v>48</v>
      </c>
      <c r="AL28" s="838"/>
      <c r="AM28" s="838"/>
      <c r="AN28" s="838"/>
      <c r="AO28" s="838"/>
      <c r="AP28" s="838" t="s">
        <v>557</v>
      </c>
      <c r="AQ28" s="838"/>
      <c r="AR28" s="838"/>
      <c r="AS28" s="838"/>
      <c r="AT28" s="838"/>
      <c r="AU28" s="838" t="s">
        <v>557</v>
      </c>
      <c r="AV28" s="838"/>
      <c r="AW28" s="838"/>
      <c r="AX28" s="838"/>
      <c r="AY28" s="838"/>
      <c r="AZ28" s="839" t="s">
        <v>557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46</v>
      </c>
      <c r="R29" s="779"/>
      <c r="S29" s="779"/>
      <c r="T29" s="779"/>
      <c r="U29" s="779"/>
      <c r="V29" s="779">
        <v>44</v>
      </c>
      <c r="W29" s="779"/>
      <c r="X29" s="779"/>
      <c r="Y29" s="779"/>
      <c r="Z29" s="779"/>
      <c r="AA29" s="779">
        <v>2</v>
      </c>
      <c r="AB29" s="779"/>
      <c r="AC29" s="779"/>
      <c r="AD29" s="779"/>
      <c r="AE29" s="780"/>
      <c r="AF29" s="781">
        <v>2</v>
      </c>
      <c r="AG29" s="782"/>
      <c r="AH29" s="782"/>
      <c r="AI29" s="782"/>
      <c r="AJ29" s="783"/>
      <c r="AK29" s="850">
        <v>19</v>
      </c>
      <c r="AL29" s="851"/>
      <c r="AM29" s="851"/>
      <c r="AN29" s="851"/>
      <c r="AO29" s="851"/>
      <c r="AP29" s="851" t="s">
        <v>557</v>
      </c>
      <c r="AQ29" s="851"/>
      <c r="AR29" s="851"/>
      <c r="AS29" s="851"/>
      <c r="AT29" s="851"/>
      <c r="AU29" s="851" t="s">
        <v>557</v>
      </c>
      <c r="AV29" s="851"/>
      <c r="AW29" s="851"/>
      <c r="AX29" s="851"/>
      <c r="AY29" s="851"/>
      <c r="AZ29" s="852" t="s">
        <v>557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692</v>
      </c>
      <c r="R30" s="779"/>
      <c r="S30" s="779"/>
      <c r="T30" s="779"/>
      <c r="U30" s="779"/>
      <c r="V30" s="779">
        <v>680</v>
      </c>
      <c r="W30" s="779"/>
      <c r="X30" s="779"/>
      <c r="Y30" s="779"/>
      <c r="Z30" s="779"/>
      <c r="AA30" s="779">
        <v>12</v>
      </c>
      <c r="AB30" s="779"/>
      <c r="AC30" s="779"/>
      <c r="AD30" s="779"/>
      <c r="AE30" s="780"/>
      <c r="AF30" s="781">
        <v>12</v>
      </c>
      <c r="AG30" s="782"/>
      <c r="AH30" s="782"/>
      <c r="AI30" s="782"/>
      <c r="AJ30" s="783"/>
      <c r="AK30" s="850">
        <v>119</v>
      </c>
      <c r="AL30" s="851"/>
      <c r="AM30" s="851"/>
      <c r="AN30" s="851"/>
      <c r="AO30" s="851"/>
      <c r="AP30" s="851" t="s">
        <v>489</v>
      </c>
      <c r="AQ30" s="851"/>
      <c r="AR30" s="851"/>
      <c r="AS30" s="851"/>
      <c r="AT30" s="851"/>
      <c r="AU30" s="851" t="s">
        <v>489</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50</v>
      </c>
      <c r="R31" s="779"/>
      <c r="S31" s="779"/>
      <c r="T31" s="779"/>
      <c r="U31" s="779"/>
      <c r="V31" s="779">
        <v>50</v>
      </c>
      <c r="W31" s="779"/>
      <c r="X31" s="779"/>
      <c r="Y31" s="779"/>
      <c r="Z31" s="779"/>
      <c r="AA31" s="779">
        <v>0</v>
      </c>
      <c r="AB31" s="779"/>
      <c r="AC31" s="779"/>
      <c r="AD31" s="779"/>
      <c r="AE31" s="780"/>
      <c r="AF31" s="781">
        <v>0</v>
      </c>
      <c r="AG31" s="782"/>
      <c r="AH31" s="782"/>
      <c r="AI31" s="782"/>
      <c r="AJ31" s="783"/>
      <c r="AK31" s="850">
        <v>19</v>
      </c>
      <c r="AL31" s="851"/>
      <c r="AM31" s="851"/>
      <c r="AN31" s="851"/>
      <c r="AO31" s="851"/>
      <c r="AP31" s="851" t="s">
        <v>489</v>
      </c>
      <c r="AQ31" s="851"/>
      <c r="AR31" s="851"/>
      <c r="AS31" s="851"/>
      <c r="AT31" s="851"/>
      <c r="AU31" s="851" t="s">
        <v>489</v>
      </c>
      <c r="AV31" s="851"/>
      <c r="AW31" s="851"/>
      <c r="AX31" s="851"/>
      <c r="AY31" s="851"/>
      <c r="AZ31" s="852" t="s">
        <v>489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143</v>
      </c>
      <c r="R32" s="779"/>
      <c r="S32" s="779"/>
      <c r="T32" s="779"/>
      <c r="U32" s="779"/>
      <c r="V32" s="779">
        <v>138</v>
      </c>
      <c r="W32" s="779"/>
      <c r="X32" s="779"/>
      <c r="Y32" s="779"/>
      <c r="Z32" s="779"/>
      <c r="AA32" s="779">
        <v>5</v>
      </c>
      <c r="AB32" s="779"/>
      <c r="AC32" s="779"/>
      <c r="AD32" s="779"/>
      <c r="AE32" s="780"/>
      <c r="AF32" s="781">
        <v>130</v>
      </c>
      <c r="AG32" s="782"/>
      <c r="AH32" s="782"/>
      <c r="AI32" s="782"/>
      <c r="AJ32" s="783"/>
      <c r="AK32" s="850">
        <v>33</v>
      </c>
      <c r="AL32" s="851"/>
      <c r="AM32" s="851"/>
      <c r="AN32" s="851"/>
      <c r="AO32" s="851"/>
      <c r="AP32" s="851">
        <v>944</v>
      </c>
      <c r="AQ32" s="851"/>
      <c r="AR32" s="851"/>
      <c r="AS32" s="851"/>
      <c r="AT32" s="851"/>
      <c r="AU32" s="851">
        <v>283</v>
      </c>
      <c r="AV32" s="851"/>
      <c r="AW32" s="851"/>
      <c r="AX32" s="851"/>
      <c r="AY32" s="851"/>
      <c r="AZ32" s="852" t="s">
        <v>557</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13</v>
      </c>
      <c r="R33" s="779"/>
      <c r="S33" s="779"/>
      <c r="T33" s="779"/>
      <c r="U33" s="779"/>
      <c r="V33" s="779">
        <v>10</v>
      </c>
      <c r="W33" s="779"/>
      <c r="X33" s="779"/>
      <c r="Y33" s="779"/>
      <c r="Z33" s="779"/>
      <c r="AA33" s="779">
        <v>3</v>
      </c>
      <c r="AB33" s="779"/>
      <c r="AC33" s="779"/>
      <c r="AD33" s="779"/>
      <c r="AE33" s="780"/>
      <c r="AF33" s="781">
        <v>3</v>
      </c>
      <c r="AG33" s="782"/>
      <c r="AH33" s="782"/>
      <c r="AI33" s="782"/>
      <c r="AJ33" s="783"/>
      <c r="AK33" s="850" t="s">
        <v>557</v>
      </c>
      <c r="AL33" s="851"/>
      <c r="AM33" s="851"/>
      <c r="AN33" s="851"/>
      <c r="AO33" s="851"/>
      <c r="AP33" s="851" t="s">
        <v>489</v>
      </c>
      <c r="AQ33" s="851"/>
      <c r="AR33" s="851"/>
      <c r="AS33" s="851"/>
      <c r="AT33" s="851"/>
      <c r="AU33" s="851" t="s">
        <v>489</v>
      </c>
      <c r="AV33" s="851"/>
      <c r="AW33" s="851"/>
      <c r="AX33" s="851"/>
      <c r="AY33" s="851"/>
      <c r="AZ33" s="852" t="s">
        <v>489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212</v>
      </c>
      <c r="R34" s="779"/>
      <c r="S34" s="779"/>
      <c r="T34" s="779"/>
      <c r="U34" s="779"/>
      <c r="V34" s="779">
        <v>204</v>
      </c>
      <c r="W34" s="779"/>
      <c r="X34" s="779"/>
      <c r="Y34" s="779"/>
      <c r="Z34" s="779"/>
      <c r="AA34" s="779">
        <v>8</v>
      </c>
      <c r="AB34" s="779"/>
      <c r="AC34" s="779"/>
      <c r="AD34" s="779"/>
      <c r="AE34" s="780"/>
      <c r="AF34" s="781">
        <v>8</v>
      </c>
      <c r="AG34" s="782"/>
      <c r="AH34" s="782"/>
      <c r="AI34" s="782"/>
      <c r="AJ34" s="783"/>
      <c r="AK34" s="850">
        <v>144</v>
      </c>
      <c r="AL34" s="851"/>
      <c r="AM34" s="851"/>
      <c r="AN34" s="851"/>
      <c r="AO34" s="851"/>
      <c r="AP34" s="851">
        <v>1310</v>
      </c>
      <c r="AQ34" s="851"/>
      <c r="AR34" s="851"/>
      <c r="AS34" s="851"/>
      <c r="AT34" s="851"/>
      <c r="AU34" s="851">
        <v>1109</v>
      </c>
      <c r="AV34" s="851"/>
      <c r="AW34" s="851"/>
      <c r="AX34" s="851"/>
      <c r="AY34" s="851"/>
      <c r="AZ34" s="852" t="s">
        <v>489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3</v>
      </c>
      <c r="R35" s="779"/>
      <c r="S35" s="779"/>
      <c r="T35" s="779"/>
      <c r="U35" s="779"/>
      <c r="V35" s="779">
        <v>2</v>
      </c>
      <c r="W35" s="779"/>
      <c r="X35" s="779"/>
      <c r="Y35" s="779"/>
      <c r="Z35" s="779"/>
      <c r="AA35" s="779">
        <v>1</v>
      </c>
      <c r="AB35" s="779"/>
      <c r="AC35" s="779"/>
      <c r="AD35" s="779"/>
      <c r="AE35" s="780"/>
      <c r="AF35" s="781">
        <v>1</v>
      </c>
      <c r="AG35" s="782"/>
      <c r="AH35" s="782"/>
      <c r="AI35" s="782"/>
      <c r="AJ35" s="783"/>
      <c r="AK35" s="850">
        <v>1</v>
      </c>
      <c r="AL35" s="851"/>
      <c r="AM35" s="851"/>
      <c r="AN35" s="851"/>
      <c r="AO35" s="851"/>
      <c r="AP35" s="851" t="s">
        <v>489</v>
      </c>
      <c r="AQ35" s="851"/>
      <c r="AR35" s="851"/>
      <c r="AS35" s="851"/>
      <c r="AT35" s="851"/>
      <c r="AU35" s="851" t="s">
        <v>489</v>
      </c>
      <c r="AV35" s="851"/>
      <c r="AW35" s="851"/>
      <c r="AX35" s="851"/>
      <c r="AY35" s="851"/>
      <c r="AZ35" s="852" t="s">
        <v>489</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101</v>
      </c>
      <c r="R36" s="779"/>
      <c r="S36" s="779"/>
      <c r="T36" s="779"/>
      <c r="U36" s="779"/>
      <c r="V36" s="779">
        <v>94</v>
      </c>
      <c r="W36" s="779"/>
      <c r="X36" s="779"/>
      <c r="Y36" s="779"/>
      <c r="Z36" s="779"/>
      <c r="AA36" s="779">
        <v>7</v>
      </c>
      <c r="AB36" s="779"/>
      <c r="AC36" s="779"/>
      <c r="AD36" s="779"/>
      <c r="AE36" s="780"/>
      <c r="AF36" s="781">
        <v>7</v>
      </c>
      <c r="AG36" s="782"/>
      <c r="AH36" s="782"/>
      <c r="AI36" s="782"/>
      <c r="AJ36" s="783"/>
      <c r="AK36" s="850">
        <v>23</v>
      </c>
      <c r="AL36" s="851"/>
      <c r="AM36" s="851"/>
      <c r="AN36" s="851"/>
      <c r="AO36" s="851"/>
      <c r="AP36" s="851">
        <v>43</v>
      </c>
      <c r="AQ36" s="851"/>
      <c r="AR36" s="851"/>
      <c r="AS36" s="851"/>
      <c r="AT36" s="851"/>
      <c r="AU36" s="851" t="s">
        <v>557</v>
      </c>
      <c r="AV36" s="851"/>
      <c r="AW36" s="851"/>
      <c r="AX36" s="851"/>
      <c r="AY36" s="851"/>
      <c r="AZ36" s="852" t="s">
        <v>489</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2</v>
      </c>
      <c r="R37" s="779"/>
      <c r="S37" s="779"/>
      <c r="T37" s="779"/>
      <c r="U37" s="779"/>
      <c r="V37" s="779">
        <v>1</v>
      </c>
      <c r="W37" s="779"/>
      <c r="X37" s="779"/>
      <c r="Y37" s="779"/>
      <c r="Z37" s="779"/>
      <c r="AA37" s="779">
        <v>1</v>
      </c>
      <c r="AB37" s="779"/>
      <c r="AC37" s="779"/>
      <c r="AD37" s="779"/>
      <c r="AE37" s="780"/>
      <c r="AF37" s="781">
        <v>1</v>
      </c>
      <c r="AG37" s="782"/>
      <c r="AH37" s="782"/>
      <c r="AI37" s="782"/>
      <c r="AJ37" s="783"/>
      <c r="AK37" s="850">
        <v>1</v>
      </c>
      <c r="AL37" s="851"/>
      <c r="AM37" s="851"/>
      <c r="AN37" s="851"/>
      <c r="AO37" s="851"/>
      <c r="AP37" s="851" t="s">
        <v>489</v>
      </c>
      <c r="AQ37" s="851"/>
      <c r="AR37" s="851"/>
      <c r="AS37" s="851"/>
      <c r="AT37" s="851"/>
      <c r="AU37" s="851" t="s">
        <v>489</v>
      </c>
      <c r="AV37" s="851"/>
      <c r="AW37" s="851"/>
      <c r="AX37" s="851"/>
      <c r="AY37" s="851"/>
      <c r="AZ37" s="852" t="s">
        <v>489</v>
      </c>
      <c r="BA37" s="852"/>
      <c r="BB37" s="852"/>
      <c r="BC37" s="852"/>
      <c r="BD37" s="852"/>
      <c r="BE37" s="848" t="s">
        <v>386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117</v>
      </c>
      <c r="R38" s="779"/>
      <c r="S38" s="779"/>
      <c r="T38" s="779"/>
      <c r="U38" s="779"/>
      <c r="V38" s="779">
        <v>98</v>
      </c>
      <c r="W38" s="779"/>
      <c r="X38" s="779"/>
      <c r="Y38" s="779"/>
      <c r="Z38" s="779"/>
      <c r="AA38" s="779">
        <v>19</v>
      </c>
      <c r="AB38" s="779"/>
      <c r="AC38" s="779"/>
      <c r="AD38" s="779"/>
      <c r="AE38" s="780"/>
      <c r="AF38" s="781">
        <v>19</v>
      </c>
      <c r="AG38" s="782"/>
      <c r="AH38" s="782"/>
      <c r="AI38" s="782"/>
      <c r="AJ38" s="783"/>
      <c r="AK38" s="850" t="s">
        <v>557</v>
      </c>
      <c r="AL38" s="851"/>
      <c r="AM38" s="851"/>
      <c r="AN38" s="851"/>
      <c r="AO38" s="851"/>
      <c r="AP38" s="851" t="s">
        <v>489</v>
      </c>
      <c r="AQ38" s="851"/>
      <c r="AR38" s="851"/>
      <c r="AS38" s="851"/>
      <c r="AT38" s="851"/>
      <c r="AU38" s="851" t="s">
        <v>489</v>
      </c>
      <c r="AV38" s="851"/>
      <c r="AW38" s="851"/>
      <c r="AX38" s="851"/>
      <c r="AY38" s="851"/>
      <c r="AZ38" s="852" t="s">
        <v>489</v>
      </c>
      <c r="BA38" s="852"/>
      <c r="BB38" s="852"/>
      <c r="BC38" s="852"/>
      <c r="BD38" s="852"/>
      <c r="BE38" s="848" t="s">
        <v>386</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392</v>
      </c>
      <c r="C39" s="776"/>
      <c r="D39" s="776"/>
      <c r="E39" s="776"/>
      <c r="F39" s="776"/>
      <c r="G39" s="776"/>
      <c r="H39" s="776"/>
      <c r="I39" s="776"/>
      <c r="J39" s="776"/>
      <c r="K39" s="776"/>
      <c r="L39" s="776"/>
      <c r="M39" s="776"/>
      <c r="N39" s="776"/>
      <c r="O39" s="776"/>
      <c r="P39" s="777"/>
      <c r="Q39" s="778">
        <v>32</v>
      </c>
      <c r="R39" s="779"/>
      <c r="S39" s="779"/>
      <c r="T39" s="779"/>
      <c r="U39" s="779"/>
      <c r="V39" s="779">
        <v>22</v>
      </c>
      <c r="W39" s="779"/>
      <c r="X39" s="779"/>
      <c r="Y39" s="779"/>
      <c r="Z39" s="779"/>
      <c r="AA39" s="779">
        <v>10</v>
      </c>
      <c r="AB39" s="779"/>
      <c r="AC39" s="779"/>
      <c r="AD39" s="779"/>
      <c r="AE39" s="780"/>
      <c r="AF39" s="781">
        <v>265</v>
      </c>
      <c r="AG39" s="782"/>
      <c r="AH39" s="782"/>
      <c r="AI39" s="782"/>
      <c r="AJ39" s="783"/>
      <c r="AK39" s="850" t="s">
        <v>557</v>
      </c>
      <c r="AL39" s="851"/>
      <c r="AM39" s="851"/>
      <c r="AN39" s="851"/>
      <c r="AO39" s="851"/>
      <c r="AP39" s="851" t="s">
        <v>489</v>
      </c>
      <c r="AQ39" s="851"/>
      <c r="AR39" s="851"/>
      <c r="AS39" s="851"/>
      <c r="AT39" s="851"/>
      <c r="AU39" s="851" t="s">
        <v>489</v>
      </c>
      <c r="AV39" s="851"/>
      <c r="AW39" s="851"/>
      <c r="AX39" s="851"/>
      <c r="AY39" s="851"/>
      <c r="AZ39" s="852" t="s">
        <v>489</v>
      </c>
      <c r="BA39" s="852"/>
      <c r="BB39" s="852"/>
      <c r="BC39" s="852"/>
      <c r="BD39" s="852"/>
      <c r="BE39" s="848" t="s">
        <v>386</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486</v>
      </c>
      <c r="AG63" s="862"/>
      <c r="AH63" s="862"/>
      <c r="AI63" s="862"/>
      <c r="AJ63" s="863"/>
      <c r="AK63" s="864"/>
      <c r="AL63" s="859"/>
      <c r="AM63" s="859"/>
      <c r="AN63" s="859"/>
      <c r="AO63" s="859"/>
      <c r="AP63" s="862">
        <v>2297</v>
      </c>
      <c r="AQ63" s="862"/>
      <c r="AR63" s="862"/>
      <c r="AS63" s="862"/>
      <c r="AT63" s="862"/>
      <c r="AU63" s="862">
        <v>1392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5126</v>
      </c>
      <c r="R68" s="886"/>
      <c r="S68" s="886"/>
      <c r="T68" s="886"/>
      <c r="U68" s="886"/>
      <c r="V68" s="886">
        <v>5283</v>
      </c>
      <c r="W68" s="886"/>
      <c r="X68" s="886"/>
      <c r="Y68" s="886"/>
      <c r="Z68" s="886"/>
      <c r="AA68" s="886">
        <v>-157</v>
      </c>
      <c r="AB68" s="886"/>
      <c r="AC68" s="886"/>
      <c r="AD68" s="886"/>
      <c r="AE68" s="886"/>
      <c r="AF68" s="886">
        <v>360</v>
      </c>
      <c r="AG68" s="886"/>
      <c r="AH68" s="886"/>
      <c r="AI68" s="886"/>
      <c r="AJ68" s="886"/>
      <c r="AK68" s="886">
        <v>355</v>
      </c>
      <c r="AL68" s="886"/>
      <c r="AM68" s="886"/>
      <c r="AN68" s="886"/>
      <c r="AO68" s="886"/>
      <c r="AP68" s="886">
        <v>6015</v>
      </c>
      <c r="AQ68" s="886"/>
      <c r="AR68" s="886"/>
      <c r="AS68" s="886"/>
      <c r="AT68" s="886"/>
      <c r="AU68" s="886">
        <v>42</v>
      </c>
      <c r="AV68" s="886"/>
      <c r="AW68" s="886"/>
      <c r="AX68" s="886"/>
      <c r="AY68" s="886"/>
      <c r="AZ68" s="887" t="s">
        <v>556</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2023</v>
      </c>
      <c r="R69" s="851"/>
      <c r="S69" s="851"/>
      <c r="T69" s="851"/>
      <c r="U69" s="851"/>
      <c r="V69" s="851">
        <v>1968</v>
      </c>
      <c r="W69" s="851"/>
      <c r="X69" s="851"/>
      <c r="Y69" s="851"/>
      <c r="Z69" s="851"/>
      <c r="AA69" s="851">
        <v>55</v>
      </c>
      <c r="AB69" s="851"/>
      <c r="AC69" s="851"/>
      <c r="AD69" s="851"/>
      <c r="AE69" s="851"/>
      <c r="AF69" s="851">
        <v>38</v>
      </c>
      <c r="AG69" s="851"/>
      <c r="AH69" s="851"/>
      <c r="AI69" s="851"/>
      <c r="AJ69" s="851"/>
      <c r="AK69" s="851">
        <v>0</v>
      </c>
      <c r="AL69" s="851"/>
      <c r="AM69" s="851"/>
      <c r="AN69" s="851"/>
      <c r="AO69" s="851"/>
      <c r="AP69" s="851">
        <v>263</v>
      </c>
      <c r="AQ69" s="851"/>
      <c r="AR69" s="851"/>
      <c r="AS69" s="851"/>
      <c r="AT69" s="851"/>
      <c r="AU69" s="851">
        <v>17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548</v>
      </c>
      <c r="C70" s="894"/>
      <c r="D70" s="894"/>
      <c r="E70" s="894"/>
      <c r="F70" s="894"/>
      <c r="G70" s="894"/>
      <c r="H70" s="894"/>
      <c r="I70" s="894"/>
      <c r="J70" s="894"/>
      <c r="K70" s="894"/>
      <c r="L70" s="894"/>
      <c r="M70" s="894"/>
      <c r="N70" s="894"/>
      <c r="O70" s="894"/>
      <c r="P70" s="895"/>
      <c r="Q70" s="896">
        <v>1676</v>
      </c>
      <c r="R70" s="851"/>
      <c r="S70" s="851"/>
      <c r="T70" s="851"/>
      <c r="U70" s="851"/>
      <c r="V70" s="851">
        <v>1298</v>
      </c>
      <c r="W70" s="851"/>
      <c r="X70" s="851"/>
      <c r="Y70" s="851"/>
      <c r="Z70" s="851"/>
      <c r="AA70" s="851">
        <v>378</v>
      </c>
      <c r="AB70" s="851"/>
      <c r="AC70" s="851"/>
      <c r="AD70" s="851"/>
      <c r="AE70" s="851"/>
      <c r="AF70" s="851">
        <v>250</v>
      </c>
      <c r="AG70" s="851"/>
      <c r="AH70" s="851"/>
      <c r="AI70" s="851"/>
      <c r="AJ70" s="851"/>
      <c r="AK70" s="851">
        <v>36</v>
      </c>
      <c r="AL70" s="851"/>
      <c r="AM70" s="851"/>
      <c r="AN70" s="851"/>
      <c r="AO70" s="851"/>
      <c r="AP70" s="851">
        <v>61</v>
      </c>
      <c r="AQ70" s="851"/>
      <c r="AR70" s="851"/>
      <c r="AS70" s="851"/>
      <c r="AT70" s="851"/>
      <c r="AU70" s="851">
        <v>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6">
        <v>771</v>
      </c>
      <c r="R71" s="851"/>
      <c r="S71" s="851"/>
      <c r="T71" s="851"/>
      <c r="U71" s="851"/>
      <c r="V71" s="851">
        <v>722</v>
      </c>
      <c r="W71" s="851"/>
      <c r="X71" s="851"/>
      <c r="Y71" s="851"/>
      <c r="Z71" s="851"/>
      <c r="AA71" s="851">
        <v>49</v>
      </c>
      <c r="AB71" s="851"/>
      <c r="AC71" s="851"/>
      <c r="AD71" s="851"/>
      <c r="AE71" s="851"/>
      <c r="AF71" s="851">
        <v>49</v>
      </c>
      <c r="AG71" s="851"/>
      <c r="AH71" s="851"/>
      <c r="AI71" s="851"/>
      <c r="AJ71" s="851"/>
      <c r="AK71" s="851">
        <v>0</v>
      </c>
      <c r="AL71" s="851"/>
      <c r="AM71" s="851"/>
      <c r="AN71" s="851"/>
      <c r="AO71" s="851"/>
      <c r="AP71" s="851" t="s">
        <v>489</v>
      </c>
      <c r="AQ71" s="851"/>
      <c r="AR71" s="851"/>
      <c r="AS71" s="851"/>
      <c r="AT71" s="851"/>
      <c r="AU71" s="851" t="s">
        <v>489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246870</v>
      </c>
      <c r="R72" s="851"/>
      <c r="S72" s="851"/>
      <c r="T72" s="851"/>
      <c r="U72" s="851"/>
      <c r="V72" s="851">
        <v>235027</v>
      </c>
      <c r="W72" s="851"/>
      <c r="X72" s="851"/>
      <c r="Y72" s="851"/>
      <c r="Z72" s="851"/>
      <c r="AA72" s="851">
        <v>11843</v>
      </c>
      <c r="AB72" s="851"/>
      <c r="AC72" s="851"/>
      <c r="AD72" s="851"/>
      <c r="AE72" s="851"/>
      <c r="AF72" s="851">
        <v>11843</v>
      </c>
      <c r="AG72" s="851"/>
      <c r="AH72" s="851"/>
      <c r="AI72" s="851"/>
      <c r="AJ72" s="851"/>
      <c r="AK72" s="851">
        <v>516</v>
      </c>
      <c r="AL72" s="851"/>
      <c r="AM72" s="851"/>
      <c r="AN72" s="851"/>
      <c r="AO72" s="851"/>
      <c r="AP72" s="851" t="s">
        <v>557</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551</v>
      </c>
      <c r="C73" s="894"/>
      <c r="D73" s="894"/>
      <c r="E73" s="894"/>
      <c r="F73" s="894"/>
      <c r="G73" s="894"/>
      <c r="H73" s="894"/>
      <c r="I73" s="894"/>
      <c r="J73" s="894"/>
      <c r="K73" s="894"/>
      <c r="L73" s="894"/>
      <c r="M73" s="894"/>
      <c r="N73" s="894"/>
      <c r="O73" s="894"/>
      <c r="P73" s="895"/>
      <c r="Q73" s="896">
        <v>10590</v>
      </c>
      <c r="R73" s="851"/>
      <c r="S73" s="851"/>
      <c r="T73" s="851"/>
      <c r="U73" s="851"/>
      <c r="V73" s="851">
        <v>9677</v>
      </c>
      <c r="W73" s="851"/>
      <c r="X73" s="851"/>
      <c r="Y73" s="851"/>
      <c r="Z73" s="851"/>
      <c r="AA73" s="851">
        <v>913</v>
      </c>
      <c r="AB73" s="851"/>
      <c r="AC73" s="851"/>
      <c r="AD73" s="851"/>
      <c r="AE73" s="851"/>
      <c r="AF73" s="851">
        <v>913</v>
      </c>
      <c r="AG73" s="851"/>
      <c r="AH73" s="851"/>
      <c r="AI73" s="851"/>
      <c r="AJ73" s="851"/>
      <c r="AK73" s="851">
        <v>15</v>
      </c>
      <c r="AL73" s="851"/>
      <c r="AM73" s="851"/>
      <c r="AN73" s="851"/>
      <c r="AO73" s="851"/>
      <c r="AP73" s="851" t="s">
        <v>557</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552</v>
      </c>
      <c r="C74" s="894"/>
      <c r="D74" s="894"/>
      <c r="E74" s="894"/>
      <c r="F74" s="894"/>
      <c r="G74" s="894"/>
      <c r="H74" s="894"/>
      <c r="I74" s="894"/>
      <c r="J74" s="894"/>
      <c r="K74" s="894"/>
      <c r="L74" s="894"/>
      <c r="M74" s="894"/>
      <c r="N74" s="894"/>
      <c r="O74" s="894"/>
      <c r="P74" s="895"/>
      <c r="Q74" s="896">
        <v>1588</v>
      </c>
      <c r="R74" s="851"/>
      <c r="S74" s="851"/>
      <c r="T74" s="851"/>
      <c r="U74" s="851"/>
      <c r="V74" s="851">
        <v>1587</v>
      </c>
      <c r="W74" s="851"/>
      <c r="X74" s="851"/>
      <c r="Y74" s="851"/>
      <c r="Z74" s="851"/>
      <c r="AA74" s="851">
        <v>1</v>
      </c>
      <c r="AB74" s="851"/>
      <c r="AC74" s="851"/>
      <c r="AD74" s="851"/>
      <c r="AE74" s="851"/>
      <c r="AF74" s="851">
        <v>1</v>
      </c>
      <c r="AG74" s="851"/>
      <c r="AH74" s="851"/>
      <c r="AI74" s="851"/>
      <c r="AJ74" s="851"/>
      <c r="AK74" s="851" t="s">
        <v>557</v>
      </c>
      <c r="AL74" s="851"/>
      <c r="AM74" s="851"/>
      <c r="AN74" s="851"/>
      <c r="AO74" s="851"/>
      <c r="AP74" s="901" t="s">
        <v>489</v>
      </c>
      <c r="AQ74" s="900"/>
      <c r="AR74" s="900"/>
      <c r="AS74" s="900"/>
      <c r="AT74" s="850"/>
      <c r="AU74" s="901" t="s">
        <v>489</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553</v>
      </c>
      <c r="C75" s="894"/>
      <c r="D75" s="894"/>
      <c r="E75" s="894"/>
      <c r="F75" s="894"/>
      <c r="G75" s="894"/>
      <c r="H75" s="894"/>
      <c r="I75" s="894"/>
      <c r="J75" s="894"/>
      <c r="K75" s="894"/>
      <c r="L75" s="894"/>
      <c r="M75" s="894"/>
      <c r="N75" s="894"/>
      <c r="O75" s="894"/>
      <c r="P75" s="895"/>
      <c r="Q75" s="899">
        <v>2</v>
      </c>
      <c r="R75" s="900"/>
      <c r="S75" s="900"/>
      <c r="T75" s="900"/>
      <c r="U75" s="850"/>
      <c r="V75" s="901">
        <v>1</v>
      </c>
      <c r="W75" s="900"/>
      <c r="X75" s="900"/>
      <c r="Y75" s="900"/>
      <c r="Z75" s="850"/>
      <c r="AA75" s="901">
        <v>1</v>
      </c>
      <c r="AB75" s="900"/>
      <c r="AC75" s="900"/>
      <c r="AD75" s="900"/>
      <c r="AE75" s="850"/>
      <c r="AF75" s="901">
        <v>1</v>
      </c>
      <c r="AG75" s="900"/>
      <c r="AH75" s="900"/>
      <c r="AI75" s="900"/>
      <c r="AJ75" s="850"/>
      <c r="AK75" s="901" t="s">
        <v>557</v>
      </c>
      <c r="AL75" s="900"/>
      <c r="AM75" s="900"/>
      <c r="AN75" s="900"/>
      <c r="AO75" s="850"/>
      <c r="AP75" s="901" t="s">
        <v>489</v>
      </c>
      <c r="AQ75" s="900"/>
      <c r="AR75" s="900"/>
      <c r="AS75" s="900"/>
      <c r="AT75" s="850"/>
      <c r="AU75" s="901" t="s">
        <v>489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554</v>
      </c>
      <c r="C76" s="894"/>
      <c r="D76" s="894"/>
      <c r="E76" s="894"/>
      <c r="F76" s="894"/>
      <c r="G76" s="894"/>
      <c r="H76" s="894"/>
      <c r="I76" s="894"/>
      <c r="J76" s="894"/>
      <c r="K76" s="894"/>
      <c r="L76" s="894"/>
      <c r="M76" s="894"/>
      <c r="N76" s="894"/>
      <c r="O76" s="894"/>
      <c r="P76" s="895"/>
      <c r="Q76" s="899">
        <v>54</v>
      </c>
      <c r="R76" s="900"/>
      <c r="S76" s="900"/>
      <c r="T76" s="900"/>
      <c r="U76" s="850"/>
      <c r="V76" s="901">
        <v>48</v>
      </c>
      <c r="W76" s="900"/>
      <c r="X76" s="900"/>
      <c r="Y76" s="900"/>
      <c r="Z76" s="850"/>
      <c r="AA76" s="901">
        <v>6</v>
      </c>
      <c r="AB76" s="900"/>
      <c r="AC76" s="900"/>
      <c r="AD76" s="900"/>
      <c r="AE76" s="850"/>
      <c r="AF76" s="901">
        <v>6</v>
      </c>
      <c r="AG76" s="900"/>
      <c r="AH76" s="900"/>
      <c r="AI76" s="900"/>
      <c r="AJ76" s="850"/>
      <c r="AK76" s="901" t="s">
        <v>557</v>
      </c>
      <c r="AL76" s="900"/>
      <c r="AM76" s="900"/>
      <c r="AN76" s="900"/>
      <c r="AO76" s="850"/>
      <c r="AP76" s="901" t="s">
        <v>489</v>
      </c>
      <c r="AQ76" s="900"/>
      <c r="AR76" s="900"/>
      <c r="AS76" s="900"/>
      <c r="AT76" s="850"/>
      <c r="AU76" s="901" t="s">
        <v>489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555</v>
      </c>
      <c r="C77" s="894"/>
      <c r="D77" s="894"/>
      <c r="E77" s="894"/>
      <c r="F77" s="894"/>
      <c r="G77" s="894"/>
      <c r="H77" s="894"/>
      <c r="I77" s="894"/>
      <c r="J77" s="894"/>
      <c r="K77" s="894"/>
      <c r="L77" s="894"/>
      <c r="M77" s="894"/>
      <c r="N77" s="894"/>
      <c r="O77" s="894"/>
      <c r="P77" s="895"/>
      <c r="Q77" s="899">
        <v>42</v>
      </c>
      <c r="R77" s="900"/>
      <c r="S77" s="900"/>
      <c r="T77" s="900"/>
      <c r="U77" s="850"/>
      <c r="V77" s="901">
        <v>37</v>
      </c>
      <c r="W77" s="900"/>
      <c r="X77" s="900"/>
      <c r="Y77" s="900"/>
      <c r="Z77" s="850"/>
      <c r="AA77" s="901">
        <v>5</v>
      </c>
      <c r="AB77" s="900"/>
      <c r="AC77" s="900"/>
      <c r="AD77" s="900"/>
      <c r="AE77" s="850"/>
      <c r="AF77" s="901">
        <v>5</v>
      </c>
      <c r="AG77" s="900"/>
      <c r="AH77" s="900"/>
      <c r="AI77" s="900"/>
      <c r="AJ77" s="850"/>
      <c r="AK77" s="901">
        <v>18</v>
      </c>
      <c r="AL77" s="900"/>
      <c r="AM77" s="900"/>
      <c r="AN77" s="900"/>
      <c r="AO77" s="850"/>
      <c r="AP77" s="851" t="s">
        <v>557</v>
      </c>
      <c r="AQ77" s="851"/>
      <c r="AR77" s="851"/>
      <c r="AS77" s="851"/>
      <c r="AT77" s="851"/>
      <c r="AU77" s="851" t="s">
        <v>557</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13496</v>
      </c>
      <c r="AG88" s="862"/>
      <c r="AH88" s="862"/>
      <c r="AI88" s="862"/>
      <c r="AJ88" s="862"/>
      <c r="AK88" s="859"/>
      <c r="AL88" s="859"/>
      <c r="AM88" s="859"/>
      <c r="AN88" s="859"/>
      <c r="AO88" s="859"/>
      <c r="AP88" s="862">
        <v>6339</v>
      </c>
      <c r="AQ88" s="862"/>
      <c r="AR88" s="862"/>
      <c r="AS88" s="862"/>
      <c r="AT88" s="862"/>
      <c r="AU88" s="862">
        <v>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130</v>
      </c>
      <c r="CS102" s="870"/>
      <c r="CT102" s="870"/>
      <c r="CU102" s="870"/>
      <c r="CV102" s="913"/>
      <c r="CW102" s="912">
        <v>6</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392237</v>
      </c>
      <c r="AB110" s="922"/>
      <c r="AC110" s="922"/>
      <c r="AD110" s="922"/>
      <c r="AE110" s="923"/>
      <c r="AF110" s="924">
        <v>397673</v>
      </c>
      <c r="AG110" s="922"/>
      <c r="AH110" s="922"/>
      <c r="AI110" s="922"/>
      <c r="AJ110" s="923"/>
      <c r="AK110" s="924">
        <v>396358</v>
      </c>
      <c r="AL110" s="922"/>
      <c r="AM110" s="922"/>
      <c r="AN110" s="922"/>
      <c r="AO110" s="923"/>
      <c r="AP110" s="925">
        <v>17</v>
      </c>
      <c r="AQ110" s="926"/>
      <c r="AR110" s="926"/>
      <c r="AS110" s="926"/>
      <c r="AT110" s="927"/>
      <c r="AU110" s="928" t="s">
        <v>60</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4000832</v>
      </c>
      <c r="BR110" s="957"/>
      <c r="BS110" s="957"/>
      <c r="BT110" s="957"/>
      <c r="BU110" s="957"/>
      <c r="BV110" s="957">
        <v>4125946</v>
      </c>
      <c r="BW110" s="957"/>
      <c r="BX110" s="957"/>
      <c r="BY110" s="957"/>
      <c r="BZ110" s="957"/>
      <c r="CA110" s="957">
        <v>3924574</v>
      </c>
      <c r="CB110" s="957"/>
      <c r="CC110" s="957"/>
      <c r="CD110" s="957"/>
      <c r="CE110" s="957"/>
      <c r="CF110" s="971">
        <v>168.5</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414</v>
      </c>
      <c r="DH110" s="957"/>
      <c r="DI110" s="957"/>
      <c r="DJ110" s="957"/>
      <c r="DK110" s="957"/>
      <c r="DL110" s="957" t="s">
        <v>414</v>
      </c>
      <c r="DM110" s="957"/>
      <c r="DN110" s="957"/>
      <c r="DO110" s="957"/>
      <c r="DP110" s="957"/>
      <c r="DQ110" s="957" t="s">
        <v>414</v>
      </c>
      <c r="DR110" s="957"/>
      <c r="DS110" s="957"/>
      <c r="DT110" s="957"/>
      <c r="DU110" s="957"/>
      <c r="DV110" s="958" t="s">
        <v>414</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181093</v>
      </c>
      <c r="BR111" s="950"/>
      <c r="BS111" s="950"/>
      <c r="BT111" s="950"/>
      <c r="BU111" s="950"/>
      <c r="BV111" s="950">
        <v>142634</v>
      </c>
      <c r="BW111" s="950"/>
      <c r="BX111" s="950"/>
      <c r="BY111" s="950"/>
      <c r="BZ111" s="950"/>
      <c r="CA111" s="950">
        <v>110940</v>
      </c>
      <c r="CB111" s="950"/>
      <c r="CC111" s="950"/>
      <c r="CD111" s="950"/>
      <c r="CE111" s="950"/>
      <c r="CF111" s="944">
        <v>4.8</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1519831</v>
      </c>
      <c r="BR112" s="950"/>
      <c r="BS112" s="950"/>
      <c r="BT112" s="950"/>
      <c r="BU112" s="950"/>
      <c r="BV112" s="950">
        <v>1337632</v>
      </c>
      <c r="BW112" s="950"/>
      <c r="BX112" s="950"/>
      <c r="BY112" s="950"/>
      <c r="BZ112" s="950"/>
      <c r="CA112" s="950">
        <v>1392684</v>
      </c>
      <c r="CB112" s="950"/>
      <c r="CC112" s="950"/>
      <c r="CD112" s="950"/>
      <c r="CE112" s="950"/>
      <c r="CF112" s="944">
        <v>59.8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85011</v>
      </c>
      <c r="DH112" s="950"/>
      <c r="DI112" s="950"/>
      <c r="DJ112" s="950"/>
      <c r="DK112" s="950"/>
      <c r="DL112" s="950">
        <v>63758</v>
      </c>
      <c r="DM112" s="950"/>
      <c r="DN112" s="950"/>
      <c r="DO112" s="950"/>
      <c r="DP112" s="950"/>
      <c r="DQ112" s="950">
        <v>42506</v>
      </c>
      <c r="DR112" s="950"/>
      <c r="DS112" s="950"/>
      <c r="DT112" s="950"/>
      <c r="DU112" s="950"/>
      <c r="DV112" s="951">
        <v>1.8</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154432</v>
      </c>
      <c r="AB113" s="964"/>
      <c r="AC113" s="964"/>
      <c r="AD113" s="964"/>
      <c r="AE113" s="965"/>
      <c r="AF113" s="966">
        <v>142868</v>
      </c>
      <c r="AG113" s="964"/>
      <c r="AH113" s="964"/>
      <c r="AI113" s="964"/>
      <c r="AJ113" s="965"/>
      <c r="AK113" s="966">
        <v>141545</v>
      </c>
      <c r="AL113" s="964"/>
      <c r="AM113" s="964"/>
      <c r="AN113" s="964"/>
      <c r="AO113" s="965"/>
      <c r="AP113" s="967">
        <v>6.1</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40968</v>
      </c>
      <c r="BR113" s="950"/>
      <c r="BS113" s="950"/>
      <c r="BT113" s="950"/>
      <c r="BU113" s="950"/>
      <c r="BV113" s="950">
        <v>44384</v>
      </c>
      <c r="BW113" s="950"/>
      <c r="BX113" s="950"/>
      <c r="BY113" s="950"/>
      <c r="BZ113" s="950"/>
      <c r="CA113" s="950">
        <v>63451</v>
      </c>
      <c r="CB113" s="950"/>
      <c r="CC113" s="950"/>
      <c r="CD113" s="950"/>
      <c r="CE113" s="950"/>
      <c r="CF113" s="944">
        <v>2.7</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1924</v>
      </c>
      <c r="AB114" s="989"/>
      <c r="AC114" s="989"/>
      <c r="AD114" s="989"/>
      <c r="AE114" s="990"/>
      <c r="AF114" s="991">
        <v>2538</v>
      </c>
      <c r="AG114" s="989"/>
      <c r="AH114" s="989"/>
      <c r="AI114" s="989"/>
      <c r="AJ114" s="990"/>
      <c r="AK114" s="991">
        <v>3048</v>
      </c>
      <c r="AL114" s="989"/>
      <c r="AM114" s="989"/>
      <c r="AN114" s="989"/>
      <c r="AO114" s="990"/>
      <c r="AP114" s="992">
        <v>0.1</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623330</v>
      </c>
      <c r="BR114" s="950"/>
      <c r="BS114" s="950"/>
      <c r="BT114" s="950"/>
      <c r="BU114" s="950"/>
      <c r="BV114" s="950">
        <v>567556</v>
      </c>
      <c r="BW114" s="950"/>
      <c r="BX114" s="950"/>
      <c r="BY114" s="950"/>
      <c r="BZ114" s="950"/>
      <c r="CA114" s="950">
        <v>521815</v>
      </c>
      <c r="CB114" s="950"/>
      <c r="CC114" s="950"/>
      <c r="CD114" s="950"/>
      <c r="CE114" s="950"/>
      <c r="CF114" s="944">
        <v>22.4</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49282</v>
      </c>
      <c r="AB115" s="964"/>
      <c r="AC115" s="964"/>
      <c r="AD115" s="964"/>
      <c r="AE115" s="965"/>
      <c r="AF115" s="966">
        <v>44091</v>
      </c>
      <c r="AG115" s="964"/>
      <c r="AH115" s="964"/>
      <c r="AI115" s="964"/>
      <c r="AJ115" s="965"/>
      <c r="AK115" s="966">
        <v>35980</v>
      </c>
      <c r="AL115" s="964"/>
      <c r="AM115" s="964"/>
      <c r="AN115" s="964"/>
      <c r="AO115" s="965"/>
      <c r="AP115" s="967">
        <v>1.5</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v>38</v>
      </c>
      <c r="AG116" s="989"/>
      <c r="AH116" s="989"/>
      <c r="AI116" s="989"/>
      <c r="AJ116" s="990"/>
      <c r="AK116" s="991">
        <v>137</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96082</v>
      </c>
      <c r="DH116" s="989"/>
      <c r="DI116" s="989"/>
      <c r="DJ116" s="989"/>
      <c r="DK116" s="990"/>
      <c r="DL116" s="991">
        <v>78876</v>
      </c>
      <c r="DM116" s="989"/>
      <c r="DN116" s="989"/>
      <c r="DO116" s="989"/>
      <c r="DP116" s="990"/>
      <c r="DQ116" s="991">
        <v>68434</v>
      </c>
      <c r="DR116" s="989"/>
      <c r="DS116" s="989"/>
      <c r="DT116" s="989"/>
      <c r="DU116" s="990"/>
      <c r="DV116" s="992">
        <v>2.9</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597875</v>
      </c>
      <c r="AB117" s="1007"/>
      <c r="AC117" s="1007"/>
      <c r="AD117" s="1007"/>
      <c r="AE117" s="1008"/>
      <c r="AF117" s="1009">
        <v>587208</v>
      </c>
      <c r="AG117" s="1007"/>
      <c r="AH117" s="1007"/>
      <c r="AI117" s="1007"/>
      <c r="AJ117" s="1008"/>
      <c r="AK117" s="1009">
        <v>577068</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414</v>
      </c>
      <c r="BR118" s="1028"/>
      <c r="BS118" s="1028"/>
      <c r="BT118" s="1028"/>
      <c r="BU118" s="1028"/>
      <c r="BV118" s="1028" t="s">
        <v>414</v>
      </c>
      <c r="BW118" s="1028"/>
      <c r="BX118" s="1028"/>
      <c r="BY118" s="1028"/>
      <c r="BZ118" s="1028"/>
      <c r="CA118" s="1028" t="s">
        <v>414</v>
      </c>
      <c r="CB118" s="1028"/>
      <c r="CC118" s="1028"/>
      <c r="CD118" s="1028"/>
      <c r="CE118" s="1028"/>
      <c r="CF118" s="944" t="s">
        <v>414</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414</v>
      </c>
      <c r="DH118" s="989"/>
      <c r="DI118" s="989"/>
      <c r="DJ118" s="989"/>
      <c r="DK118" s="990"/>
      <c r="DL118" s="991" t="s">
        <v>414</v>
      </c>
      <c r="DM118" s="989"/>
      <c r="DN118" s="989"/>
      <c r="DO118" s="989"/>
      <c r="DP118" s="990"/>
      <c r="DQ118" s="991" t="s">
        <v>414</v>
      </c>
      <c r="DR118" s="989"/>
      <c r="DS118" s="989"/>
      <c r="DT118" s="989"/>
      <c r="DU118" s="990"/>
      <c r="DV118" s="992" t="s">
        <v>414</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414</v>
      </c>
      <c r="AB119" s="922"/>
      <c r="AC119" s="922"/>
      <c r="AD119" s="922"/>
      <c r="AE119" s="923"/>
      <c r="AF119" s="924" t="s">
        <v>414</v>
      </c>
      <c r="AG119" s="922"/>
      <c r="AH119" s="922"/>
      <c r="AI119" s="922"/>
      <c r="AJ119" s="923"/>
      <c r="AK119" s="924" t="s">
        <v>414</v>
      </c>
      <c r="AL119" s="922"/>
      <c r="AM119" s="922"/>
      <c r="AN119" s="922"/>
      <c r="AO119" s="923"/>
      <c r="AP119" s="925" t="s">
        <v>414</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6366054</v>
      </c>
      <c r="BR119" s="1028"/>
      <c r="BS119" s="1028"/>
      <c r="BT119" s="1028"/>
      <c r="BU119" s="1028"/>
      <c r="BV119" s="1028">
        <v>6218152</v>
      </c>
      <c r="BW119" s="1028"/>
      <c r="BX119" s="1028"/>
      <c r="BY119" s="1028"/>
      <c r="BZ119" s="1028"/>
      <c r="CA119" s="1028">
        <v>6013464</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441</v>
      </c>
      <c r="DH119" s="1014"/>
      <c r="DI119" s="1014"/>
      <c r="DJ119" s="1014"/>
      <c r="DK119" s="1015"/>
      <c r="DL119" s="1013" t="s">
        <v>441</v>
      </c>
      <c r="DM119" s="1014"/>
      <c r="DN119" s="1014"/>
      <c r="DO119" s="1014"/>
      <c r="DP119" s="1015"/>
      <c r="DQ119" s="1013" t="s">
        <v>441</v>
      </c>
      <c r="DR119" s="1014"/>
      <c r="DS119" s="1014"/>
      <c r="DT119" s="1014"/>
      <c r="DU119" s="1015"/>
      <c r="DV119" s="1016" t="s">
        <v>441</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441</v>
      </c>
      <c r="AB120" s="989"/>
      <c r="AC120" s="989"/>
      <c r="AD120" s="989"/>
      <c r="AE120" s="990"/>
      <c r="AF120" s="991" t="s">
        <v>441</v>
      </c>
      <c r="AG120" s="989"/>
      <c r="AH120" s="989"/>
      <c r="AI120" s="989"/>
      <c r="AJ120" s="990"/>
      <c r="AK120" s="991" t="s">
        <v>441</v>
      </c>
      <c r="AL120" s="989"/>
      <c r="AM120" s="989"/>
      <c r="AN120" s="989"/>
      <c r="AO120" s="990"/>
      <c r="AP120" s="992" t="s">
        <v>441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1865847</v>
      </c>
      <c r="BR120" s="957"/>
      <c r="BS120" s="957"/>
      <c r="BT120" s="957"/>
      <c r="BU120" s="957"/>
      <c r="BV120" s="957">
        <v>1807976</v>
      </c>
      <c r="BW120" s="957"/>
      <c r="BX120" s="957"/>
      <c r="BY120" s="957"/>
      <c r="BZ120" s="957"/>
      <c r="CA120" s="957">
        <v>1838910</v>
      </c>
      <c r="CB120" s="957"/>
      <c r="CC120" s="957"/>
      <c r="CD120" s="957"/>
      <c r="CE120" s="957"/>
      <c r="CF120" s="971">
        <v>79</v>
      </c>
      <c r="CG120" s="972"/>
      <c r="CH120" s="972"/>
      <c r="CI120" s="972"/>
      <c r="CJ120" s="972"/>
      <c r="CK120" s="1037" t="s">
        <v>444</v>
      </c>
      <c r="CL120" s="1038"/>
      <c r="CM120" s="1038"/>
      <c r="CN120" s="1038"/>
      <c r="CO120" s="1039"/>
      <c r="CP120" s="1045" t="s">
        <v>445</v>
      </c>
      <c r="CQ120" s="1046"/>
      <c r="CR120" s="1046"/>
      <c r="CS120" s="1046"/>
      <c r="CT120" s="1046"/>
      <c r="CU120" s="1046"/>
      <c r="CV120" s="1046"/>
      <c r="CW120" s="1046"/>
      <c r="CX120" s="1046"/>
      <c r="CY120" s="1046"/>
      <c r="CZ120" s="1046"/>
      <c r="DA120" s="1046"/>
      <c r="DB120" s="1046"/>
      <c r="DC120" s="1046"/>
      <c r="DD120" s="1046"/>
      <c r="DE120" s="1046"/>
      <c r="DF120" s="1047"/>
      <c r="DG120" s="956">
        <v>1135738</v>
      </c>
      <c r="DH120" s="957"/>
      <c r="DI120" s="957"/>
      <c r="DJ120" s="957"/>
      <c r="DK120" s="957"/>
      <c r="DL120" s="957">
        <v>1048576</v>
      </c>
      <c r="DM120" s="957"/>
      <c r="DN120" s="957"/>
      <c r="DO120" s="957"/>
      <c r="DP120" s="957"/>
      <c r="DQ120" s="957">
        <v>1109426</v>
      </c>
      <c r="DR120" s="957"/>
      <c r="DS120" s="957"/>
      <c r="DT120" s="957"/>
      <c r="DU120" s="957"/>
      <c r="DV120" s="958">
        <v>47.6</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26566</v>
      </c>
      <c r="AB121" s="989"/>
      <c r="AC121" s="989"/>
      <c r="AD121" s="989"/>
      <c r="AE121" s="990"/>
      <c r="AF121" s="991">
        <v>25503</v>
      </c>
      <c r="AG121" s="989"/>
      <c r="AH121" s="989"/>
      <c r="AI121" s="989"/>
      <c r="AJ121" s="990"/>
      <c r="AK121" s="991">
        <v>24441</v>
      </c>
      <c r="AL121" s="989"/>
      <c r="AM121" s="989"/>
      <c r="AN121" s="989"/>
      <c r="AO121" s="990"/>
      <c r="AP121" s="992">
        <v>1</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t="s">
        <v>441</v>
      </c>
      <c r="BR121" s="950"/>
      <c r="BS121" s="950"/>
      <c r="BT121" s="950"/>
      <c r="BU121" s="950"/>
      <c r="BV121" s="950">
        <v>34900</v>
      </c>
      <c r="BW121" s="950"/>
      <c r="BX121" s="950"/>
      <c r="BY121" s="950"/>
      <c r="BZ121" s="950"/>
      <c r="CA121" s="950">
        <v>34900</v>
      </c>
      <c r="CB121" s="950"/>
      <c r="CC121" s="950"/>
      <c r="CD121" s="950"/>
      <c r="CE121" s="950"/>
      <c r="CF121" s="944">
        <v>1.5</v>
      </c>
      <c r="CG121" s="945"/>
      <c r="CH121" s="945"/>
      <c r="CI121" s="945"/>
      <c r="CJ121" s="945"/>
      <c r="CK121" s="1040"/>
      <c r="CL121" s="1041"/>
      <c r="CM121" s="1041"/>
      <c r="CN121" s="1041"/>
      <c r="CO121" s="1042"/>
      <c r="CP121" s="1050" t="s">
        <v>448</v>
      </c>
      <c r="CQ121" s="1051"/>
      <c r="CR121" s="1051"/>
      <c r="CS121" s="1051"/>
      <c r="CT121" s="1051"/>
      <c r="CU121" s="1051"/>
      <c r="CV121" s="1051"/>
      <c r="CW121" s="1051"/>
      <c r="CX121" s="1051"/>
      <c r="CY121" s="1051"/>
      <c r="CZ121" s="1051"/>
      <c r="DA121" s="1051"/>
      <c r="DB121" s="1051"/>
      <c r="DC121" s="1051"/>
      <c r="DD121" s="1051"/>
      <c r="DE121" s="1051"/>
      <c r="DF121" s="1052"/>
      <c r="DG121" s="949">
        <v>384093</v>
      </c>
      <c r="DH121" s="950"/>
      <c r="DI121" s="950"/>
      <c r="DJ121" s="950"/>
      <c r="DK121" s="950"/>
      <c r="DL121" s="950">
        <v>289056</v>
      </c>
      <c r="DM121" s="950"/>
      <c r="DN121" s="950"/>
      <c r="DO121" s="950"/>
      <c r="DP121" s="950"/>
      <c r="DQ121" s="950">
        <v>283258</v>
      </c>
      <c r="DR121" s="950"/>
      <c r="DS121" s="950"/>
      <c r="DT121" s="950"/>
      <c r="DU121" s="950"/>
      <c r="DV121" s="951">
        <v>12.2</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441</v>
      </c>
      <c r="AB122" s="989"/>
      <c r="AC122" s="989"/>
      <c r="AD122" s="989"/>
      <c r="AE122" s="990"/>
      <c r="AF122" s="991" t="s">
        <v>441</v>
      </c>
      <c r="AG122" s="989"/>
      <c r="AH122" s="989"/>
      <c r="AI122" s="989"/>
      <c r="AJ122" s="990"/>
      <c r="AK122" s="991" t="s">
        <v>441</v>
      </c>
      <c r="AL122" s="989"/>
      <c r="AM122" s="989"/>
      <c r="AN122" s="989"/>
      <c r="AO122" s="990"/>
      <c r="AP122" s="992" t="s">
        <v>441</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3812366</v>
      </c>
      <c r="BR122" s="1028"/>
      <c r="BS122" s="1028"/>
      <c r="BT122" s="1028"/>
      <c r="BU122" s="1028"/>
      <c r="BV122" s="1028">
        <v>3836744</v>
      </c>
      <c r="BW122" s="1028"/>
      <c r="BX122" s="1028"/>
      <c r="BY122" s="1028"/>
      <c r="BZ122" s="1028"/>
      <c r="CA122" s="1028">
        <v>3661476</v>
      </c>
      <c r="CB122" s="1028"/>
      <c r="CC122" s="1028"/>
      <c r="CD122" s="1028"/>
      <c r="CE122" s="1028"/>
      <c r="CF122" s="1048">
        <v>157.19999999999999</v>
      </c>
      <c r="CG122" s="1049"/>
      <c r="CH122" s="1049"/>
      <c r="CI122" s="1049"/>
      <c r="CJ122" s="1049"/>
      <c r="CK122" s="1040"/>
      <c r="CL122" s="1041"/>
      <c r="CM122" s="1041"/>
      <c r="CN122" s="1041"/>
      <c r="CO122" s="1042"/>
      <c r="CP122" s="1050" t="s">
        <v>450</v>
      </c>
      <c r="CQ122" s="1051"/>
      <c r="CR122" s="1051"/>
      <c r="CS122" s="1051"/>
      <c r="CT122" s="1051"/>
      <c r="CU122" s="1051"/>
      <c r="CV122" s="1051"/>
      <c r="CW122" s="1051"/>
      <c r="CX122" s="1051"/>
      <c r="CY122" s="1051"/>
      <c r="CZ122" s="1051"/>
      <c r="DA122" s="1051"/>
      <c r="DB122" s="1051"/>
      <c r="DC122" s="1051"/>
      <c r="DD122" s="1051"/>
      <c r="DE122" s="1051"/>
      <c r="DF122" s="1052"/>
      <c r="DG122" s="949" t="s">
        <v>414</v>
      </c>
      <c r="DH122" s="950"/>
      <c r="DI122" s="950"/>
      <c r="DJ122" s="950"/>
      <c r="DK122" s="950"/>
      <c r="DL122" s="950" t="s">
        <v>414</v>
      </c>
      <c r="DM122" s="950"/>
      <c r="DN122" s="950"/>
      <c r="DO122" s="950"/>
      <c r="DP122" s="950"/>
      <c r="DQ122" s="950" t="s">
        <v>414</v>
      </c>
      <c r="DR122" s="950"/>
      <c r="DS122" s="950"/>
      <c r="DT122" s="950"/>
      <c r="DU122" s="950"/>
      <c r="DV122" s="951" t="s">
        <v>414</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22716</v>
      </c>
      <c r="AB123" s="989"/>
      <c r="AC123" s="989"/>
      <c r="AD123" s="989"/>
      <c r="AE123" s="990"/>
      <c r="AF123" s="991">
        <v>18588</v>
      </c>
      <c r="AG123" s="989"/>
      <c r="AH123" s="989"/>
      <c r="AI123" s="989"/>
      <c r="AJ123" s="990"/>
      <c r="AK123" s="991">
        <v>11539</v>
      </c>
      <c r="AL123" s="989"/>
      <c r="AM123" s="989"/>
      <c r="AN123" s="989"/>
      <c r="AO123" s="990"/>
      <c r="AP123" s="992">
        <v>0.5</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451</v>
      </c>
      <c r="BP123" s="1036"/>
      <c r="BQ123" s="1095">
        <v>5678213</v>
      </c>
      <c r="BR123" s="1096"/>
      <c r="BS123" s="1096"/>
      <c r="BT123" s="1096"/>
      <c r="BU123" s="1096"/>
      <c r="BV123" s="1096">
        <v>5679620</v>
      </c>
      <c r="BW123" s="1096"/>
      <c r="BX123" s="1096"/>
      <c r="BY123" s="1096"/>
      <c r="BZ123" s="1096"/>
      <c r="CA123" s="1096">
        <v>5535286</v>
      </c>
      <c r="CB123" s="1096"/>
      <c r="CC123" s="1096"/>
      <c r="CD123" s="1096"/>
      <c r="CE123" s="1096"/>
      <c r="CF123" s="1029"/>
      <c r="CG123" s="1030"/>
      <c r="CH123" s="1030"/>
      <c r="CI123" s="1030"/>
      <c r="CJ123" s="1031"/>
      <c r="CK123" s="1040"/>
      <c r="CL123" s="1041"/>
      <c r="CM123" s="1041"/>
      <c r="CN123" s="1041"/>
      <c r="CO123" s="1042"/>
      <c r="CP123" s="1050" t="s">
        <v>452</v>
      </c>
      <c r="CQ123" s="1051"/>
      <c r="CR123" s="1051"/>
      <c r="CS123" s="1051"/>
      <c r="CT123" s="1051"/>
      <c r="CU123" s="1051"/>
      <c r="CV123" s="1051"/>
      <c r="CW123" s="1051"/>
      <c r="CX123" s="1051"/>
      <c r="CY123" s="1051"/>
      <c r="CZ123" s="1051"/>
      <c r="DA123" s="1051"/>
      <c r="DB123" s="1051"/>
      <c r="DC123" s="1051"/>
      <c r="DD123" s="1051"/>
      <c r="DE123" s="1051"/>
      <c r="DF123" s="1052"/>
      <c r="DG123" s="988" t="s">
        <v>414</v>
      </c>
      <c r="DH123" s="989"/>
      <c r="DI123" s="989"/>
      <c r="DJ123" s="989"/>
      <c r="DK123" s="990"/>
      <c r="DL123" s="991" t="s">
        <v>414</v>
      </c>
      <c r="DM123" s="989"/>
      <c r="DN123" s="989"/>
      <c r="DO123" s="989"/>
      <c r="DP123" s="990"/>
      <c r="DQ123" s="991" t="s">
        <v>414</v>
      </c>
      <c r="DR123" s="989"/>
      <c r="DS123" s="989"/>
      <c r="DT123" s="989"/>
      <c r="DU123" s="990"/>
      <c r="DV123" s="992" t="s">
        <v>414</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414</v>
      </c>
      <c r="AB124" s="989"/>
      <c r="AC124" s="989"/>
      <c r="AD124" s="989"/>
      <c r="AE124" s="990"/>
      <c r="AF124" s="991" t="s">
        <v>414</v>
      </c>
      <c r="AG124" s="989"/>
      <c r="AH124" s="989"/>
      <c r="AI124" s="989"/>
      <c r="AJ124" s="990"/>
      <c r="AK124" s="991" t="s">
        <v>414</v>
      </c>
      <c r="AL124" s="989"/>
      <c r="AM124" s="989"/>
      <c r="AN124" s="989"/>
      <c r="AO124" s="990"/>
      <c r="AP124" s="992" t="s">
        <v>414</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30.3</v>
      </c>
      <c r="BR124" s="1058"/>
      <c r="BS124" s="1058"/>
      <c r="BT124" s="1058"/>
      <c r="BU124" s="1058"/>
      <c r="BV124" s="1058">
        <v>22.6</v>
      </c>
      <c r="BW124" s="1058"/>
      <c r="BX124" s="1058"/>
      <c r="BY124" s="1058"/>
      <c r="BZ124" s="1058"/>
      <c r="CA124" s="1058">
        <v>20.5</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2657195</v>
      </c>
      <c r="AB129" s="989"/>
      <c r="AC129" s="989"/>
      <c r="AD129" s="989"/>
      <c r="AE129" s="990"/>
      <c r="AF129" s="991">
        <v>2766230</v>
      </c>
      <c r="AG129" s="989"/>
      <c r="AH129" s="989"/>
      <c r="AI129" s="989"/>
      <c r="AJ129" s="990"/>
      <c r="AK129" s="991">
        <v>2714035</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388584</v>
      </c>
      <c r="AB130" s="989"/>
      <c r="AC130" s="989"/>
      <c r="AD130" s="989"/>
      <c r="AE130" s="990"/>
      <c r="AF130" s="991">
        <v>389715</v>
      </c>
      <c r="AG130" s="989"/>
      <c r="AH130" s="989"/>
      <c r="AI130" s="989"/>
      <c r="AJ130" s="990"/>
      <c r="AK130" s="991">
        <v>385308</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2268611</v>
      </c>
      <c r="AB131" s="1014"/>
      <c r="AC131" s="1014"/>
      <c r="AD131" s="1014"/>
      <c r="AE131" s="1015"/>
      <c r="AF131" s="1013">
        <v>2376515</v>
      </c>
      <c r="AG131" s="1014"/>
      <c r="AH131" s="1014"/>
      <c r="AI131" s="1014"/>
      <c r="AJ131" s="1015"/>
      <c r="AK131" s="1013">
        <v>2328727</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20.5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9.2255128800000001</v>
      </c>
      <c r="AB132" s="1130"/>
      <c r="AC132" s="1130"/>
      <c r="AD132" s="1130"/>
      <c r="AE132" s="1131"/>
      <c r="AF132" s="1132">
        <v>8.3101937079999999</v>
      </c>
      <c r="AG132" s="1130"/>
      <c r="AH132" s="1130"/>
      <c r="AI132" s="1130"/>
      <c r="AJ132" s="1131"/>
      <c r="AK132" s="1132">
        <v>8.2345418759999998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9.6999999999999993</v>
      </c>
      <c r="AB133" s="1113"/>
      <c r="AC133" s="1113"/>
      <c r="AD133" s="1113"/>
      <c r="AE133" s="1114"/>
      <c r="AF133" s="1112">
        <v>8.9</v>
      </c>
      <c r="AG133" s="1113"/>
      <c r="AH133" s="1113"/>
      <c r="AI133" s="1113"/>
      <c r="AJ133" s="1114"/>
      <c r="AK133" s="1112">
        <v>8.5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0" t="s">
        <v>480</v>
      </c>
      <c r="L7" s="256"/>
      <c r="M7" s="257" t="s">
        <v>481</v>
      </c>
      <c r="N7" s="258"/>
    </row>
    <row r="8" spans="1:16">
      <c r="A8" s="250"/>
      <c r="B8" s="246"/>
      <c r="C8" s="246"/>
      <c r="D8" s="246"/>
      <c r="E8" s="246"/>
      <c r="F8" s="246"/>
      <c r="G8" s="259"/>
      <c r="H8" s="260"/>
      <c r="I8" s="260"/>
      <c r="J8" s="261"/>
      <c r="K8" s="1151"/>
      <c r="L8" s="262" t="s">
        <v>482</v>
      </c>
      <c r="M8" s="263" t="s">
        <v>483</v>
      </c>
      <c r="N8" s="264" t="s">
        <v>484</v>
      </c>
    </row>
    <row r="9" spans="1:16">
      <c r="A9" s="250"/>
      <c r="B9" s="246"/>
      <c r="C9" s="246"/>
      <c r="D9" s="246"/>
      <c r="E9" s="246"/>
      <c r="F9" s="246"/>
      <c r="G9" s="1152" t="s">
        <v>485</v>
      </c>
      <c r="H9" s="1153"/>
      <c r="I9" s="1153"/>
      <c r="J9" s="1154"/>
      <c r="K9" s="265">
        <v>726011</v>
      </c>
      <c r="L9" s="266">
        <v>123199</v>
      </c>
      <c r="M9" s="267">
        <v>107954</v>
      </c>
      <c r="N9" s="268">
        <v>14.1</v>
      </c>
    </row>
    <row r="10" spans="1:16">
      <c r="A10" s="250"/>
      <c r="B10" s="246"/>
      <c r="C10" s="246"/>
      <c r="D10" s="246"/>
      <c r="E10" s="246"/>
      <c r="F10" s="246"/>
      <c r="G10" s="1152" t="s">
        <v>486</v>
      </c>
      <c r="H10" s="1153"/>
      <c r="I10" s="1153"/>
      <c r="J10" s="1154"/>
      <c r="K10" s="269">
        <v>90042</v>
      </c>
      <c r="L10" s="270">
        <v>15279</v>
      </c>
      <c r="M10" s="271">
        <v>12579</v>
      </c>
      <c r="N10" s="272">
        <v>21.5</v>
      </c>
    </row>
    <row r="11" spans="1:16" ht="13.5" customHeight="1">
      <c r="A11" s="250"/>
      <c r="B11" s="246"/>
      <c r="C11" s="246"/>
      <c r="D11" s="246"/>
      <c r="E11" s="246"/>
      <c r="F11" s="246"/>
      <c r="G11" s="1152" t="s">
        <v>487</v>
      </c>
      <c r="H11" s="1153"/>
      <c r="I11" s="1153"/>
      <c r="J11" s="1154"/>
      <c r="K11" s="269">
        <v>102900</v>
      </c>
      <c r="L11" s="270">
        <v>17461</v>
      </c>
      <c r="M11" s="271">
        <v>13215</v>
      </c>
      <c r="N11" s="272">
        <v>32.1</v>
      </c>
    </row>
    <row r="12" spans="1:16" ht="13.5" customHeight="1">
      <c r="A12" s="250"/>
      <c r="B12" s="246"/>
      <c r="C12" s="246"/>
      <c r="D12" s="246"/>
      <c r="E12" s="246"/>
      <c r="F12" s="246"/>
      <c r="G12" s="1152" t="s">
        <v>488</v>
      </c>
      <c r="H12" s="1153"/>
      <c r="I12" s="1153"/>
      <c r="J12" s="1154"/>
      <c r="K12" s="269" t="s">
        <v>489</v>
      </c>
      <c r="L12" s="270" t="s">
        <v>489</v>
      </c>
      <c r="M12" s="271">
        <v>1280</v>
      </c>
      <c r="N12" s="272" t="s">
        <v>489</v>
      </c>
    </row>
    <row r="13" spans="1:16" ht="13.5" customHeight="1">
      <c r="A13" s="250"/>
      <c r="B13" s="246"/>
      <c r="C13" s="246"/>
      <c r="D13" s="246"/>
      <c r="E13" s="246"/>
      <c r="F13" s="246"/>
      <c r="G13" s="1152" t="s">
        <v>490</v>
      </c>
      <c r="H13" s="1153"/>
      <c r="I13" s="1153"/>
      <c r="J13" s="1154"/>
      <c r="K13" s="269" t="s">
        <v>489</v>
      </c>
      <c r="L13" s="270" t="s">
        <v>489</v>
      </c>
      <c r="M13" s="271" t="s">
        <v>489</v>
      </c>
      <c r="N13" s="272" t="s">
        <v>489</v>
      </c>
    </row>
    <row r="14" spans="1:16" ht="13.5" customHeight="1">
      <c r="A14" s="250"/>
      <c r="B14" s="246"/>
      <c r="C14" s="246"/>
      <c r="D14" s="246"/>
      <c r="E14" s="246"/>
      <c r="F14" s="246"/>
      <c r="G14" s="1152" t="s">
        <v>491</v>
      </c>
      <c r="H14" s="1153"/>
      <c r="I14" s="1153"/>
      <c r="J14" s="1154"/>
      <c r="K14" s="269">
        <v>20971</v>
      </c>
      <c r="L14" s="270">
        <v>3559</v>
      </c>
      <c r="M14" s="271">
        <v>5658</v>
      </c>
      <c r="N14" s="272">
        <v>-37.1</v>
      </c>
    </row>
    <row r="15" spans="1:16" ht="13.5" customHeight="1">
      <c r="A15" s="250"/>
      <c r="B15" s="246"/>
      <c r="C15" s="246"/>
      <c r="D15" s="246"/>
      <c r="E15" s="246"/>
      <c r="F15" s="246"/>
      <c r="G15" s="1152" t="s">
        <v>492</v>
      </c>
      <c r="H15" s="1153"/>
      <c r="I15" s="1153"/>
      <c r="J15" s="1154"/>
      <c r="K15" s="269">
        <v>28177</v>
      </c>
      <c r="L15" s="270">
        <v>4781</v>
      </c>
      <c r="M15" s="271">
        <v>2915</v>
      </c>
      <c r="N15" s="272">
        <v>64</v>
      </c>
    </row>
    <row r="16" spans="1:16">
      <c r="A16" s="250"/>
      <c r="B16" s="246"/>
      <c r="C16" s="246"/>
      <c r="D16" s="246"/>
      <c r="E16" s="246"/>
      <c r="F16" s="246"/>
      <c r="G16" s="1155" t="s">
        <v>493</v>
      </c>
      <c r="H16" s="1156"/>
      <c r="I16" s="1156"/>
      <c r="J16" s="1157"/>
      <c r="K16" s="270">
        <v>-87753</v>
      </c>
      <c r="L16" s="270">
        <v>-14891</v>
      </c>
      <c r="M16" s="271">
        <v>-10925</v>
      </c>
      <c r="N16" s="272">
        <v>36.299999999999997</v>
      </c>
    </row>
    <row r="17" spans="1:16">
      <c r="A17" s="250"/>
      <c r="B17" s="246"/>
      <c r="C17" s="246"/>
      <c r="D17" s="246"/>
      <c r="E17" s="246"/>
      <c r="F17" s="246"/>
      <c r="G17" s="1155" t="s">
        <v>170</v>
      </c>
      <c r="H17" s="1156"/>
      <c r="I17" s="1156"/>
      <c r="J17" s="1157"/>
      <c r="K17" s="270">
        <v>880348</v>
      </c>
      <c r="L17" s="270">
        <v>149389</v>
      </c>
      <c r="M17" s="271">
        <v>132676</v>
      </c>
      <c r="N17" s="272">
        <v>12.6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47" t="s">
        <v>498</v>
      </c>
      <c r="H21" s="1148"/>
      <c r="I21" s="1148"/>
      <c r="J21" s="1149"/>
      <c r="K21" s="282">
        <v>14.25</v>
      </c>
      <c r="L21" s="283">
        <v>12.61</v>
      </c>
      <c r="M21" s="284">
        <v>1.64</v>
      </c>
      <c r="N21" s="251"/>
      <c r="O21" s="285"/>
      <c r="P21" s="281"/>
    </row>
    <row r="22" spans="1:16" s="286" customFormat="1">
      <c r="A22" s="281"/>
      <c r="B22" s="251"/>
      <c r="C22" s="251"/>
      <c r="D22" s="251"/>
      <c r="E22" s="251"/>
      <c r="F22" s="251"/>
      <c r="G22" s="1147" t="s">
        <v>499</v>
      </c>
      <c r="H22" s="1148"/>
      <c r="I22" s="1148"/>
      <c r="J22" s="1149"/>
      <c r="K22" s="287">
        <v>103.5</v>
      </c>
      <c r="L22" s="288">
        <v>96.2</v>
      </c>
      <c r="M22" s="289">
        <v>7.3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0" t="s">
        <v>480</v>
      </c>
      <c r="L30" s="256"/>
      <c r="M30" s="257" t="s">
        <v>481</v>
      </c>
      <c r="N30" s="258"/>
    </row>
    <row r="31" spans="1:16">
      <c r="A31" s="250"/>
      <c r="B31" s="246"/>
      <c r="C31" s="246"/>
      <c r="D31" s="246"/>
      <c r="E31" s="246"/>
      <c r="F31" s="246"/>
      <c r="G31" s="259"/>
      <c r="H31" s="260"/>
      <c r="I31" s="260"/>
      <c r="J31" s="261"/>
      <c r="K31" s="1151"/>
      <c r="L31" s="262" t="s">
        <v>482</v>
      </c>
      <c r="M31" s="263" t="s">
        <v>483</v>
      </c>
      <c r="N31" s="264" t="s">
        <v>484</v>
      </c>
    </row>
    <row r="32" spans="1:16" ht="27" customHeight="1">
      <c r="A32" s="250"/>
      <c r="B32" s="246"/>
      <c r="C32" s="246"/>
      <c r="D32" s="246"/>
      <c r="E32" s="246"/>
      <c r="F32" s="246"/>
      <c r="G32" s="1163" t="s">
        <v>503</v>
      </c>
      <c r="H32" s="1164"/>
      <c r="I32" s="1164"/>
      <c r="J32" s="1165"/>
      <c r="K32" s="296">
        <v>396358</v>
      </c>
      <c r="L32" s="296">
        <v>67259</v>
      </c>
      <c r="M32" s="297">
        <v>67314</v>
      </c>
      <c r="N32" s="298">
        <v>-0.1</v>
      </c>
    </row>
    <row r="33" spans="1:16" ht="13.5" customHeight="1">
      <c r="A33" s="250"/>
      <c r="B33" s="246"/>
      <c r="C33" s="246"/>
      <c r="D33" s="246"/>
      <c r="E33" s="246"/>
      <c r="F33" s="246"/>
      <c r="G33" s="1163" t="s">
        <v>504</v>
      </c>
      <c r="H33" s="1164"/>
      <c r="I33" s="1164"/>
      <c r="J33" s="1165"/>
      <c r="K33" s="296" t="s">
        <v>489</v>
      </c>
      <c r="L33" s="296" t="s">
        <v>489</v>
      </c>
      <c r="M33" s="297" t="s">
        <v>489</v>
      </c>
      <c r="N33" s="298" t="s">
        <v>489</v>
      </c>
    </row>
    <row r="34" spans="1:16" ht="27" customHeight="1">
      <c r="A34" s="250"/>
      <c r="B34" s="246"/>
      <c r="C34" s="246"/>
      <c r="D34" s="246"/>
      <c r="E34" s="246"/>
      <c r="F34" s="246"/>
      <c r="G34" s="1163" t="s">
        <v>505</v>
      </c>
      <c r="H34" s="1164"/>
      <c r="I34" s="1164"/>
      <c r="J34" s="1165"/>
      <c r="K34" s="296" t="s">
        <v>489</v>
      </c>
      <c r="L34" s="296" t="s">
        <v>489</v>
      </c>
      <c r="M34" s="297" t="s">
        <v>489</v>
      </c>
      <c r="N34" s="298" t="s">
        <v>489</v>
      </c>
    </row>
    <row r="35" spans="1:16" ht="27" customHeight="1">
      <c r="A35" s="250"/>
      <c r="B35" s="246"/>
      <c r="C35" s="246"/>
      <c r="D35" s="246"/>
      <c r="E35" s="246"/>
      <c r="F35" s="246"/>
      <c r="G35" s="1163" t="s">
        <v>506</v>
      </c>
      <c r="H35" s="1164"/>
      <c r="I35" s="1164"/>
      <c r="J35" s="1165"/>
      <c r="K35" s="296">
        <v>141545</v>
      </c>
      <c r="L35" s="296">
        <v>24019</v>
      </c>
      <c r="M35" s="297">
        <v>23478</v>
      </c>
      <c r="N35" s="298">
        <v>2.2999999999999998</v>
      </c>
    </row>
    <row r="36" spans="1:16" ht="27" customHeight="1">
      <c r="A36" s="250"/>
      <c r="B36" s="246"/>
      <c r="C36" s="246"/>
      <c r="D36" s="246"/>
      <c r="E36" s="246"/>
      <c r="F36" s="246"/>
      <c r="G36" s="1163" t="s">
        <v>507</v>
      </c>
      <c r="H36" s="1164"/>
      <c r="I36" s="1164"/>
      <c r="J36" s="1165"/>
      <c r="K36" s="296">
        <v>3048</v>
      </c>
      <c r="L36" s="296">
        <v>517</v>
      </c>
      <c r="M36" s="297">
        <v>4589</v>
      </c>
      <c r="N36" s="298">
        <v>-88.7</v>
      </c>
    </row>
    <row r="37" spans="1:16" ht="13.5" customHeight="1">
      <c r="A37" s="250"/>
      <c r="B37" s="246"/>
      <c r="C37" s="246"/>
      <c r="D37" s="246"/>
      <c r="E37" s="246"/>
      <c r="F37" s="246"/>
      <c r="G37" s="1163" t="s">
        <v>508</v>
      </c>
      <c r="H37" s="1164"/>
      <c r="I37" s="1164"/>
      <c r="J37" s="1165"/>
      <c r="K37" s="296">
        <v>35980</v>
      </c>
      <c r="L37" s="296">
        <v>6106</v>
      </c>
      <c r="M37" s="297">
        <v>859</v>
      </c>
      <c r="N37" s="298">
        <v>610.79999999999995</v>
      </c>
    </row>
    <row r="38" spans="1:16" ht="27" customHeight="1">
      <c r="A38" s="250"/>
      <c r="B38" s="246"/>
      <c r="C38" s="246"/>
      <c r="D38" s="246"/>
      <c r="E38" s="246"/>
      <c r="F38" s="246"/>
      <c r="G38" s="1166" t="s">
        <v>509</v>
      </c>
      <c r="H38" s="1167"/>
      <c r="I38" s="1167"/>
      <c r="J38" s="1168"/>
      <c r="K38" s="299">
        <v>137</v>
      </c>
      <c r="L38" s="299">
        <v>23</v>
      </c>
      <c r="M38" s="300">
        <v>2</v>
      </c>
      <c r="N38" s="301">
        <v>1050</v>
      </c>
      <c r="O38" s="295"/>
    </row>
    <row r="39" spans="1:16">
      <c r="A39" s="250"/>
      <c r="B39" s="246"/>
      <c r="C39" s="246"/>
      <c r="D39" s="246"/>
      <c r="E39" s="246"/>
      <c r="F39" s="246"/>
      <c r="G39" s="1166" t="s">
        <v>510</v>
      </c>
      <c r="H39" s="1167"/>
      <c r="I39" s="1167"/>
      <c r="J39" s="1168"/>
      <c r="K39" s="302" t="s">
        <v>489</v>
      </c>
      <c r="L39" s="302" t="s">
        <v>489</v>
      </c>
      <c r="M39" s="303">
        <v>-2412</v>
      </c>
      <c r="N39" s="304" t="s">
        <v>489</v>
      </c>
      <c r="O39" s="295"/>
    </row>
    <row r="40" spans="1:16" ht="27" customHeight="1">
      <c r="A40" s="250"/>
      <c r="B40" s="246"/>
      <c r="C40" s="246"/>
      <c r="D40" s="246"/>
      <c r="E40" s="246"/>
      <c r="F40" s="246"/>
      <c r="G40" s="1163" t="s">
        <v>511</v>
      </c>
      <c r="H40" s="1164"/>
      <c r="I40" s="1164"/>
      <c r="J40" s="1165"/>
      <c r="K40" s="302">
        <v>-385308</v>
      </c>
      <c r="L40" s="302">
        <v>-65384</v>
      </c>
      <c r="M40" s="303">
        <v>-68535</v>
      </c>
      <c r="N40" s="304">
        <v>-4.5999999999999996</v>
      </c>
      <c r="O40" s="295"/>
    </row>
    <row r="41" spans="1:16">
      <c r="A41" s="250"/>
      <c r="B41" s="246"/>
      <c r="C41" s="246"/>
      <c r="D41" s="246"/>
      <c r="E41" s="246"/>
      <c r="F41" s="246"/>
      <c r="G41" s="1169" t="s">
        <v>281</v>
      </c>
      <c r="H41" s="1170"/>
      <c r="I41" s="1170"/>
      <c r="J41" s="1171"/>
      <c r="K41" s="296">
        <v>191760</v>
      </c>
      <c r="L41" s="302">
        <v>32540</v>
      </c>
      <c r="M41" s="303">
        <v>25295</v>
      </c>
      <c r="N41" s="304">
        <v>28.6</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8" t="s">
        <v>480</v>
      </c>
      <c r="J49" s="1160" t="s">
        <v>515</v>
      </c>
      <c r="K49" s="1161"/>
      <c r="L49" s="1161"/>
      <c r="M49" s="1161"/>
      <c r="N49" s="1162"/>
    </row>
    <row r="50" spans="1:14">
      <c r="A50" s="250"/>
      <c r="B50" s="246"/>
      <c r="C50" s="246"/>
      <c r="D50" s="246"/>
      <c r="E50" s="246"/>
      <c r="F50" s="246"/>
      <c r="G50" s="314"/>
      <c r="H50" s="315"/>
      <c r="I50" s="1159"/>
      <c r="J50" s="316" t="s">
        <v>516</v>
      </c>
      <c r="K50" s="317" t="s">
        <v>517</v>
      </c>
      <c r="L50" s="318" t="s">
        <v>518</v>
      </c>
      <c r="M50" s="319" t="s">
        <v>519</v>
      </c>
      <c r="N50" s="320" t="s">
        <v>520</v>
      </c>
    </row>
    <row r="51" spans="1:14">
      <c r="A51" s="250"/>
      <c r="B51" s="246"/>
      <c r="C51" s="246"/>
      <c r="D51" s="246"/>
      <c r="E51" s="246"/>
      <c r="F51" s="246"/>
      <c r="G51" s="312" t="s">
        <v>521</v>
      </c>
      <c r="H51" s="313"/>
      <c r="I51" s="321">
        <v>508828</v>
      </c>
      <c r="J51" s="322">
        <v>81608</v>
      </c>
      <c r="K51" s="323">
        <v>-47.9</v>
      </c>
      <c r="L51" s="324">
        <v>117673</v>
      </c>
      <c r="M51" s="325">
        <v>22.2</v>
      </c>
      <c r="N51" s="326">
        <v>-70.099999999999994</v>
      </c>
    </row>
    <row r="52" spans="1:14">
      <c r="A52" s="250"/>
      <c r="B52" s="246"/>
      <c r="C52" s="246"/>
      <c r="D52" s="246"/>
      <c r="E52" s="246"/>
      <c r="F52" s="246"/>
      <c r="G52" s="327"/>
      <c r="H52" s="328" t="s">
        <v>522</v>
      </c>
      <c r="I52" s="329">
        <v>427507</v>
      </c>
      <c r="J52" s="330">
        <v>68566</v>
      </c>
      <c r="K52" s="331">
        <v>-8.9</v>
      </c>
      <c r="L52" s="332">
        <v>62359</v>
      </c>
      <c r="M52" s="333">
        <v>9.3000000000000007</v>
      </c>
      <c r="N52" s="334">
        <v>-18.2</v>
      </c>
    </row>
    <row r="53" spans="1:14">
      <c r="A53" s="250"/>
      <c r="B53" s="246"/>
      <c r="C53" s="246"/>
      <c r="D53" s="246"/>
      <c r="E53" s="246"/>
      <c r="F53" s="246"/>
      <c r="G53" s="312" t="s">
        <v>523</v>
      </c>
      <c r="H53" s="313"/>
      <c r="I53" s="321">
        <v>876905</v>
      </c>
      <c r="J53" s="322">
        <v>141986</v>
      </c>
      <c r="K53" s="323">
        <v>74</v>
      </c>
      <c r="L53" s="324">
        <v>118223</v>
      </c>
      <c r="M53" s="325">
        <v>0.5</v>
      </c>
      <c r="N53" s="326">
        <v>73.5</v>
      </c>
    </row>
    <row r="54" spans="1:14">
      <c r="A54" s="250"/>
      <c r="B54" s="246"/>
      <c r="C54" s="246"/>
      <c r="D54" s="246"/>
      <c r="E54" s="246"/>
      <c r="F54" s="246"/>
      <c r="G54" s="327"/>
      <c r="H54" s="328" t="s">
        <v>522</v>
      </c>
      <c r="I54" s="329">
        <v>361504</v>
      </c>
      <c r="J54" s="330">
        <v>58534</v>
      </c>
      <c r="K54" s="331">
        <v>-14.6</v>
      </c>
      <c r="L54" s="332">
        <v>57106</v>
      </c>
      <c r="M54" s="333">
        <v>-8.4</v>
      </c>
      <c r="N54" s="334">
        <v>-6.2</v>
      </c>
    </row>
    <row r="55" spans="1:14">
      <c r="A55" s="250"/>
      <c r="B55" s="246"/>
      <c r="C55" s="246"/>
      <c r="D55" s="246"/>
      <c r="E55" s="246"/>
      <c r="F55" s="246"/>
      <c r="G55" s="312" t="s">
        <v>524</v>
      </c>
      <c r="H55" s="313"/>
      <c r="I55" s="321">
        <v>2010290</v>
      </c>
      <c r="J55" s="322">
        <v>331458</v>
      </c>
      <c r="K55" s="323">
        <v>133.4</v>
      </c>
      <c r="L55" s="324">
        <v>128485</v>
      </c>
      <c r="M55" s="325">
        <v>8.6999999999999993</v>
      </c>
      <c r="N55" s="326">
        <v>124.7</v>
      </c>
    </row>
    <row r="56" spans="1:14">
      <c r="A56" s="250"/>
      <c r="B56" s="246"/>
      <c r="C56" s="246"/>
      <c r="D56" s="246"/>
      <c r="E56" s="246"/>
      <c r="F56" s="246"/>
      <c r="G56" s="327"/>
      <c r="H56" s="328" t="s">
        <v>522</v>
      </c>
      <c r="I56" s="329">
        <v>583683</v>
      </c>
      <c r="J56" s="330">
        <v>96238</v>
      </c>
      <c r="K56" s="331">
        <v>64.400000000000006</v>
      </c>
      <c r="L56" s="332">
        <v>62765</v>
      </c>
      <c r="M56" s="333">
        <v>9.9</v>
      </c>
      <c r="N56" s="334">
        <v>54.5</v>
      </c>
    </row>
    <row r="57" spans="1:14">
      <c r="A57" s="250"/>
      <c r="B57" s="246"/>
      <c r="C57" s="246"/>
      <c r="D57" s="246"/>
      <c r="E57" s="246"/>
      <c r="F57" s="246"/>
      <c r="G57" s="312" t="s">
        <v>525</v>
      </c>
      <c r="H57" s="313"/>
      <c r="I57" s="321">
        <v>1318510</v>
      </c>
      <c r="J57" s="322">
        <v>221338</v>
      </c>
      <c r="K57" s="323">
        <v>-33.200000000000003</v>
      </c>
      <c r="L57" s="324">
        <v>128611</v>
      </c>
      <c r="M57" s="325">
        <v>0.1</v>
      </c>
      <c r="N57" s="326">
        <v>-33.299999999999997</v>
      </c>
    </row>
    <row r="58" spans="1:14">
      <c r="A58" s="250"/>
      <c r="B58" s="246"/>
      <c r="C58" s="246"/>
      <c r="D58" s="246"/>
      <c r="E58" s="246"/>
      <c r="F58" s="246"/>
      <c r="G58" s="327"/>
      <c r="H58" s="328" t="s">
        <v>522</v>
      </c>
      <c r="I58" s="329">
        <v>795883</v>
      </c>
      <c r="J58" s="330">
        <v>133605</v>
      </c>
      <c r="K58" s="331">
        <v>38.799999999999997</v>
      </c>
      <c r="L58" s="332">
        <v>61552</v>
      </c>
      <c r="M58" s="333">
        <v>-1.9</v>
      </c>
      <c r="N58" s="334">
        <v>40.700000000000003</v>
      </c>
    </row>
    <row r="59" spans="1:14">
      <c r="A59" s="250"/>
      <c r="B59" s="246"/>
      <c r="C59" s="246"/>
      <c r="D59" s="246"/>
      <c r="E59" s="246"/>
      <c r="F59" s="246"/>
      <c r="G59" s="312" t="s">
        <v>526</v>
      </c>
      <c r="H59" s="313"/>
      <c r="I59" s="321">
        <v>976072</v>
      </c>
      <c r="J59" s="322">
        <v>165632</v>
      </c>
      <c r="K59" s="323">
        <v>-25.2</v>
      </c>
      <c r="L59" s="324">
        <v>138651</v>
      </c>
      <c r="M59" s="325">
        <v>7.8</v>
      </c>
      <c r="N59" s="326">
        <v>-33</v>
      </c>
    </row>
    <row r="60" spans="1:14">
      <c r="A60" s="250"/>
      <c r="B60" s="246"/>
      <c r="C60" s="246"/>
      <c r="D60" s="246"/>
      <c r="E60" s="246"/>
      <c r="F60" s="246"/>
      <c r="G60" s="327"/>
      <c r="H60" s="328" t="s">
        <v>522</v>
      </c>
      <c r="I60" s="335">
        <v>422613</v>
      </c>
      <c r="J60" s="330">
        <v>71714</v>
      </c>
      <c r="K60" s="331">
        <v>-46.3</v>
      </c>
      <c r="L60" s="332">
        <v>71211</v>
      </c>
      <c r="M60" s="333">
        <v>15.7</v>
      </c>
      <c r="N60" s="334">
        <v>-62</v>
      </c>
    </row>
    <row r="61" spans="1:14">
      <c r="A61" s="250"/>
      <c r="B61" s="246"/>
      <c r="C61" s="246"/>
      <c r="D61" s="246"/>
      <c r="E61" s="246"/>
      <c r="F61" s="246"/>
      <c r="G61" s="312" t="s">
        <v>527</v>
      </c>
      <c r="H61" s="336"/>
      <c r="I61" s="337">
        <v>1138121</v>
      </c>
      <c r="J61" s="338">
        <v>188404</v>
      </c>
      <c r="K61" s="339">
        <v>20.2</v>
      </c>
      <c r="L61" s="340">
        <v>126329</v>
      </c>
      <c r="M61" s="341">
        <v>7.9</v>
      </c>
      <c r="N61" s="326">
        <v>12.3</v>
      </c>
    </row>
    <row r="62" spans="1:14">
      <c r="A62" s="250"/>
      <c r="B62" s="246"/>
      <c r="C62" s="246"/>
      <c r="D62" s="246"/>
      <c r="E62" s="246"/>
      <c r="F62" s="246"/>
      <c r="G62" s="327"/>
      <c r="H62" s="328" t="s">
        <v>522</v>
      </c>
      <c r="I62" s="329">
        <v>518238</v>
      </c>
      <c r="J62" s="330">
        <v>85731</v>
      </c>
      <c r="K62" s="331">
        <v>6.7</v>
      </c>
      <c r="L62" s="332">
        <v>62999</v>
      </c>
      <c r="M62" s="333">
        <v>4.9000000000000004</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23.85</v>
      </c>
      <c r="G47" s="12">
        <v>43.25</v>
      </c>
      <c r="H47" s="12">
        <v>44.96</v>
      </c>
      <c r="I47" s="12">
        <v>41.26</v>
      </c>
      <c r="J47" s="13">
        <v>37.979999999999997</v>
      </c>
    </row>
    <row r="48" spans="2:10" ht="57.75" customHeight="1">
      <c r="B48" s="14"/>
      <c r="C48" s="1174" t="s">
        <v>4</v>
      </c>
      <c r="D48" s="1174"/>
      <c r="E48" s="1175"/>
      <c r="F48" s="15">
        <v>11.62</v>
      </c>
      <c r="G48" s="16">
        <v>6.2</v>
      </c>
      <c r="H48" s="16">
        <v>4.5999999999999996</v>
      </c>
      <c r="I48" s="16">
        <v>6.47</v>
      </c>
      <c r="J48" s="17">
        <v>5.63</v>
      </c>
    </row>
    <row r="49" spans="2:10" ht="57.75" customHeight="1" thickBot="1">
      <c r="B49" s="18"/>
      <c r="C49" s="1176" t="s">
        <v>5</v>
      </c>
      <c r="D49" s="1176"/>
      <c r="E49" s="1177"/>
      <c r="F49" s="19">
        <v>8.26</v>
      </c>
      <c r="G49" s="20">
        <v>14.09</v>
      </c>
      <c r="H49" s="20" t="s">
        <v>534</v>
      </c>
      <c r="I49" s="20">
        <v>0.11</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2018-02-28T01:31:36Z</cp:lastPrinted>
  <dcterms:created xsi:type="dcterms:W3CDTF">2018-01-24T03:54:32Z</dcterms:created>
  <dcterms:modified xsi:type="dcterms:W3CDTF">2018-11-29T02:11:54Z</dcterms:modified>
  <cp:category/>
</cp:coreProperties>
</file>