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21檜枝岐村×\"/>
    </mc:Choice>
  </mc:AlternateContent>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AF88" i="11" l="1"/>
  <c r="V68" i="11" l="1"/>
  <c r="AK76" i="11" l="1"/>
  <c r="AA76" i="11"/>
  <c r="V76" i="11"/>
  <c r="Q76" i="11"/>
  <c r="AF75" i="11"/>
  <c r="AA75" i="11"/>
  <c r="AF74" i="11"/>
  <c r="AA74" i="11"/>
  <c r="AA73" i="11" s="1"/>
  <c r="AK73" i="11"/>
  <c r="V73" i="11"/>
  <c r="Q73" i="11"/>
  <c r="AA71" i="11"/>
  <c r="AF71" i="11" s="1"/>
  <c r="AA69" i="11"/>
  <c r="AF69" i="11" s="1"/>
  <c r="AK68" i="11"/>
  <c r="Q68" i="11"/>
  <c r="AF73" i="11" l="1"/>
  <c r="AF68" i="11"/>
  <c r="AA68" i="11"/>
  <c r="BG37" i="9" l="1"/>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CO35" i="9"/>
  <c r="AM35" i="9"/>
  <c r="CO34" i="9"/>
  <c r="BW34" i="9"/>
  <c r="BW35" i="9" s="1"/>
  <c r="BW36" i="9" s="1"/>
  <c r="BW37" i="9" s="1"/>
  <c r="BW38" i="9" s="1"/>
  <c r="BW39" i="9" s="1"/>
  <c r="BW40" i="9" s="1"/>
  <c r="BW41" i="9" s="1"/>
  <c r="BW42" i="9" s="1"/>
  <c r="BW43" i="9" s="1"/>
  <c r="AM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<sst xmlns="http://schemas.openxmlformats.org/spreadsheetml/2006/main" count="1133" uniqueCount="564">
  <si>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</si>
  <si>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</si>
  <si>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</si>
  <si>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</si>
  <si>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</si>
  <si>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</si>
  <si>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</si>
  <si>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</si>
  <si>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</si>
  <si>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</si>
  <si>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</si>
  <si>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</si>
  <si>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</si>
  <si>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</si>
  <si>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</si>
  <si>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</si>
  <si>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</si>
  <si>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</si>
  <si>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</si>
  <si>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</si>
  <si>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</si>
  <si>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</si>
  <si>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</si>
  <si>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</si>
  <si>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</si>
  <si>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</si>
  <si>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</si>
  <si>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</si>
  <si>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</si>
  <si>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</si>
  <si>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</si>
  <si>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</si>
  <si>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</si>
  <si>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</si>
  <si>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</si>
  <si>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</si>
  <si>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</si>
  <si>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</si>
  <si>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</si>
  <si>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</si>
  <si>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</si>
  <si>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</si>
  <si>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</si>
  <si>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</si>
  <si>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</si>
  <si>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</si>
  <si>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</si>
  <si>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</si>
  <si>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</si>
  <si>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</si>
  <si>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</si>
  <si>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</si>
  <si>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</si>
  <si>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</si>
  <si>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</si>
  <si>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</si>
  <si>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</si>
  <si>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</si>
  <si>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</si>
  <si>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</si>
  <si>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</si>
  <si>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</si>
  <si>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</si>
  <si>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</si>
  <si>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</si>
  <si>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</si>
  <si>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</si>
  <si>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</si>
  <si>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</si>
  <si>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</si>
  <si>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</si>
  <si>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</si>
  <si>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</si>
  <si>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</si>
  <si>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</si>
  <si>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</si>
  <si>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</si>
  <si>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</si>
  <si>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</si>
  <si>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</si>
  <si>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</si>
  <si>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</si>
  <si>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</si>
  <si>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檜枝岐村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</si>
  <si>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</si>
  <si>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</si>
  <si>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</si>
  <si>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</si>
  <si>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</si>
  <si>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</si>
  <si>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</si>
  <si>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</si>
  <si>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</si>
  <si>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</si>
  <si>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</si>
  <si>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</si>
  <si>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</si>
  <si>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</si>
  <si>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</si>
  <si>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</si>
  <si>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</si>
  <si>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</si>
  <si>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</si>
  <si>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</si>
  <si>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</si>
  <si>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</si>
  <si>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</si>
  <si>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</si>
  <si>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</si>
  <si>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</si>
  <si>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</si>
  <si>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</si>
  <si>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</si>
  <si>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</si>
  <si>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</si>
  <si>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</si>
  <si>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</si>
  <si>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</si>
  <si>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</si>
  <si>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</si>
  <si>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</si>
  <si>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</si>
  <si>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</si>
  <si>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</si>
  <si>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</si>
  <si>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</si>
  <si>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</si>
  <si>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</si>
  <si>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</si>
  <si>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</si>
  <si>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</si>
  <si>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</si>
  <si>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</si>
  <si>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</si>
  <si>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</si>
  <si>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</si>
  <si>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</si>
  <si>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</si>
  <si>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</si>
  <si>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</si>
  <si>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</si>
  <si>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</si>
  <si>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</si>
  <si>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</si>
  <si>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</si>
  <si>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</si>
  <si>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</si>
  <si>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</si>
  <si>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</si>
  <si>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</si>
  <si>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</si>
  <si>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</si>
  <si>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</si>
  <si>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</si>
  <si>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</si>
  <si>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</si>
  <si>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</si>
  <si>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</si>
  <si>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</si>
  <si>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</si>
  <si>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</si>
  <si>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</si>
  <si>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</si>
  <si>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</si>
  <si>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</si>
  <si>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</si>
  <si>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</si>
  <si>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</si>
  <si>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</si>
  <si>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</si>
  <si>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</si>
  <si>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</si>
  <si>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</si>
  <si>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</si>
  <si>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</si>
  <si>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</si>
  <si>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</si>
  <si>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</si>
  <si>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</si>
  <si>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</si>
  <si>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</si>
  <si>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</si>
  <si>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</si>
  <si>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</si>
  <si>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</si>
  <si>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</si>
  <si>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</si>
  <si>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</si>
  <si>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</si>
  <si>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</si>
  <si>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</si>
  <si>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</si>
  <si>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</si>
  <si>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</si>
  <si>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</si>
  <si>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</si>
  <si>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</si>
  <si>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福島県檜枝岐村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</si>
  <si>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</si>
  <si>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</si>
  <si>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</si>
  <si>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</si>
  <si>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</si>
  <si>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</si>
  <si>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</si>
  <si>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</si>
  <si>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</si>
  <si>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</si>
  <si>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</si>
  <si>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</si>
  <si>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</si>
  <si>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</si>
  <si>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</si>
  <si>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</si>
  <si>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</si>
  <si>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</si>
  <si>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</si>
  <si>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</si>
  <si>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</si>
  <si>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</si>
  <si>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</si>
  <si>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</si>
  <si>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</si>
  <si>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</si>
  <si>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</si>
  <si>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</si>
  <si>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</si>
  <si>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</si>
  <si>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</si>
  <si>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</si>
  <si>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</si>
  <si>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</si>
  <si>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</si>
  <si>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</si>
  <si>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</si>
  <si>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</si>
  <si>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</si>
  <si>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</si>
  <si>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</si>
  <si>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</si>
  <si>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</si>
  <si>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</si>
  <si>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</si>
  <si>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</si>
  <si>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</si>
  <si>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</si>
  <si>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</si>
  <si>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</si>
  <si>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</si>
  <si>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</si>
  <si>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</si>
  <si>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</si>
  <si>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</si>
  <si>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</si>
  <si>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</si>
  <si>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</si>
  <si>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</si>
  <si>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</si>
  <si>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</si>
  <si>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</si>
  <si>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</si>
  <si>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</si>
  <si>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</si>
  <si>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</si>
  <si>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</si>
  <si>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</si>
  <si>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</si>
  <si>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</si>
  <si>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</si>
  <si>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</si>
  <si>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</si>
  <si>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</si>
  <si>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</si>
  <si>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</si>
  <si>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</si>
  <si>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</si>
  <si>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</si>
  <si>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</si>
  <si>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</si>
  <si>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</si>
  <si>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</si>
  <si>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</si>
  <si>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</si>
  <si>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</si>
  <si>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</si>
  <si>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</si>
  <si>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</si>
  <si>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</si>
  <si>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</si>
  <si>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</si>
  <si>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</si>
  <si>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</si>
  <si>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</si>
  <si>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</si>
  <si>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</si>
  <si>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</si>
  <si>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</si>
  <si>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</si>
  <si>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</si>
  <si>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</si>
  <si>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</si>
  <si>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</si>
  <si>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</si>
  <si>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</si>
  <si>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</si>
  <si>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</si>
  <si>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</si>
  <si>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</si>
  <si>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</si>
  <si>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</si>
  <si>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</si>
  <si>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</si>
  <si>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</si>
  <si>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観光施設</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</si>
  <si>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</si>
  <si>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</si>
  <si>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</si>
  <si>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</si>
  <si>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</si>
  <si>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</si>
  <si>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</si>
  <si>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</si>
  <si>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</si>
  <si>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</si>
  <si>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</si>
  <si>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</si>
  <si>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</si>
  <si>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</si>
  <si>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</si>
  <si>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</si>
  <si>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</si>
  <si>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</si>
  <si>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</si>
  <si>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</si>
  <si>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</si>
  <si>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</si>
  <si>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</si>
  <si>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</si>
  <si>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</si>
  <si>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</si>
  <si>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</si>
  <si>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</si>
  <si>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</si>
  <si>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</si>
  <si>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</si>
  <si>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</si>
  <si>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</si>
  <si>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福島県檜枝岐村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</si>
  <si>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</si>
  <si>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</si>
  <si>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</si>
  <si>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</si>
  <si>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</si>
  <si>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</si>
  <si>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</si>
  <si>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</si>
  <si>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</si>
  <si>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</si>
  <si>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</si>
  <si>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</si>
  <si>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</si>
  <si>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</si>
  <si>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</si>
  <si>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</si>
  <si>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</si>
  <si>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</si>
  <si>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</si>
  <si>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</si>
  <si>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</si>
  <si>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</si>
  <si>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</si>
  <si>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</si>
  <si>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</si>
  <si>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</si>
  <si>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</si>
  <si>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</si>
  <si>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</si>
  <si>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</si>
  <si>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</si>
  <si>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</si>
  <si>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</si>
  <si>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</si>
  <si>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</si>
  <si>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</si>
  <si>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</si>
  <si>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水道事業特別会計</t>
    <phoneticPr fontId="5"/>
  </si>
  <si>
    <t>法非適用企業</t>
    <phoneticPr fontId="5"/>
  </si>
  <si>
    <t>下水道事業特別会計</t>
    <phoneticPr fontId="5"/>
  </si>
  <si>
    <t>温泉・特産事業特別会計</t>
    <phoneticPr fontId="5"/>
  </si>
  <si>
    <t>観光施設事業特別会計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</si>
  <si>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</si>
  <si>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</si>
  <si>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</si>
  <si>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</si>
  <si>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</si>
  <si>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</si>
  <si>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</si>
  <si>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</si>
  <si>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</si>
  <si>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</si>
  <si>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</si>
  <si>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</si>
  <si>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</si>
  <si>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</si>
  <si>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</si>
  <si>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</si>
  <si>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</si>
  <si>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</si>
  <si>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</si>
  <si>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</si>
  <si>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</si>
  <si>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</si>
  <si>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</si>
  <si>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</si>
  <si>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</si>
  <si>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</si>
  <si>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</si>
  <si>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</si>
  <si>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</si>
  <si>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</si>
  <si>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</si>
  <si>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</si>
  <si>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</si>
  <si>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</si>
  <si>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</si>
  <si>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</si>
  <si>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</si>
  <si>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</si>
  <si>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</si>
  <si>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</si>
  <si>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</si>
  <si>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</si>
  <si>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</si>
  <si>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</si>
  <si>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</si>
  <si>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</si>
  <si>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</si>
  <si>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</si>
  <si>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</si>
  <si>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</si>
  <si>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</si>
  <si>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</si>
  <si>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</si>
  <si>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</si>
  <si>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</si>
  <si>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観光施設事業特別会計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</si>
  <si>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</si>
  <si>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</si>
  <si>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</si>
  <si>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</si>
  <si>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</si>
  <si>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</si>
  <si>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</si>
  <si>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</si>
  <si>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</si>
  <si>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</si>
  <si>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</si>
  <si>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</si>
  <si>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</si>
  <si>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</si>
  <si>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</si>
  <si>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</si>
  <si>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</si>
  <si>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</si>
  <si>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</si>
  <si>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</si>
  <si>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</si>
  <si>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</si>
  <si>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</si>
  <si>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</si>
  <si>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</si>
  <si>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</si>
  <si>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</si>
  <si>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</si>
  <si>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</si>
  <si>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</si>
  <si>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</si>
  <si>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</si>
  <si>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</si>
  <si>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</si>
  <si>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</si>
  <si>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</si>
  <si>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</si>
  <si>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</si>
  <si>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</si>
  <si>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</si>
  <si>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</si>
  <si>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</si>
  <si>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</si>
  <si>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</si>
  <si>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</si>
  <si>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</si>
  <si>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</si>
  <si>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</si>
  <si>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</si>
  <si>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</si>
  <si>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</si>
  <si>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</si>
  <si>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</si>
  <si>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</si>
  <si>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</si>
  <si>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</si>
  <si>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</si>
  <si>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</si>
  <si>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</si>
  <si>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</si>
  <si>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</si>
  <si>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</si>
  <si>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</si>
  <si>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</si>
  <si>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</si>
  <si>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</si>
  <si>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</si>
  <si>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</si>
  <si>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</si>
  <si>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</si>
  <si>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</si>
  <si>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</si>
  <si>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</si>
  <si>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</si>
  <si>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</si>
  <si>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</si>
  <si>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</si>
  <si>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</si>
  <si>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</si>
  <si>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</si>
  <si>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</si>
  <si>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</si>
  <si>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1.23</t>
  </si>
  <si>
    <t>一般会計</t>
  </si>
  <si>
    <t>国民健康保険特別会計</t>
  </si>
  <si>
    <t>観光施設事業特別会計</t>
  </si>
  <si>
    <t>介護保険特別会計</t>
  </si>
  <si>
    <t>水道事業特別会計</t>
  </si>
  <si>
    <t>診療所特別会計</t>
  </si>
  <si>
    <t>▲ 1.50</t>
  </si>
  <si>
    <t>後期高齢者医療特別会計</t>
  </si>
  <si>
    <t>下水道事業特別会計</t>
  </si>
  <si>
    <t>その他会計（赤字）</t>
  </si>
  <si>
    <t>その他会計（黒字）</t>
  </si>
  <si>
    <t>南会津地方広域市町村圏組合（計）</t>
  </si>
  <si>
    <t>　・一般会計</t>
  </si>
  <si>
    <t>　・ふるさと市町村圏事業特別会計</t>
  </si>
  <si>
    <t>　・地域医療支援センター特別会計</t>
  </si>
  <si>
    <t>　・あいづふるさと基金事業特別会計</t>
  </si>
  <si>
    <t>福島県後期高齢者医療広域連合(計）</t>
  </si>
  <si>
    <t>　・特別会計</t>
  </si>
  <si>
    <t>福島県市町村総合事務組合（計）</t>
  </si>
  <si>
    <t>　・消防補償等特別会計</t>
  </si>
  <si>
    <t>　・消防賞じゅつ金特別会計</t>
  </si>
  <si>
    <t>　・非常勤職員公務災害補償特別会計</t>
  </si>
  <si>
    <t>　・自治会館管理特別会計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</si>
  <si>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</si>
  <si>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</si>
  <si>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</si>
  <si>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</si>
  <si>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</si>
  <si>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</si>
  <si>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</si>
  <si>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</si>
  <si>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</si>
  <si>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</si>
  <si>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</si>
  <si>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基金等の残高が将来負担となる地方債等の残高を上回ることにより、将来負担比率は算定されることなく適正な財政状況が保たれている。実質公債費についは、繰上げ償還による残高の圧縮により、比率は年々改善が図られている。また、類似団体と比べても、低い水準に抑えられている。今後、公共施設等の老朽化対策など地方債を活用する事業が増加する見込みであるが、交付税措置のある地方債を優先的に活用するなど、比率は適正な範囲で推移すると分析す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</si>
</sst>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549903</c:v>
                </c:pt>
                <c:pt idx="1">
                  <c:v>512760</c:v>
                </c:pt>
                <c:pt idx="2">
                  <c:v>751192</c:v>
                </c:pt>
                <c:pt idx="3">
                  <c:v>750366</c:v>
                </c:pt>
                <c:pt idx="4">
                  <c:v>1175055</c:v>
                </c:pt>
              </c:numCache>
            </c:numRef>
          </c:val>
          <c:smooth val="0"/>
        </c:ser>
        <c:dLbls>
          <c:showLegendKey val="0"/>
          <c:showVal val="0"/>
          <c:showCatName val="0"/>
          <c:showSerName val="0"/>
          <c:showPercent val="0"/>
          <c:showBubbleSize val="0"/>
        </c:dLbls>
        <c:marker val="1"/>
        <c:smooth val="0"/>
        <c:axId val="174437424"/>
        <c:axId val="404494616"/>
      </c:lineChart>
      <c:catAx>
        <c:axId val="174437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4494616"/>
        <c:crosses val="autoZero"/>
        <c:auto val="1"/>
        <c:lblAlgn val="ctr"/>
        <c:lblOffset val="100"/>
        <c:tickLblSkip val="1"/>
        <c:tickMarkSkip val="1"/>
        <c:noMultiLvlLbl val="0"/>
      </c:catAx>
      <c:valAx>
        <c:axId val="404494616"/>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437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13.08</c:v>
                </c:pt>
                <c:pt idx="1">
                  <c:v>5.83</c:v>
                </c:pt>
                <c:pt idx="2">
                  <c:v>10.16</c:v>
                </c:pt>
                <c:pt idx="3">
                  <c:v>8.7899999999999991</c:v>
                </c:pt>
                <c:pt idx="4">
                  <c:v>7.65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61.24</c:v>
                </c:pt>
                <c:pt idx="1">
                  <c:v>72.040000000000006</c:v>
                </c:pt>
                <c:pt idx="2">
                  <c:v>85.4</c:v>
                </c:pt>
                <c:pt idx="3">
                  <c:v>89.79</c:v>
                </c:pt>
                <c:pt idx="4">
                  <c:v>97.44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06964520"/>
        <c:axId val="406697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10.49</c:v>
                </c:pt>
                <c:pt idx="1">
                  <c:v>4.43</c:v>
                </c:pt>
                <c:pt idx="2">
                  <c:v>9.64</c:v>
                </c:pt>
                <c:pt idx="3">
                  <c:v>-1.23</c:v>
                </c:pt>
                <c:pt idx="4">
                  <c:v>6.66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06964520"/>
        <c:axId val="406697880"/>
      </c:lineChart>
      <c:catAx>
        <c:axId val="406964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6697880"/>
        <c:crosses val="autoZero"/>
        <c:auto val="1"/>
        <c:lblAlgn val="ctr"/>
        <c:lblOffset val="100"/>
        <c:tickLblSkip val="1"/>
        <c:tickMarkSkip val="1"/>
        <c:noMultiLvlLbl val="0"/>
      </c:catAx>
      <c:valAx>
        <c:axId val="406697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964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1.5</c:v>
                </c:pt>
                <c:pt idx="5">
                  <c:v>#N/A</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0.06</c:v>
                </c:pt>
                <c:pt idx="2">
                  <c:v>#N/A</c:v>
                </c:pt>
                <c:pt idx="3">
                  <c:v>0.12</c:v>
                </c:pt>
                <c:pt idx="4">
                  <c:v>#N/A</c:v>
                </c:pt>
                <c:pt idx="5">
                  <c:v>0.17</c:v>
                </c:pt>
                <c:pt idx="6">
                  <c:v>#N/A</c:v>
                </c:pt>
                <c:pt idx="7">
                  <c:v>0.18</c:v>
                </c:pt>
                <c:pt idx="8">
                  <c:v>#N/A</c:v>
                </c:pt>
                <c:pt idx="9">
                  <c:v>0.16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0.17</c:v>
                </c:pt>
                <c:pt idx="2">
                  <c:v>#N/A</c:v>
                </c:pt>
                <c:pt idx="3">
                  <c:v>0.15</c:v>
                </c:pt>
                <c:pt idx="4">
                  <c:v>#N/A</c:v>
                </c:pt>
                <c:pt idx="5">
                  <c:v>0.16</c:v>
                </c:pt>
                <c:pt idx="6">
                  <c:v>#N/A</c:v>
                </c:pt>
                <c:pt idx="7">
                  <c:v>0.3</c:v>
                </c:pt>
                <c:pt idx="8">
                  <c:v>#N/A</c:v>
                </c:pt>
                <c:pt idx="9">
                  <c:v>0.35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観光施設事業特別会計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0.56000000000000005</c:v>
                </c:pt>
                <c:pt idx="2">
                  <c:v>#N/A</c:v>
                </c:pt>
                <c:pt idx="3">
                  <c:v>0.3</c:v>
                </c:pt>
                <c:pt idx="4">
                  <c:v>#N/A</c:v>
                </c:pt>
                <c:pt idx="5">
                  <c:v>0.31</c:v>
                </c:pt>
                <c:pt idx="6">
                  <c:v>#N/A</c:v>
                </c:pt>
                <c:pt idx="7">
                  <c:v>0.27</c:v>
                </c:pt>
                <c:pt idx="8">
                  <c:v>#N/A</c:v>
                </c:pt>
                <c:pt idx="9">
                  <c:v>0.48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0.46</c:v>
                </c:pt>
                <c:pt idx="2">
                  <c:v>#N/A</c:v>
                </c:pt>
                <c:pt idx="3">
                  <c:v>0.05</c:v>
                </c:pt>
                <c:pt idx="4">
                  <c:v>#N/A</c:v>
                </c:pt>
                <c:pt idx="5">
                  <c:v>0</c:v>
                </c:pt>
                <c:pt idx="6">
                  <c:v>#N/A</c:v>
                </c:pt>
                <c:pt idx="7">
                  <c:v>1.2</c:v>
                </c:pt>
                <c:pt idx="8">
                  <c:v>#N/A</c:v>
                </c:pt>
                <c:pt idx="9">
                  <c:v>1.73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13.07</c:v>
                </c:pt>
                <c:pt idx="2">
                  <c:v>#N/A</c:v>
                </c:pt>
                <c:pt idx="3">
                  <c:v>5.83</c:v>
                </c:pt>
                <c:pt idx="4">
                  <c:v>#N/A</c:v>
                </c:pt>
                <c:pt idx="5">
                  <c:v>11.66</c:v>
                </c:pt>
                <c:pt idx="6">
                  <c:v>#N/A</c:v>
                </c:pt>
                <c:pt idx="7">
                  <c:v>8.7899999999999991</c:v>
                </c:pt>
                <c:pt idx="8">
                  <c:v>#N/A</c:v>
                </c:pt>
                <c:pt idx="9">
                  <c:v>7.65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02532024"/>
        <c:axId val="402536504"/>
      </c:barChart>
      <c:catAx>
        <c:axId val="402532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2536504"/>
        <c:crosses val="autoZero"/>
        <c:auto val="1"/>
        <c:lblAlgn val="ctr"/>
        <c:lblOffset val="100"/>
        <c:tickLblSkip val="1"/>
        <c:tickMarkSkip val="1"/>
        <c:noMultiLvlLbl val="0"/>
      </c:catAx>
      <c:valAx>
        <c:axId val="402536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532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145</c:v>
                </c:pt>
                <c:pt idx="5">
                  <c:v>145</c:v>
                </c:pt>
                <c:pt idx="8">
                  <c:v>137</c:v>
                </c:pt>
                <c:pt idx="11">
                  <c:v>132</c:v>
                </c:pt>
                <c:pt idx="14">
                  <c:v>143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58</c:v>
                </c:pt>
                <c:pt idx="3">
                  <c:v>56</c:v>
                </c:pt>
                <c:pt idx="6">
                  <c:v>44</c:v>
                </c:pt>
                <c:pt idx="9">
                  <c:v>17</c:v>
                </c:pt>
                <c:pt idx="12">
                  <c:v>16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91</c:v>
                </c:pt>
                <c:pt idx="3">
                  <c:v>77</c:v>
                </c:pt>
                <c:pt idx="6">
                  <c:v>70</c:v>
                </c:pt>
                <c:pt idx="9">
                  <c:v>82</c:v>
                </c:pt>
                <c:pt idx="12">
                  <c:v>101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10901736"/>
        <c:axId val="410902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c:v>
                </c:pt>
                <c:pt idx="2">
                  <c:v>#N/A</c:v>
                </c:pt>
                <c:pt idx="3">
                  <c:v>#N/A</c:v>
                </c:pt>
                <c:pt idx="4">
                  <c:v>-12</c:v>
                </c:pt>
                <c:pt idx="5">
                  <c:v>#N/A</c:v>
                </c:pt>
                <c:pt idx="6">
                  <c:v>#N/A</c:v>
                </c:pt>
                <c:pt idx="7">
                  <c:v>-23</c:v>
                </c:pt>
                <c:pt idx="8">
                  <c:v>#N/A</c:v>
                </c:pt>
                <c:pt idx="9">
                  <c:v>#N/A</c:v>
                </c:pt>
                <c:pt idx="10">
                  <c:v>-33</c:v>
                </c:pt>
                <c:pt idx="11">
                  <c:v>#N/A</c:v>
                </c:pt>
                <c:pt idx="12">
                  <c:v>#N/A</c:v>
                </c:pt>
                <c:pt idx="13">
                  <c:v>-26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10901736"/>
        <c:axId val="410902120"/>
      </c:lineChart>
      <c:catAx>
        <c:axId val="410901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902120"/>
        <c:crosses val="autoZero"/>
        <c:auto val="1"/>
        <c:lblAlgn val="ctr"/>
        <c:lblOffset val="100"/>
        <c:tickLblSkip val="1"/>
        <c:tickMarkSkip val="1"/>
        <c:noMultiLvlLbl val="0"/>
      </c:catAx>
      <c:valAx>
        <c:axId val="410902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901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1483</c:v>
                </c:pt>
                <c:pt idx="5">
                  <c:v>1686</c:v>
                </c:pt>
                <c:pt idx="8">
                  <c:v>1719</c:v>
                </c:pt>
                <c:pt idx="11">
                  <c:v>2184</c:v>
                </c:pt>
                <c:pt idx="14">
                  <c:v>2463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c:v>
                </c:pt>
                <c:pt idx="5">
                  <c:v>3</c:v>
                </c:pt>
                <c:pt idx="8">
                  <c:v>2</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4117</c:v>
                </c:pt>
                <c:pt idx="5">
                  <c:v>4204</c:v>
                </c:pt>
                <c:pt idx="8">
                  <c:v>4261</c:v>
                </c:pt>
                <c:pt idx="11">
                  <c:v>4907</c:v>
                </c:pt>
                <c:pt idx="14">
                  <c:v>5119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164</c:v>
                </c:pt>
                <c:pt idx="3">
                  <c:v>109</c:v>
                </c:pt>
                <c:pt idx="6">
                  <c:v>266</c:v>
                </c:pt>
                <c:pt idx="9">
                  <c:v>43</c:v>
                </c:pt>
                <c:pt idx="12">
                  <c:v>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305</c:v>
                </c:pt>
                <c:pt idx="3">
                  <c:v>275</c:v>
                </c:pt>
                <c:pt idx="6">
                  <c:v>250</c:v>
                </c:pt>
                <c:pt idx="9">
                  <c:v>207</c:v>
                </c:pt>
                <c:pt idx="12">
                  <c:v>192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1328</c:v>
                </c:pt>
                <c:pt idx="3">
                  <c:v>1469</c:v>
                </c:pt>
                <c:pt idx="6">
                  <c:v>1721</c:v>
                </c:pt>
                <c:pt idx="9">
                  <c:v>2110</c:v>
                </c:pt>
                <c:pt idx="12">
                  <c:v>2499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15141432"/>
        <c:axId val="404381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15141432"/>
        <c:axId val="404381008"/>
      </c:lineChart>
      <c:catAx>
        <c:axId val="415141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4381008"/>
        <c:crosses val="autoZero"/>
        <c:auto val="1"/>
        <c:lblAlgn val="ctr"/>
        <c:lblOffset val="100"/>
        <c:tickLblSkip val="1"/>
        <c:tickMarkSkip val="1"/>
        <c:noMultiLvlLbl val="0"/>
      </c:catAx>
      <c:valAx>
        <c:axId val="404381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141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{C11D3267-F35E-434A-B01C-181FE88C3C37}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{C2EE8591-5018-48AC-9D15-6D44DA086EEB}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{9C54D9A0-F37F-41D1-9929-F5708B54C27A}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{8904375F-169B-4328-8432-C1DD9E6DECB8}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{A8667705-C877-4647-BF1D-7F0F14687B90}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{A7C446F0-927E-4B13-8BD3-5B20827E44F2}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{816A3EBF-56C1-4CDB-838B-67302BCDA5E0}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{1B0C953C-BA21-46EC-9DDA-090FBB54C4B3}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{EE22520A-EE28-4759-8167-E80C57B926DE}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{5C7CECB5-F23A-4139-A9DF-8BA1095554C2}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04382184"/>
        <c:axId val="411425280"/>
      </c:scatterChart>
      <c:valAx>
        <c:axId val="4043821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1425280"/>
        <c:crosses val="autoZero"/>
        <c:crossBetween val="midCat"/>
      </c:valAx>
      <c:valAx>
        <c:axId val="4114252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43821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{C9CF9C55-DAA6-47F1-9DA0-A495346FF54D}</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{EC06387B-88EF-4869-BFC1-504E7216EC56}</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{31EEDE0A-9CF5-4E97-AB57-C6F318FAD228}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{AE98F1D4-7708-47E8-84FC-00601392E4DF}</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{4A140F2A-5E83-480A-8795-A85794D3753A}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c:v>
                </c:pt>
                <c:pt idx="1">
                  <c:v>1.1000000000000001</c:v>
                </c:pt>
                <c:pt idx="2">
                  <c:v>-1.2</c:v>
                </c:pt>
                <c:pt idx="3">
                  <c:v>-2.5</c:v>
                </c:pt>
                <c:pt idx="4">
                  <c:v>-3.1</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{8135E5B7-993F-4093-9A9A-1026DCA1EFD8}</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{5B6454AC-366A-4470-B2EC-1694A396F3AB}</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{8960B3B4-232E-4B0B-8230-126946BCC228}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{76B8C0FB-9141-4544-8C0C-26839F629A2A}</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{43AC9845-FF82-41FB-94B7-F303D3AB4D17}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04381792"/>
        <c:axId val="404380616"/>
      </c:scatterChart>
      <c:valAx>
        <c:axId val="404381792"/>
        <c:scaling>
          <c:orientation val="minMax"/>
          <c:max val="10"/>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4380616"/>
        <c:crosses val="autoZero"/>
        <c:crossBetween val="midCat"/>
      </c:valAx>
      <c:valAx>
        <c:axId val="40438061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43817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元利償還金については、過疎債の償還開始により増加している。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一方で、公営企業の償還が減少するとともに、算入公債費が増加する</a:t>
          </a:r>
          <a:r>
            <a:rPr kumimoji="1" lang="ja-JP" altLang="en-US" sz="1100">
              <a:solidFill>
                <a:sysClr val="windowText" lastClr="000000"/>
              </a:solidFill>
              <a:effectLst/>
              <a:latin typeface="+mn-lt"/>
              <a:ea typeface="+mn-ea"/>
              <a:cs typeface="+mn-cs"/>
            </a:rPr>
            <a:t>などの要因により上昇は抑えられた</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将来負担額では、</a:t>
          </a:r>
          <a:r>
            <a:rPr kumimoji="1" lang="ja-JP" altLang="ja-JP" sz="1100">
              <a:solidFill>
                <a:schemeClr val="dk1"/>
              </a:solidFill>
              <a:effectLst/>
              <a:latin typeface="+mn-lt"/>
              <a:ea typeface="+mn-ea"/>
              <a:cs typeface="+mn-cs"/>
            </a:rPr>
            <a:t>過疎債及び緊急防災・減災事業債の発行により現在高が増加した。</a:t>
          </a:r>
          <a:r>
            <a:rPr kumimoji="1" lang="ja-JP" altLang="en-US" sz="1100">
              <a:solidFill>
                <a:schemeClr val="dk1"/>
              </a:solidFill>
              <a:effectLst/>
              <a:latin typeface="+mn-lt"/>
              <a:ea typeface="+mn-ea"/>
              <a:cs typeface="+mn-cs"/>
            </a:rPr>
            <a:t>一方で</a:t>
          </a:r>
          <a:r>
            <a:rPr kumimoji="1" lang="ja-JP" altLang="ja-JP" sz="1100">
              <a:solidFill>
                <a:schemeClr val="dk1"/>
              </a:solidFill>
              <a:effectLst/>
              <a:latin typeface="+mn-lt"/>
              <a:ea typeface="+mn-ea"/>
              <a:cs typeface="+mn-cs"/>
            </a:rPr>
            <a:t>観光施設事業及び下水道事業の償還終了により繰入見込み額が減少した</a:t>
          </a:r>
          <a:r>
            <a:rPr kumimoji="1" lang="ja-JP" altLang="en-US"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また、充当可能財源等では、</a:t>
          </a:r>
          <a:r>
            <a:rPr kumimoji="1" lang="ja-JP" altLang="ja-JP" sz="1100">
              <a:solidFill>
                <a:schemeClr val="dk1"/>
              </a:solidFill>
              <a:effectLst/>
              <a:latin typeface="+mn-lt"/>
              <a:ea typeface="+mn-ea"/>
              <a:cs typeface="+mn-cs"/>
            </a:rPr>
            <a:t>財政調整基金及び特定目的金への積立</a:t>
          </a:r>
          <a:r>
            <a:rPr kumimoji="1" lang="ja-JP" altLang="en-US" sz="1100">
              <a:solidFill>
                <a:schemeClr val="dk1"/>
              </a:solidFill>
              <a:effectLst/>
              <a:latin typeface="+mn-lt"/>
              <a:ea typeface="+mn-ea"/>
              <a:cs typeface="+mn-cs"/>
            </a:rPr>
            <a:t>の増加及び過疎債等有利な起債の発行により算入見込み額も増えたため、健全度は維持されている。</a:t>
          </a:r>
          <a:endParaRPr kumimoji="1" lang="en-US" altLang="ja-JP" sz="1100">
            <a:solidFill>
              <a:schemeClr val="dk1"/>
            </a:solidFill>
            <a:effectLst/>
            <a:latin typeface="+mn-lt"/>
            <a:ea typeface="+mn-ea"/>
            <a:cs typeface="+mn-cs"/>
          </a:endParaRPr>
        </a:p>
        <a:p>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福島県檜枝岐村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
582
390.46
2,126,045
1,994,292
76,239
996,217
2,498,872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福島県檜枝岐村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
582
390.46
2,126,045
1,994,292
76,239
996,217
2,498,872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福島県檜枝岐村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
582
390.46
2,126,045
1,994,292
76,239
996,217
2,498,872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福島県檜枝岐村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
582
390.46
2,126,045
1,994,292
76,239
996,217
2,498,872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歳入については、主要財源の固定資産税（主に大規模償却資産）が毎年減少している。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、歳出は防災対策や過疎対策などの</a:t>
          </a:r>
          <a:r>
            <a:rPr kumimoji="1" lang="ja-JP" altLang="en-US" sz="1100">
              <a:solidFill>
                <a:schemeClr val="dk1"/>
              </a:solidFill>
              <a:effectLst/>
              <a:latin typeface="+mn-lt"/>
              <a:ea typeface="+mn-ea"/>
              <a:cs typeface="+mn-cs"/>
            </a:rPr>
            <a:t>行政</a:t>
          </a:r>
          <a:r>
            <a:rPr kumimoji="1" lang="ja-JP" altLang="ja-JP" sz="1100">
              <a:solidFill>
                <a:schemeClr val="dk1"/>
              </a:solidFill>
              <a:effectLst/>
              <a:latin typeface="+mn-lt"/>
              <a:ea typeface="+mn-ea"/>
              <a:cs typeface="+mn-cs"/>
            </a:rPr>
            <a:t>需要が増加しており、公債費が増加傾向にあることから、財政力指数は今後も低下が予想される。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127423</xdr:rowOff>
    </xdr:from>
    <xdr:to>
      <xdr:col>7</xdr:col>
      <xdr:colOff>152400</xdr:colOff>
      <xdr:row>43</xdr:row>
      <xdr:rowOff>127423</xdr:rowOff>
    </xdr:to>
    <xdr:cxnSp macro="">
      <xdr:nvCxnSpPr>
        <xdr:cNvPr id="67" name="直線コネクタ 66"/>
        <xdr:cNvCxnSpPr/>
      </xdr:nvCxnSpPr>
      <xdr:spPr>
        <a:xfrm>
          <a:off x="4114800" y="74997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161307</xdr:rowOff>
    </xdr:from>
    <xdr:ext cx="762000" cy="259045"/>
    <xdr:sp macro="" textlink="">
      <xdr:nvSpPr>
        <xdr:cNvPr id="68" name="財政力平均値テキスト"/>
        <xdr:cNvSpPr txBox="1"/>
      </xdr:nvSpPr>
      <xdr:spPr>
        <a:xfrm>
          <a:off x="5041900" y="7533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127423</xdr:rowOff>
    </xdr:from>
    <xdr:to>
      <xdr:col>6</xdr:col>
      <xdr:colOff>0</xdr:colOff>
      <xdr:row>43</xdr:row>
      <xdr:rowOff>135467</xdr:rowOff>
    </xdr:to>
    <xdr:cxnSp macro="">
      <xdr:nvCxnSpPr>
        <xdr:cNvPr id="70" name="直線コネクタ 69"/>
        <xdr:cNvCxnSpPr/>
      </xdr:nvCxnSpPr>
      <xdr:spPr>
        <a:xfrm flipV="1">
          <a:off x="3225800" y="74997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55897</xdr:rowOff>
    </xdr:from>
    <xdr:ext cx="736600" cy="259045"/>
    <xdr:sp macro="" textlink="">
      <xdr:nvSpPr>
        <xdr:cNvPr id="72" name="テキスト ボックス 71"/>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103294</xdr:rowOff>
    </xdr:from>
    <xdr:to>
      <xdr:col>4</xdr:col>
      <xdr:colOff>482600</xdr:colOff>
      <xdr:row>43</xdr:row>
      <xdr:rowOff>135467</xdr:rowOff>
    </xdr:to>
    <xdr:cxnSp macro="">
      <xdr:nvCxnSpPr>
        <xdr:cNvPr id="73" name="直線コネクタ 72"/>
        <xdr:cNvCxnSpPr/>
      </xdr:nvCxnSpPr>
      <xdr:spPr>
        <a:xfrm>
          <a:off x="2336800" y="74756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88071</xdr:rowOff>
    </xdr:from>
    <xdr:ext cx="762000" cy="259045"/>
    <xdr:sp macro="" textlink="">
      <xdr:nvSpPr>
        <xdr:cNvPr id="75" name="テキスト ボックス 74"/>
        <xdr:cNvSpPr txBox="1"/>
      </xdr:nvSpPr>
      <xdr:spPr>
        <a:xfrm>
          <a:off x="2844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103294</xdr:rowOff>
    </xdr:to>
    <xdr:cxnSp macro="">
      <xdr:nvCxnSpPr>
        <xdr:cNvPr id="76" name="直線コネクタ 75"/>
        <xdr:cNvCxnSpPr/>
      </xdr:nvCxnSpPr>
      <xdr:spPr>
        <a:xfrm>
          <a:off x="1447800" y="742738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71983</xdr:rowOff>
    </xdr:from>
    <xdr:ext cx="762000" cy="259045"/>
    <xdr:sp macro="" textlink="">
      <xdr:nvSpPr>
        <xdr:cNvPr id="78" name="テキスト ボックス 77"/>
        <xdr:cNvSpPr txBox="1"/>
      </xdr:nvSpPr>
      <xdr:spPr>
        <a:xfrm>
          <a:off x="1955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80" name="テキスト ボックス 79"/>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76623</xdr:rowOff>
    </xdr:from>
    <xdr:to>
      <xdr:col>7</xdr:col>
      <xdr:colOff>203200</xdr:colOff>
      <xdr:row>44</xdr:row>
      <xdr:rowOff>6773</xdr:rowOff>
    </xdr:to>
    <xdr:sp macro="" textlink="">
      <xdr:nvSpPr>
        <xdr:cNvPr id="86" name="円/楕円 85"/>
        <xdr:cNvSpPr/>
      </xdr:nvSpPr>
      <xdr:spPr>
        <a:xfrm>
          <a:off x="49022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93150</xdr:rowOff>
    </xdr:from>
    <xdr:ext cx="762000" cy="259045"/>
    <xdr:sp macro="" textlink="">
      <xdr:nvSpPr>
        <xdr:cNvPr id="87" name="財政力該当値テキスト"/>
        <xdr:cNvSpPr txBox="1"/>
      </xdr:nvSpPr>
      <xdr:spPr>
        <a:xfrm>
          <a:off x="50419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76623</xdr:rowOff>
    </xdr:from>
    <xdr:to>
      <xdr:col>6</xdr:col>
      <xdr:colOff>50800</xdr:colOff>
      <xdr:row>44</xdr:row>
      <xdr:rowOff>6773</xdr:rowOff>
    </xdr:to>
    <xdr:sp macro="" textlink="">
      <xdr:nvSpPr>
        <xdr:cNvPr id="88" name="円/楕円 87"/>
        <xdr:cNvSpPr/>
      </xdr:nvSpPr>
      <xdr:spPr>
        <a:xfrm>
          <a:off x="4064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16950</xdr:rowOff>
    </xdr:from>
    <xdr:ext cx="736600" cy="259045"/>
    <xdr:sp macro="" textlink="">
      <xdr:nvSpPr>
        <xdr:cNvPr id="89" name="テキスト ボックス 88"/>
        <xdr:cNvSpPr txBox="1"/>
      </xdr:nvSpPr>
      <xdr:spPr>
        <a:xfrm>
          <a:off x="3733800" y="7217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0" name="円/楕円 89"/>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24994</xdr:rowOff>
    </xdr:from>
    <xdr:ext cx="762000" cy="259045"/>
    <xdr:sp macro="" textlink="">
      <xdr:nvSpPr>
        <xdr:cNvPr id="91" name="テキスト ボックス 90"/>
        <xdr:cNvSpPr txBox="1"/>
      </xdr:nvSpPr>
      <xdr:spPr>
        <a:xfrm>
          <a:off x="2844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52494</xdr:rowOff>
    </xdr:from>
    <xdr:to>
      <xdr:col>3</xdr:col>
      <xdr:colOff>330200</xdr:colOff>
      <xdr:row>43</xdr:row>
      <xdr:rowOff>154094</xdr:rowOff>
    </xdr:to>
    <xdr:sp macro="" textlink="">
      <xdr:nvSpPr>
        <xdr:cNvPr id="92" name="円/楕円 91"/>
        <xdr:cNvSpPr/>
      </xdr:nvSpPr>
      <xdr:spPr>
        <a:xfrm>
          <a:off x="2286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164271</xdr:rowOff>
    </xdr:from>
    <xdr:ext cx="762000" cy="259045"/>
    <xdr:sp macro="" textlink="">
      <xdr:nvSpPr>
        <xdr:cNvPr id="93" name="テキスト ボックス 92"/>
        <xdr:cNvSpPr txBox="1"/>
      </xdr:nvSpPr>
      <xdr:spPr>
        <a:xfrm>
          <a:off x="1955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4" name="円/楕円 93"/>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95" name="テキスト ボックス 94"/>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全国平均、県平均、類似団体と比較して、低い水準となっている。近年、普通交付税の一時的な増収等により、比率の改善が見られたが、</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以降、特別枠の減少に伴い徐々に上昇してきている。</a:t>
          </a:r>
          <a:r>
            <a:rPr kumimoji="1" lang="ja-JP" altLang="en-US" sz="1100">
              <a:solidFill>
                <a:schemeClr val="dk1"/>
              </a:solidFill>
              <a:effectLst/>
              <a:latin typeface="+mn-lt"/>
              <a:ea typeface="+mn-ea"/>
              <a:cs typeface="+mn-cs"/>
            </a:rPr>
            <a:t>今後、地方財政を取り巻く状況が厳しくなる中、</a:t>
          </a:r>
          <a:r>
            <a:rPr kumimoji="1" lang="ja-JP" altLang="ja-JP" sz="1100">
              <a:solidFill>
                <a:schemeClr val="dk1"/>
              </a:solidFill>
              <a:effectLst/>
              <a:latin typeface="+mn-lt"/>
              <a:ea typeface="+mn-ea"/>
              <a:cs typeface="+mn-cs"/>
            </a:rPr>
            <a:t>人件費や公債費など経常経費の圧縮に努め</a:t>
          </a:r>
          <a:r>
            <a:rPr kumimoji="1" lang="ja-JP" altLang="en-US" sz="1100">
              <a:solidFill>
                <a:schemeClr val="dk1"/>
              </a:solidFill>
              <a:effectLst/>
              <a:latin typeface="+mn-lt"/>
              <a:ea typeface="+mn-ea"/>
              <a:cs typeface="+mn-cs"/>
            </a:rPr>
            <a:t>、現在の</a:t>
          </a:r>
          <a:r>
            <a:rPr kumimoji="1" lang="ja-JP" altLang="en-US" sz="1100">
              <a:solidFill>
                <a:sysClr val="windowText" lastClr="000000"/>
              </a:solidFill>
              <a:effectLst/>
              <a:latin typeface="+mn-lt"/>
              <a:ea typeface="+mn-ea"/>
              <a:cs typeface="+mn-cs"/>
            </a:rPr>
            <a:t>水準を維持する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5715</xdr:rowOff>
    </xdr:from>
    <xdr:to>
      <xdr:col>7</xdr:col>
      <xdr:colOff>152400</xdr:colOff>
      <xdr:row>63</xdr:row>
      <xdr:rowOff>121539</xdr:rowOff>
    </xdr:to>
    <xdr:cxnSp macro="">
      <xdr:nvCxnSpPr>
        <xdr:cNvPr id="128" name="直線コネクタ 127"/>
        <xdr:cNvCxnSpPr/>
      </xdr:nvCxnSpPr>
      <xdr:spPr>
        <a:xfrm>
          <a:off x="4114800" y="10807065"/>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107840</xdr:rowOff>
    </xdr:from>
    <xdr:ext cx="762000" cy="259045"/>
    <xdr:sp macro="" textlink="">
      <xdr:nvSpPr>
        <xdr:cNvPr id="129" name="財政構造の弾力性平均値テキスト"/>
        <xdr:cNvSpPr txBox="1"/>
      </xdr:nvSpPr>
      <xdr:spPr>
        <a:xfrm>
          <a:off x="5041900" y="1108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131445</xdr:rowOff>
    </xdr:from>
    <xdr:to>
      <xdr:col>6</xdr:col>
      <xdr:colOff>0</xdr:colOff>
      <xdr:row>63</xdr:row>
      <xdr:rowOff>5715</xdr:rowOff>
    </xdr:to>
    <xdr:cxnSp macro="">
      <xdr:nvCxnSpPr>
        <xdr:cNvPr id="131" name="直線コネクタ 130"/>
        <xdr:cNvCxnSpPr/>
      </xdr:nvCxnSpPr>
      <xdr:spPr>
        <a:xfrm>
          <a:off x="3225800" y="1058989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82186</xdr:rowOff>
    </xdr:from>
    <xdr:ext cx="736600" cy="259045"/>
    <xdr:sp macro="" textlink="">
      <xdr:nvSpPr>
        <xdr:cNvPr id="133" name="テキスト ボックス 132"/>
        <xdr:cNvSpPr txBox="1"/>
      </xdr:nvSpPr>
      <xdr:spPr>
        <a:xfrm>
          <a:off x="3733800" y="11054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92964</xdr:rowOff>
    </xdr:from>
    <xdr:to>
      <xdr:col>4</xdr:col>
      <xdr:colOff>482600</xdr:colOff>
      <xdr:row>61</xdr:row>
      <xdr:rowOff>131445</xdr:rowOff>
    </xdr:to>
    <xdr:cxnSp macro="">
      <xdr:nvCxnSpPr>
        <xdr:cNvPr id="134" name="直線コネクタ 133"/>
        <xdr:cNvCxnSpPr/>
      </xdr:nvCxnSpPr>
      <xdr:spPr>
        <a:xfrm>
          <a:off x="2336800" y="10379964"/>
          <a:ext cx="889000" cy="20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24147</xdr:rowOff>
    </xdr:from>
    <xdr:ext cx="762000" cy="259045"/>
    <xdr:sp macro="" textlink="">
      <xdr:nvSpPr>
        <xdr:cNvPr id="136" name="テキスト ボックス 135"/>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92964</xdr:rowOff>
    </xdr:from>
    <xdr:to>
      <xdr:col>3</xdr:col>
      <xdr:colOff>279400</xdr:colOff>
      <xdr:row>60</xdr:row>
      <xdr:rowOff>146050</xdr:rowOff>
    </xdr:to>
    <xdr:cxnSp macro="">
      <xdr:nvCxnSpPr>
        <xdr:cNvPr id="137" name="直線コネクタ 136"/>
        <xdr:cNvCxnSpPr/>
      </xdr:nvCxnSpPr>
      <xdr:spPr>
        <a:xfrm flipV="1">
          <a:off x="1447800" y="1037996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106316</xdr:rowOff>
    </xdr:from>
    <xdr:ext cx="762000" cy="259045"/>
    <xdr:sp macro="" textlink="">
      <xdr:nvSpPr>
        <xdr:cNvPr id="139" name="テキスト ボックス 138"/>
        <xdr:cNvSpPr txBox="1"/>
      </xdr:nvSpPr>
      <xdr:spPr>
        <a:xfrm>
          <a:off x="1955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115968</xdr:rowOff>
    </xdr:from>
    <xdr:ext cx="762000" cy="259045"/>
    <xdr:sp macro="" textlink="">
      <xdr:nvSpPr>
        <xdr:cNvPr id="141" name="テキスト ボックス 140"/>
        <xdr:cNvSpPr txBox="1"/>
      </xdr:nvSpPr>
      <xdr:spPr>
        <a:xfrm>
          <a:off x="1066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70739</xdr:rowOff>
    </xdr:from>
    <xdr:to>
      <xdr:col>7</xdr:col>
      <xdr:colOff>203200</xdr:colOff>
      <xdr:row>64</xdr:row>
      <xdr:rowOff>889</xdr:rowOff>
    </xdr:to>
    <xdr:sp macro="" textlink="">
      <xdr:nvSpPr>
        <xdr:cNvPr id="147" name="円/楕円 146"/>
        <xdr:cNvSpPr/>
      </xdr:nvSpPr>
      <xdr:spPr>
        <a:xfrm>
          <a:off x="4902200" y="108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87266</xdr:rowOff>
    </xdr:from>
    <xdr:ext cx="762000" cy="259045"/>
    <xdr:sp macro="" textlink="">
      <xdr:nvSpPr>
        <xdr:cNvPr id="148" name="財政構造の弾力性該当値テキスト"/>
        <xdr:cNvSpPr txBox="1"/>
      </xdr:nvSpPr>
      <xdr:spPr>
        <a:xfrm>
          <a:off x="5041900" y="1071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126365</xdr:rowOff>
    </xdr:from>
    <xdr:to>
      <xdr:col>6</xdr:col>
      <xdr:colOff>50800</xdr:colOff>
      <xdr:row>63</xdr:row>
      <xdr:rowOff>56515</xdr:rowOff>
    </xdr:to>
    <xdr:sp macro="" textlink="">
      <xdr:nvSpPr>
        <xdr:cNvPr id="149" name="円/楕円 148"/>
        <xdr:cNvSpPr/>
      </xdr:nvSpPr>
      <xdr:spPr>
        <a:xfrm>
          <a:off x="4064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66692</xdr:rowOff>
    </xdr:from>
    <xdr:ext cx="736600" cy="259045"/>
    <xdr:sp macro="" textlink="">
      <xdr:nvSpPr>
        <xdr:cNvPr id="150" name="テキスト ボックス 149"/>
        <xdr:cNvSpPr txBox="1"/>
      </xdr:nvSpPr>
      <xdr:spPr>
        <a:xfrm>
          <a:off x="3733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80645</xdr:rowOff>
    </xdr:from>
    <xdr:to>
      <xdr:col>4</xdr:col>
      <xdr:colOff>533400</xdr:colOff>
      <xdr:row>62</xdr:row>
      <xdr:rowOff>10795</xdr:rowOff>
    </xdr:to>
    <xdr:sp macro="" textlink="">
      <xdr:nvSpPr>
        <xdr:cNvPr id="151" name="円/楕円 150"/>
        <xdr:cNvSpPr/>
      </xdr:nvSpPr>
      <xdr:spPr>
        <a:xfrm>
          <a:off x="3175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20972</xdr:rowOff>
    </xdr:from>
    <xdr:ext cx="762000" cy="259045"/>
    <xdr:sp macro="" textlink="">
      <xdr:nvSpPr>
        <xdr:cNvPr id="152" name="テキスト ボックス 151"/>
        <xdr:cNvSpPr txBox="1"/>
      </xdr:nvSpPr>
      <xdr:spPr>
        <a:xfrm>
          <a:off x="2844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42164</xdr:rowOff>
    </xdr:from>
    <xdr:to>
      <xdr:col>3</xdr:col>
      <xdr:colOff>330200</xdr:colOff>
      <xdr:row>60</xdr:row>
      <xdr:rowOff>143764</xdr:rowOff>
    </xdr:to>
    <xdr:sp macro="" textlink="">
      <xdr:nvSpPr>
        <xdr:cNvPr id="153" name="円/楕円 152"/>
        <xdr:cNvSpPr/>
      </xdr:nvSpPr>
      <xdr:spPr>
        <a:xfrm>
          <a:off x="2286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153941</xdr:rowOff>
    </xdr:from>
    <xdr:ext cx="762000" cy="259045"/>
    <xdr:sp macro="" textlink="">
      <xdr:nvSpPr>
        <xdr:cNvPr id="154" name="テキスト ボックス 153"/>
        <xdr:cNvSpPr txBox="1"/>
      </xdr:nvSpPr>
      <xdr:spPr>
        <a:xfrm>
          <a:off x="1955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95250</xdr:rowOff>
    </xdr:from>
    <xdr:to>
      <xdr:col>2</xdr:col>
      <xdr:colOff>127000</xdr:colOff>
      <xdr:row>61</xdr:row>
      <xdr:rowOff>25400</xdr:rowOff>
    </xdr:to>
    <xdr:sp macro="" textlink="">
      <xdr:nvSpPr>
        <xdr:cNvPr id="155" name="円/楕円 154"/>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35577</xdr:rowOff>
    </xdr:from>
    <xdr:ext cx="762000" cy="259045"/>
    <xdr:sp macro="" textlink="">
      <xdr:nvSpPr>
        <xdr:cNvPr id="156" name="テキスト ボックス 155"/>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[1,092,163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人口が</a:t>
          </a:r>
          <a:r>
            <a:rPr kumimoji="1" lang="en-US" altLang="ja-JP" sz="1100">
              <a:solidFill>
                <a:schemeClr val="dk1"/>
              </a:solidFill>
              <a:effectLst/>
              <a:latin typeface="+mn-lt"/>
              <a:ea typeface="+mn-ea"/>
              <a:cs typeface="+mn-cs"/>
            </a:rPr>
            <a:t>584</a:t>
          </a:r>
          <a:r>
            <a:rPr kumimoji="1" lang="ja-JP" altLang="ja-JP" sz="1100">
              <a:solidFill>
                <a:schemeClr val="dk1"/>
              </a:solidFill>
              <a:effectLst/>
              <a:latin typeface="+mn-lt"/>
              <a:ea typeface="+mn-ea"/>
              <a:cs typeface="+mn-cs"/>
            </a:rPr>
            <a:t>人と極端に少なく、行政経費は割高となる。</a:t>
          </a:r>
          <a:endParaRPr lang="ja-JP" altLang="ja-JP" sz="1400">
            <a:effectLst/>
          </a:endParaRPr>
        </a:p>
        <a:p>
          <a:r>
            <a:rPr kumimoji="1" lang="ja-JP" altLang="ja-JP" sz="1100">
              <a:solidFill>
                <a:schemeClr val="dk1"/>
              </a:solidFill>
              <a:effectLst/>
              <a:latin typeface="+mn-lt"/>
              <a:ea typeface="+mn-ea"/>
              <a:cs typeface="+mn-cs"/>
            </a:rPr>
            <a:t>また、山間部で豪雪地帯等の地理的、自然条件が不利な地域であり、企業立地等が望めないため、直営施設が多く人件費の割合が高くなる要因にもなっている。</a:t>
          </a:r>
          <a:r>
            <a:rPr kumimoji="1" lang="ja-JP" altLang="en-US" sz="1100">
              <a:solidFill>
                <a:schemeClr val="dk1"/>
              </a:solidFill>
              <a:effectLst/>
              <a:latin typeface="+mn-lt"/>
              <a:ea typeface="+mn-ea"/>
              <a:cs typeface="+mn-cs"/>
            </a:rPr>
            <a:t>行政サービスの著しい低下につながらないよう可能な範囲で、経費削減を図る。</a:t>
          </a:r>
          <a:endParaRPr kumimoji="1" lang="en-US" altLang="ja-JP" sz="1100">
            <a:solidFill>
              <a:schemeClr val="dk1"/>
            </a:solidFill>
            <a:effectLst/>
            <a:latin typeface="+mn-lt"/>
            <a:ea typeface="+mn-ea"/>
            <a:cs typeface="+mn-cs"/>
          </a:endParaRPr>
        </a:p>
        <a:p>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6378</xdr:rowOff>
    </xdr:from>
    <xdr:to>
      <xdr:col>7</xdr:col>
      <xdr:colOff>152400</xdr:colOff>
      <xdr:row>84</xdr:row>
      <xdr:rowOff>19549</xdr:rowOff>
    </xdr:to>
    <xdr:cxnSp macro="">
      <xdr:nvCxnSpPr>
        <xdr:cNvPr id="188" name="直線コネクタ 187"/>
        <xdr:cNvCxnSpPr/>
      </xdr:nvCxnSpPr>
      <xdr:spPr>
        <a:xfrm flipV="1">
          <a:off x="4114800" y="14408178"/>
          <a:ext cx="838200" cy="1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25847</xdr:rowOff>
    </xdr:from>
    <xdr:ext cx="762000" cy="259045"/>
    <xdr:sp macro="" textlink="">
      <xdr:nvSpPr>
        <xdr:cNvPr id="189" name="人件費・物件費等の状況平均値テキスト"/>
        <xdr:cNvSpPr txBox="1"/>
      </xdr:nvSpPr>
      <xdr:spPr>
        <a:xfrm>
          <a:off x="5041900" y="1391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153967</xdr:rowOff>
    </xdr:from>
    <xdr:to>
      <xdr:col>6</xdr:col>
      <xdr:colOff>0</xdr:colOff>
      <xdr:row>84</xdr:row>
      <xdr:rowOff>19549</xdr:rowOff>
    </xdr:to>
    <xdr:cxnSp macro="">
      <xdr:nvCxnSpPr>
        <xdr:cNvPr id="191" name="直線コネクタ 190"/>
        <xdr:cNvCxnSpPr/>
      </xdr:nvCxnSpPr>
      <xdr:spPr>
        <a:xfrm>
          <a:off x="3225800" y="14384317"/>
          <a:ext cx="889000" cy="3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122361</xdr:rowOff>
    </xdr:from>
    <xdr:ext cx="736600" cy="259045"/>
    <xdr:sp macro="" textlink="">
      <xdr:nvSpPr>
        <xdr:cNvPr id="193" name="テキスト ボックス 192"/>
        <xdr:cNvSpPr txBox="1"/>
      </xdr:nvSpPr>
      <xdr:spPr>
        <a:xfrm>
          <a:off x="3733800" y="13838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108781</xdr:rowOff>
    </xdr:from>
    <xdr:to>
      <xdr:col>4</xdr:col>
      <xdr:colOff>482600</xdr:colOff>
      <xdr:row>83</xdr:row>
      <xdr:rowOff>153967</xdr:rowOff>
    </xdr:to>
    <xdr:cxnSp macro="">
      <xdr:nvCxnSpPr>
        <xdr:cNvPr id="194" name="直線コネクタ 193"/>
        <xdr:cNvCxnSpPr/>
      </xdr:nvCxnSpPr>
      <xdr:spPr>
        <a:xfrm>
          <a:off x="2336800" y="14339131"/>
          <a:ext cx="889000" cy="4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75914</xdr:rowOff>
    </xdr:from>
    <xdr:ext cx="762000" cy="259045"/>
    <xdr:sp macro="" textlink="">
      <xdr:nvSpPr>
        <xdr:cNvPr id="196" name="テキスト ボックス 195"/>
        <xdr:cNvSpPr txBox="1"/>
      </xdr:nvSpPr>
      <xdr:spPr>
        <a:xfrm>
          <a:off x="2844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108781</xdr:rowOff>
    </xdr:from>
    <xdr:to>
      <xdr:col>3</xdr:col>
      <xdr:colOff>279400</xdr:colOff>
      <xdr:row>84</xdr:row>
      <xdr:rowOff>20247</xdr:rowOff>
    </xdr:to>
    <xdr:cxnSp macro="">
      <xdr:nvCxnSpPr>
        <xdr:cNvPr id="197" name="直線コネクタ 196"/>
        <xdr:cNvCxnSpPr/>
      </xdr:nvCxnSpPr>
      <xdr:spPr>
        <a:xfrm flipV="1">
          <a:off x="1447800" y="14339131"/>
          <a:ext cx="889000" cy="8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65974</xdr:rowOff>
    </xdr:from>
    <xdr:ext cx="762000" cy="259045"/>
    <xdr:sp macro="" textlink="">
      <xdr:nvSpPr>
        <xdr:cNvPr id="199" name="テキスト ボックス 198"/>
        <xdr:cNvSpPr txBox="1"/>
      </xdr:nvSpPr>
      <xdr:spPr>
        <a:xfrm>
          <a:off x="1955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58955</xdr:rowOff>
    </xdr:from>
    <xdr:ext cx="762000" cy="259045"/>
    <xdr:sp macro="" textlink="">
      <xdr:nvSpPr>
        <xdr:cNvPr id="201" name="テキスト ボックス 200"/>
        <xdr:cNvSpPr txBox="1"/>
      </xdr:nvSpPr>
      <xdr:spPr>
        <a:xfrm>
          <a:off x="1066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127028</xdr:rowOff>
    </xdr:from>
    <xdr:to>
      <xdr:col>7</xdr:col>
      <xdr:colOff>203200</xdr:colOff>
      <xdr:row>84</xdr:row>
      <xdr:rowOff>57178</xdr:rowOff>
    </xdr:to>
    <xdr:sp macro="" textlink="">
      <xdr:nvSpPr>
        <xdr:cNvPr id="207" name="円/楕円 206"/>
        <xdr:cNvSpPr/>
      </xdr:nvSpPr>
      <xdr:spPr>
        <a:xfrm>
          <a:off x="4902200" y="1435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99105</xdr:rowOff>
    </xdr:from>
    <xdr:ext cx="762000" cy="259045"/>
    <xdr:sp macro="" textlink="">
      <xdr:nvSpPr>
        <xdr:cNvPr id="208" name="人件費・物件費等の状況該当値テキスト"/>
        <xdr:cNvSpPr txBox="1"/>
      </xdr:nvSpPr>
      <xdr:spPr>
        <a:xfrm>
          <a:off x="5041900" y="1432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1,092,163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140199</xdr:rowOff>
    </xdr:from>
    <xdr:to>
      <xdr:col>6</xdr:col>
      <xdr:colOff>50800</xdr:colOff>
      <xdr:row>84</xdr:row>
      <xdr:rowOff>70349</xdr:rowOff>
    </xdr:to>
    <xdr:sp macro="" textlink="">
      <xdr:nvSpPr>
        <xdr:cNvPr id="209" name="円/楕円 208"/>
        <xdr:cNvSpPr/>
      </xdr:nvSpPr>
      <xdr:spPr>
        <a:xfrm>
          <a:off x="4064000" y="1437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55126</xdr:rowOff>
    </xdr:from>
    <xdr:ext cx="736600" cy="259045"/>
    <xdr:sp macro="" textlink="">
      <xdr:nvSpPr>
        <xdr:cNvPr id="210" name="テキスト ボックス 209"/>
        <xdr:cNvSpPr txBox="1"/>
      </xdr:nvSpPr>
      <xdr:spPr>
        <a:xfrm>
          <a:off x="3733800" y="14456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1,119,456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103167</xdr:rowOff>
    </xdr:from>
    <xdr:to>
      <xdr:col>4</xdr:col>
      <xdr:colOff>533400</xdr:colOff>
      <xdr:row>84</xdr:row>
      <xdr:rowOff>33317</xdr:rowOff>
    </xdr:to>
    <xdr:sp macro="" textlink="">
      <xdr:nvSpPr>
        <xdr:cNvPr id="211" name="円/楕円 210"/>
        <xdr:cNvSpPr/>
      </xdr:nvSpPr>
      <xdr:spPr>
        <a:xfrm>
          <a:off x="3175000" y="1433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18094</xdr:rowOff>
    </xdr:from>
    <xdr:ext cx="762000" cy="259045"/>
    <xdr:sp macro="" textlink="">
      <xdr:nvSpPr>
        <xdr:cNvPr id="212" name="テキスト ボックス 211"/>
        <xdr:cNvSpPr txBox="1"/>
      </xdr:nvSpPr>
      <xdr:spPr>
        <a:xfrm>
          <a:off x="2844800" y="1441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1,042,721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57981</xdr:rowOff>
    </xdr:from>
    <xdr:to>
      <xdr:col>3</xdr:col>
      <xdr:colOff>330200</xdr:colOff>
      <xdr:row>83</xdr:row>
      <xdr:rowOff>159581</xdr:rowOff>
    </xdr:to>
    <xdr:sp macro="" textlink="">
      <xdr:nvSpPr>
        <xdr:cNvPr id="213" name="円/楕円 212"/>
        <xdr:cNvSpPr/>
      </xdr:nvSpPr>
      <xdr:spPr>
        <a:xfrm>
          <a:off x="2286000" y="1428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144358</xdr:rowOff>
    </xdr:from>
    <xdr:ext cx="762000" cy="259045"/>
    <xdr:sp macro="" textlink="">
      <xdr:nvSpPr>
        <xdr:cNvPr id="214" name="テキスト ボックス 213"/>
        <xdr:cNvSpPr txBox="1"/>
      </xdr:nvSpPr>
      <xdr:spPr>
        <a:xfrm>
          <a:off x="1955800" y="1437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949,090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140897</xdr:rowOff>
    </xdr:from>
    <xdr:to>
      <xdr:col>2</xdr:col>
      <xdr:colOff>127000</xdr:colOff>
      <xdr:row>84</xdr:row>
      <xdr:rowOff>71047</xdr:rowOff>
    </xdr:to>
    <xdr:sp macro="" textlink="">
      <xdr:nvSpPr>
        <xdr:cNvPr id="215" name="円/楕円 214"/>
        <xdr:cNvSpPr/>
      </xdr:nvSpPr>
      <xdr:spPr>
        <a:xfrm>
          <a:off x="1397000" y="1437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55824</xdr:rowOff>
    </xdr:from>
    <xdr:ext cx="762000" cy="259045"/>
    <xdr:sp macro="" textlink="">
      <xdr:nvSpPr>
        <xdr:cNvPr id="216" name="テキスト ボックス 215"/>
        <xdr:cNvSpPr txBox="1"/>
      </xdr:nvSpPr>
      <xdr:spPr>
        <a:xfrm>
          <a:off x="1066800" y="1445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1,120,900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人口規模が小さいために職員構成が変更するたびに大きな変動があり、統計的な比率では判断できないことから、実額による判断が求められる。</a:t>
          </a:r>
          <a:endParaRPr lang="ja-JP" altLang="ja-JP" sz="1400">
            <a:effectLst/>
          </a:endParaRPr>
        </a:p>
        <a:p>
          <a:r>
            <a:rPr lang="ja-JP" altLang="ja-JP" sz="1100">
              <a:solidFill>
                <a:schemeClr val="dk1"/>
              </a:solidFill>
              <a:effectLst/>
              <a:latin typeface="+mn-lt"/>
              <a:ea typeface="+mn-ea"/>
              <a:cs typeface="+mn-cs"/>
            </a:rPr>
            <a:t>本年度は採用、退職</a:t>
          </a:r>
          <a:r>
            <a:rPr lang="ja-JP" altLang="en-US" sz="1100">
              <a:solidFill>
                <a:schemeClr val="dk1"/>
              </a:solidFill>
              <a:effectLst/>
              <a:latin typeface="+mn-lt"/>
              <a:ea typeface="+mn-ea"/>
              <a:cs typeface="+mn-cs"/>
            </a:rPr>
            <a:t>や職員間の移動</a:t>
          </a:r>
          <a:r>
            <a:rPr lang="ja-JP" altLang="ja-JP" sz="1100">
              <a:solidFill>
                <a:schemeClr val="dk1"/>
              </a:solidFill>
              <a:effectLst/>
              <a:latin typeface="+mn-lt"/>
              <a:ea typeface="+mn-ea"/>
              <a:cs typeface="+mn-cs"/>
            </a:rPr>
            <a:t>などが主な上昇要因となる。</a:t>
          </a:r>
          <a:endParaRPr lang="ja-JP" altLang="ja-JP" sz="1400">
            <a:effectLst/>
          </a:endParaRPr>
        </a:p>
        <a:p>
          <a:r>
            <a:rPr kumimoji="1" lang="ja-JP" altLang="ja-JP" sz="1100">
              <a:solidFill>
                <a:schemeClr val="dk1"/>
              </a:solidFill>
              <a:effectLst/>
              <a:latin typeface="+mn-lt"/>
              <a:ea typeface="+mn-ea"/>
              <a:cs typeface="+mn-cs"/>
            </a:rPr>
            <a:t>今後も人事院勧告及び地域実情を考慮し、給与の適正化に努めていく。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87</xdr:row>
      <xdr:rowOff>12192</xdr:rowOff>
    </xdr:to>
    <xdr:cxnSp macro="">
      <xdr:nvCxnSpPr>
        <xdr:cNvPr id="243" name="直線コネクタ 242"/>
        <xdr:cNvCxnSpPr/>
      </xdr:nvCxnSpPr>
      <xdr:spPr>
        <a:xfrm flipV="1">
          <a:off x="17018000" y="13760450"/>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155719</xdr:rowOff>
    </xdr:from>
    <xdr:ext cx="762000" cy="259045"/>
    <xdr:sp macro="" textlink="">
      <xdr:nvSpPr>
        <xdr:cNvPr id="244" name="給与水準   （国との比較）最小値テキスト"/>
        <xdr:cNvSpPr txBox="1"/>
      </xdr:nvSpPr>
      <xdr:spPr>
        <a:xfrm>
          <a:off x="17106900" y="1490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87</xdr:row>
      <xdr:rowOff>12192</xdr:rowOff>
    </xdr:from>
    <xdr:to>
      <xdr:col>24</xdr:col>
      <xdr:colOff>647700</xdr:colOff>
      <xdr:row>87</xdr:row>
      <xdr:rowOff>12192</xdr:rowOff>
    </xdr:to>
    <xdr:cxnSp macro="">
      <xdr:nvCxnSpPr>
        <xdr:cNvPr id="245" name="直線コネクタ 244"/>
        <xdr:cNvCxnSpPr/>
      </xdr:nvCxnSpPr>
      <xdr:spPr>
        <a:xfrm>
          <a:off x="16929100" y="1492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4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47" name="直線コネクタ 24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36576</xdr:rowOff>
    </xdr:from>
    <xdr:to>
      <xdr:col>24</xdr:col>
      <xdr:colOff>558800</xdr:colOff>
      <xdr:row>85</xdr:row>
      <xdr:rowOff>152400</xdr:rowOff>
    </xdr:to>
    <xdr:cxnSp macro="">
      <xdr:nvCxnSpPr>
        <xdr:cNvPr id="248" name="直線コネクタ 247"/>
        <xdr:cNvCxnSpPr/>
      </xdr:nvCxnSpPr>
      <xdr:spPr>
        <a:xfrm>
          <a:off x="16179800" y="14609826"/>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130319</xdr:rowOff>
    </xdr:from>
    <xdr:ext cx="762000" cy="259045"/>
    <xdr:sp macro="" textlink="">
      <xdr:nvSpPr>
        <xdr:cNvPr id="249" name="給与水準   （国との比較）平均値テキスト"/>
        <xdr:cNvSpPr txBox="1"/>
      </xdr:nvSpPr>
      <xdr:spPr>
        <a:xfrm>
          <a:off x="17106900" y="143606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113792</xdr:rowOff>
    </xdr:from>
    <xdr:to>
      <xdr:col>24</xdr:col>
      <xdr:colOff>609600</xdr:colOff>
      <xdr:row>85</xdr:row>
      <xdr:rowOff>43942</xdr:rowOff>
    </xdr:to>
    <xdr:sp macro="" textlink="">
      <xdr:nvSpPr>
        <xdr:cNvPr id="250" name="フローチャート : 判断 249"/>
        <xdr:cNvSpPr/>
      </xdr:nvSpPr>
      <xdr:spPr>
        <a:xfrm>
          <a:off x="169672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130811</xdr:rowOff>
    </xdr:from>
    <xdr:to>
      <xdr:col>23</xdr:col>
      <xdr:colOff>406400</xdr:colOff>
      <xdr:row>85</xdr:row>
      <xdr:rowOff>36576</xdr:rowOff>
    </xdr:to>
    <xdr:cxnSp macro="">
      <xdr:nvCxnSpPr>
        <xdr:cNvPr id="251" name="直線コネクタ 250"/>
        <xdr:cNvCxnSpPr/>
      </xdr:nvCxnSpPr>
      <xdr:spPr>
        <a:xfrm>
          <a:off x="15290800" y="14532611"/>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2" name="フローチャート : 判断 251"/>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3" name="テキスト ボックス 252"/>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121158</xdr:rowOff>
    </xdr:from>
    <xdr:to>
      <xdr:col>22</xdr:col>
      <xdr:colOff>203200</xdr:colOff>
      <xdr:row>84</xdr:row>
      <xdr:rowOff>130811</xdr:rowOff>
    </xdr:to>
    <xdr:cxnSp macro="">
      <xdr:nvCxnSpPr>
        <xdr:cNvPr id="254" name="直線コネクタ 253"/>
        <xdr:cNvCxnSpPr/>
      </xdr:nvCxnSpPr>
      <xdr:spPr>
        <a:xfrm>
          <a:off x="14401800" y="14522958"/>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80011</xdr:rowOff>
    </xdr:from>
    <xdr:to>
      <xdr:col>22</xdr:col>
      <xdr:colOff>254000</xdr:colOff>
      <xdr:row>85</xdr:row>
      <xdr:rowOff>10161</xdr:rowOff>
    </xdr:to>
    <xdr:sp macro="" textlink="">
      <xdr:nvSpPr>
        <xdr:cNvPr id="255" name="フローチャート : 判断 254"/>
        <xdr:cNvSpPr/>
      </xdr:nvSpPr>
      <xdr:spPr>
        <a:xfrm>
          <a:off x="15240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20338</xdr:rowOff>
    </xdr:from>
    <xdr:ext cx="762000" cy="259045"/>
    <xdr:sp macro="" textlink="">
      <xdr:nvSpPr>
        <xdr:cNvPr id="256" name="テキスト ボックス 255"/>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121158</xdr:rowOff>
    </xdr:from>
    <xdr:to>
      <xdr:col>21</xdr:col>
      <xdr:colOff>0</xdr:colOff>
      <xdr:row>87</xdr:row>
      <xdr:rowOff>79756</xdr:rowOff>
    </xdr:to>
    <xdr:cxnSp macro="">
      <xdr:nvCxnSpPr>
        <xdr:cNvPr id="257" name="直線コネクタ 256"/>
        <xdr:cNvCxnSpPr/>
      </xdr:nvCxnSpPr>
      <xdr:spPr>
        <a:xfrm flipV="1">
          <a:off x="13512800" y="14522958"/>
          <a:ext cx="889000" cy="47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58" name="フローチャート : 判断 257"/>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161562</xdr:rowOff>
    </xdr:from>
    <xdr:ext cx="762000" cy="259045"/>
    <xdr:sp macro="" textlink="">
      <xdr:nvSpPr>
        <xdr:cNvPr id="259" name="テキスト ボックス 258"/>
        <xdr:cNvSpPr txBox="1"/>
      </xdr:nvSpPr>
      <xdr:spPr>
        <a:xfrm>
          <a:off x="14020800" y="1456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94235</xdr:rowOff>
    </xdr:from>
    <xdr:to>
      <xdr:col>19</xdr:col>
      <xdr:colOff>533400</xdr:colOff>
      <xdr:row>87</xdr:row>
      <xdr:rowOff>24385</xdr:rowOff>
    </xdr:to>
    <xdr:sp macro="" textlink="">
      <xdr:nvSpPr>
        <xdr:cNvPr id="260" name="フローチャート : 判断 259"/>
        <xdr:cNvSpPr/>
      </xdr:nvSpPr>
      <xdr:spPr>
        <a:xfrm>
          <a:off x="13462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34562</xdr:rowOff>
    </xdr:from>
    <xdr:ext cx="762000" cy="259045"/>
    <xdr:sp macro="" textlink="">
      <xdr:nvSpPr>
        <xdr:cNvPr id="261" name="テキスト ボックス 260"/>
        <xdr:cNvSpPr txBox="1"/>
      </xdr:nvSpPr>
      <xdr:spPr>
        <a:xfrm>
          <a:off x="13131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67" name="円/楕円 266"/>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73677</xdr:rowOff>
    </xdr:from>
    <xdr:ext cx="762000" cy="259045"/>
    <xdr:sp macro="" textlink="">
      <xdr:nvSpPr>
        <xdr:cNvPr id="268"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157226</xdr:rowOff>
    </xdr:from>
    <xdr:to>
      <xdr:col>23</xdr:col>
      <xdr:colOff>457200</xdr:colOff>
      <xdr:row>85</xdr:row>
      <xdr:rowOff>87376</xdr:rowOff>
    </xdr:to>
    <xdr:sp macro="" textlink="">
      <xdr:nvSpPr>
        <xdr:cNvPr id="269" name="円/楕円 268"/>
        <xdr:cNvSpPr/>
      </xdr:nvSpPr>
      <xdr:spPr>
        <a:xfrm>
          <a:off x="16129000" y="1455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72153</xdr:rowOff>
    </xdr:from>
    <xdr:ext cx="736600" cy="259045"/>
    <xdr:sp macro="" textlink="">
      <xdr:nvSpPr>
        <xdr:cNvPr id="270" name="テキスト ボックス 269"/>
        <xdr:cNvSpPr txBox="1"/>
      </xdr:nvSpPr>
      <xdr:spPr>
        <a:xfrm>
          <a:off x="15798800" y="14645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80011</xdr:rowOff>
    </xdr:from>
    <xdr:to>
      <xdr:col>22</xdr:col>
      <xdr:colOff>254000</xdr:colOff>
      <xdr:row>85</xdr:row>
      <xdr:rowOff>10161</xdr:rowOff>
    </xdr:to>
    <xdr:sp macro="" textlink="">
      <xdr:nvSpPr>
        <xdr:cNvPr id="271" name="円/楕円 270"/>
        <xdr:cNvSpPr/>
      </xdr:nvSpPr>
      <xdr:spPr>
        <a:xfrm>
          <a:off x="15240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166388</xdr:rowOff>
    </xdr:from>
    <xdr:ext cx="762000" cy="259045"/>
    <xdr:sp macro="" textlink="">
      <xdr:nvSpPr>
        <xdr:cNvPr id="272" name="テキスト ボックス 271"/>
        <xdr:cNvSpPr txBox="1"/>
      </xdr:nvSpPr>
      <xdr:spPr>
        <a:xfrm>
          <a:off x="14909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70358</xdr:rowOff>
    </xdr:from>
    <xdr:to>
      <xdr:col>21</xdr:col>
      <xdr:colOff>50800</xdr:colOff>
      <xdr:row>85</xdr:row>
      <xdr:rowOff>508</xdr:rowOff>
    </xdr:to>
    <xdr:sp macro="" textlink="">
      <xdr:nvSpPr>
        <xdr:cNvPr id="273" name="円/楕円 272"/>
        <xdr:cNvSpPr/>
      </xdr:nvSpPr>
      <xdr:spPr>
        <a:xfrm>
          <a:off x="14351000" y="1447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10685</xdr:rowOff>
    </xdr:from>
    <xdr:ext cx="762000" cy="259045"/>
    <xdr:sp macro="" textlink="">
      <xdr:nvSpPr>
        <xdr:cNvPr id="274" name="テキスト ボックス 273"/>
        <xdr:cNvSpPr txBox="1"/>
      </xdr:nvSpPr>
      <xdr:spPr>
        <a:xfrm>
          <a:off x="14020800" y="1424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28956</xdr:rowOff>
    </xdr:from>
    <xdr:to>
      <xdr:col>19</xdr:col>
      <xdr:colOff>533400</xdr:colOff>
      <xdr:row>87</xdr:row>
      <xdr:rowOff>130556</xdr:rowOff>
    </xdr:to>
    <xdr:sp macro="" textlink="">
      <xdr:nvSpPr>
        <xdr:cNvPr id="275" name="円/楕円 274"/>
        <xdr:cNvSpPr/>
      </xdr:nvSpPr>
      <xdr:spPr>
        <a:xfrm>
          <a:off x="13462000" y="149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115333</xdr:rowOff>
    </xdr:from>
    <xdr:ext cx="762000" cy="259045"/>
    <xdr:sp macro="" textlink="">
      <xdr:nvSpPr>
        <xdr:cNvPr id="276" name="テキスト ボックス 275"/>
        <xdr:cNvSpPr txBox="1"/>
      </xdr:nvSpPr>
      <xdr:spPr>
        <a:xfrm>
          <a:off x="13131800" y="1503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千人に満たない団体であり、基礎自治体を運営するにあたり、適正な定員管理を行っているところである。今後も計画的な職員の採用と住民サービスの低下を招くことのないよう水準を維持しながら職員の適正化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7" name="直線コネクタ 306"/>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8"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9" name="直線コネクタ 308"/>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10"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11" name="直線コネクタ 310"/>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163388</xdr:rowOff>
    </xdr:from>
    <xdr:to>
      <xdr:col>24</xdr:col>
      <xdr:colOff>558800</xdr:colOff>
      <xdr:row>62</xdr:row>
      <xdr:rowOff>6762</xdr:rowOff>
    </xdr:to>
    <xdr:cxnSp macro="">
      <xdr:nvCxnSpPr>
        <xdr:cNvPr id="312" name="直線コネクタ 311"/>
        <xdr:cNvCxnSpPr/>
      </xdr:nvCxnSpPr>
      <xdr:spPr>
        <a:xfrm flipV="1">
          <a:off x="16179800" y="10621838"/>
          <a:ext cx="838200" cy="1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67436</xdr:rowOff>
    </xdr:from>
    <xdr:ext cx="762000" cy="259045"/>
    <xdr:sp macro="" textlink="">
      <xdr:nvSpPr>
        <xdr:cNvPr id="313" name="定員管理の状況平均値テキスト"/>
        <xdr:cNvSpPr txBox="1"/>
      </xdr:nvSpPr>
      <xdr:spPr>
        <a:xfrm>
          <a:off x="17106900" y="10011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4" name="フローチャート : 判断 313"/>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160746</xdr:rowOff>
    </xdr:from>
    <xdr:to>
      <xdr:col>23</xdr:col>
      <xdr:colOff>406400</xdr:colOff>
      <xdr:row>62</xdr:row>
      <xdr:rowOff>6762</xdr:rowOff>
    </xdr:to>
    <xdr:cxnSp macro="">
      <xdr:nvCxnSpPr>
        <xdr:cNvPr id="315" name="直線コネクタ 314"/>
        <xdr:cNvCxnSpPr/>
      </xdr:nvCxnSpPr>
      <xdr:spPr>
        <a:xfrm>
          <a:off x="15290800" y="10619196"/>
          <a:ext cx="889000" cy="1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6" name="フローチャート : 判断 315"/>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136488</xdr:rowOff>
    </xdr:from>
    <xdr:ext cx="736600" cy="259045"/>
    <xdr:sp macro="" textlink="">
      <xdr:nvSpPr>
        <xdr:cNvPr id="317" name="テキスト ボックス 316"/>
        <xdr:cNvSpPr txBox="1"/>
      </xdr:nvSpPr>
      <xdr:spPr>
        <a:xfrm>
          <a:off x="15798800" y="9909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106741</xdr:rowOff>
    </xdr:from>
    <xdr:to>
      <xdr:col>22</xdr:col>
      <xdr:colOff>203200</xdr:colOff>
      <xdr:row>61</xdr:row>
      <xdr:rowOff>160746</xdr:rowOff>
    </xdr:to>
    <xdr:cxnSp macro="">
      <xdr:nvCxnSpPr>
        <xdr:cNvPr id="318" name="直線コネクタ 317"/>
        <xdr:cNvCxnSpPr/>
      </xdr:nvCxnSpPr>
      <xdr:spPr>
        <a:xfrm>
          <a:off x="14401800" y="10565191"/>
          <a:ext cx="8890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9" name="フローチャート : 判断 318"/>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132236</xdr:rowOff>
    </xdr:from>
    <xdr:ext cx="762000" cy="259045"/>
    <xdr:sp macro="" textlink="">
      <xdr:nvSpPr>
        <xdr:cNvPr id="320" name="テキスト ボックス 319"/>
        <xdr:cNvSpPr txBox="1"/>
      </xdr:nvSpPr>
      <xdr:spPr>
        <a:xfrm>
          <a:off x="14909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106741</xdr:rowOff>
    </xdr:from>
    <xdr:to>
      <xdr:col>21</xdr:col>
      <xdr:colOff>0</xdr:colOff>
      <xdr:row>62</xdr:row>
      <xdr:rowOff>44679</xdr:rowOff>
    </xdr:to>
    <xdr:cxnSp macro="">
      <xdr:nvCxnSpPr>
        <xdr:cNvPr id="321" name="直線コネクタ 320"/>
        <xdr:cNvCxnSpPr/>
      </xdr:nvCxnSpPr>
      <xdr:spPr>
        <a:xfrm flipV="1">
          <a:off x="13512800" y="10565191"/>
          <a:ext cx="889000" cy="10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2" name="フローチャート : 判断 321"/>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124767</xdr:rowOff>
    </xdr:from>
    <xdr:ext cx="762000" cy="259045"/>
    <xdr:sp macro="" textlink="">
      <xdr:nvSpPr>
        <xdr:cNvPr id="323" name="テキスト ボックス 322"/>
        <xdr:cNvSpPr txBox="1"/>
      </xdr:nvSpPr>
      <xdr:spPr>
        <a:xfrm>
          <a:off x="14020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4" name="フローチャート : 判断 323"/>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127525</xdr:rowOff>
    </xdr:from>
    <xdr:ext cx="762000" cy="259045"/>
    <xdr:sp macro="" textlink="">
      <xdr:nvSpPr>
        <xdr:cNvPr id="325" name="テキスト ボックス 324"/>
        <xdr:cNvSpPr txBox="1"/>
      </xdr:nvSpPr>
      <xdr:spPr>
        <a:xfrm>
          <a:off x="13131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112588</xdr:rowOff>
    </xdr:from>
    <xdr:to>
      <xdr:col>24</xdr:col>
      <xdr:colOff>609600</xdr:colOff>
      <xdr:row>62</xdr:row>
      <xdr:rowOff>42738</xdr:rowOff>
    </xdr:to>
    <xdr:sp macro="" textlink="">
      <xdr:nvSpPr>
        <xdr:cNvPr id="331" name="円/楕円 330"/>
        <xdr:cNvSpPr/>
      </xdr:nvSpPr>
      <xdr:spPr>
        <a:xfrm>
          <a:off x="16967200" y="105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84665</xdr:rowOff>
    </xdr:from>
    <xdr:ext cx="762000" cy="259045"/>
    <xdr:sp macro="" textlink="">
      <xdr:nvSpPr>
        <xdr:cNvPr id="332" name="定員管理の状況該当値テキスト"/>
        <xdr:cNvSpPr txBox="1"/>
      </xdr:nvSpPr>
      <xdr:spPr>
        <a:xfrm>
          <a:off x="17106900" y="1054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59.93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127412</xdr:rowOff>
    </xdr:from>
    <xdr:to>
      <xdr:col>23</xdr:col>
      <xdr:colOff>457200</xdr:colOff>
      <xdr:row>62</xdr:row>
      <xdr:rowOff>57562</xdr:rowOff>
    </xdr:to>
    <xdr:sp macro="" textlink="">
      <xdr:nvSpPr>
        <xdr:cNvPr id="333" name="円/楕円 332"/>
        <xdr:cNvSpPr/>
      </xdr:nvSpPr>
      <xdr:spPr>
        <a:xfrm>
          <a:off x="16129000" y="1058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42339</xdr:rowOff>
    </xdr:from>
    <xdr:ext cx="736600" cy="259045"/>
    <xdr:sp macro="" textlink="">
      <xdr:nvSpPr>
        <xdr:cNvPr id="334" name="テキスト ボックス 333"/>
        <xdr:cNvSpPr txBox="1"/>
      </xdr:nvSpPr>
      <xdr:spPr>
        <a:xfrm>
          <a:off x="15798800" y="10672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109946</xdr:rowOff>
    </xdr:from>
    <xdr:to>
      <xdr:col>22</xdr:col>
      <xdr:colOff>254000</xdr:colOff>
      <xdr:row>62</xdr:row>
      <xdr:rowOff>40096</xdr:rowOff>
    </xdr:to>
    <xdr:sp macro="" textlink="">
      <xdr:nvSpPr>
        <xdr:cNvPr id="335" name="円/楕円 334"/>
        <xdr:cNvSpPr/>
      </xdr:nvSpPr>
      <xdr:spPr>
        <a:xfrm>
          <a:off x="15240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24873</xdr:rowOff>
    </xdr:from>
    <xdr:ext cx="762000" cy="259045"/>
    <xdr:sp macro="" textlink="">
      <xdr:nvSpPr>
        <xdr:cNvPr id="336" name="テキスト ボックス 335"/>
        <xdr:cNvSpPr txBox="1"/>
      </xdr:nvSpPr>
      <xdr:spPr>
        <a:xfrm>
          <a:off x="14909800" y="106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55941</xdr:rowOff>
    </xdr:from>
    <xdr:to>
      <xdr:col>21</xdr:col>
      <xdr:colOff>50800</xdr:colOff>
      <xdr:row>61</xdr:row>
      <xdr:rowOff>157541</xdr:rowOff>
    </xdr:to>
    <xdr:sp macro="" textlink="">
      <xdr:nvSpPr>
        <xdr:cNvPr id="337" name="円/楕円 336"/>
        <xdr:cNvSpPr/>
      </xdr:nvSpPr>
      <xdr:spPr>
        <a:xfrm>
          <a:off x="14351000" y="105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142318</xdr:rowOff>
    </xdr:from>
    <xdr:ext cx="762000" cy="259045"/>
    <xdr:sp macro="" textlink="">
      <xdr:nvSpPr>
        <xdr:cNvPr id="338" name="テキスト ボックス 337"/>
        <xdr:cNvSpPr txBox="1"/>
      </xdr:nvSpPr>
      <xdr:spPr>
        <a:xfrm>
          <a:off x="14020800" y="1060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165329</xdr:rowOff>
    </xdr:from>
    <xdr:to>
      <xdr:col>19</xdr:col>
      <xdr:colOff>533400</xdr:colOff>
      <xdr:row>62</xdr:row>
      <xdr:rowOff>95479</xdr:rowOff>
    </xdr:to>
    <xdr:sp macro="" textlink="">
      <xdr:nvSpPr>
        <xdr:cNvPr id="339" name="円/楕円 338"/>
        <xdr:cNvSpPr/>
      </xdr:nvSpPr>
      <xdr:spPr>
        <a:xfrm>
          <a:off x="13462000" y="1062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80256</xdr:rowOff>
    </xdr:from>
    <xdr:ext cx="762000" cy="259045"/>
    <xdr:sp macro="" textlink="">
      <xdr:nvSpPr>
        <xdr:cNvPr id="340" name="テキスト ボックス 339"/>
        <xdr:cNvSpPr txBox="1"/>
      </xdr:nvSpPr>
      <xdr:spPr>
        <a:xfrm>
          <a:off x="13131800" y="10710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地方債残高の減少により年々比率は改善している。</a:t>
          </a:r>
          <a:endParaRPr lang="ja-JP" altLang="ja-JP" sz="1400">
            <a:effectLst/>
          </a:endParaRPr>
        </a:p>
        <a:p>
          <a:r>
            <a:rPr kumimoji="1" lang="ja-JP" altLang="ja-JP" sz="1100">
              <a:solidFill>
                <a:schemeClr val="dk1"/>
              </a:solidFill>
              <a:effectLst/>
              <a:latin typeface="+mn-lt"/>
              <a:ea typeface="+mn-ea"/>
              <a:cs typeface="+mn-cs"/>
            </a:rPr>
            <a:t>今後は防災対策や過疎対策など新規地方債の発行が増える見込みだが、有利な地方債を優先するとともに、民間資金の繰り上げ償還を実施するなど、適正な比率の維持に努める。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7" name="直線コネクタ 35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8" name="テキスト ボックス 35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9" name="直線コネクタ 35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0" name="テキスト ボックス 35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3" name="直線コネクタ 36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4" name="テキスト ボックス 36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5" name="直線コネクタ 36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8" name="直線コネクタ 367"/>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9"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70" name="直線コネクタ 369"/>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71"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2" name="直線コネクタ 371"/>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161290</xdr:rowOff>
    </xdr:from>
    <xdr:to>
      <xdr:col>24</xdr:col>
      <xdr:colOff>558800</xdr:colOff>
      <xdr:row>37</xdr:row>
      <xdr:rowOff>38100</xdr:rowOff>
    </xdr:to>
    <xdr:cxnSp macro="">
      <xdr:nvCxnSpPr>
        <xdr:cNvPr id="373" name="直線コネクタ 372"/>
        <xdr:cNvCxnSpPr/>
      </xdr:nvCxnSpPr>
      <xdr:spPr>
        <a:xfrm flipV="1">
          <a:off x="16179800" y="633349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29650</xdr:rowOff>
    </xdr:from>
    <xdr:ext cx="762000" cy="259045"/>
    <xdr:sp macro="" textlink="">
      <xdr:nvSpPr>
        <xdr:cNvPr id="374" name="公債費負担の状況平均値テキスト"/>
        <xdr:cNvSpPr txBox="1"/>
      </xdr:nvSpPr>
      <xdr:spPr>
        <a:xfrm>
          <a:off x="17106900" y="7059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5" name="フローチャート : 判断 374"/>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38100</xdr:rowOff>
    </xdr:from>
    <xdr:to>
      <xdr:col>23</xdr:col>
      <xdr:colOff>406400</xdr:colOff>
      <xdr:row>37</xdr:row>
      <xdr:rowOff>142663</xdr:rowOff>
    </xdr:to>
    <xdr:cxnSp macro="">
      <xdr:nvCxnSpPr>
        <xdr:cNvPr id="376" name="直線コネクタ 375"/>
        <xdr:cNvCxnSpPr/>
      </xdr:nvCxnSpPr>
      <xdr:spPr>
        <a:xfrm flipV="1">
          <a:off x="15290800" y="638175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7" name="フローチャート : 判断 376"/>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78" name="テキスト ボックス 377"/>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142663</xdr:rowOff>
    </xdr:from>
    <xdr:to>
      <xdr:col>22</xdr:col>
      <xdr:colOff>203200</xdr:colOff>
      <xdr:row>38</xdr:row>
      <xdr:rowOff>156210</xdr:rowOff>
    </xdr:to>
    <xdr:cxnSp macro="">
      <xdr:nvCxnSpPr>
        <xdr:cNvPr id="379" name="直線コネクタ 378"/>
        <xdr:cNvCxnSpPr/>
      </xdr:nvCxnSpPr>
      <xdr:spPr>
        <a:xfrm flipV="1">
          <a:off x="14401800" y="6486313"/>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80" name="フローチャート : 判断 379"/>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81" name="テキスト ボックス 380"/>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156210</xdr:rowOff>
    </xdr:from>
    <xdr:to>
      <xdr:col>21</xdr:col>
      <xdr:colOff>0</xdr:colOff>
      <xdr:row>40</xdr:row>
      <xdr:rowOff>46567</xdr:rowOff>
    </xdr:to>
    <xdr:cxnSp macro="">
      <xdr:nvCxnSpPr>
        <xdr:cNvPr id="382" name="直線コネクタ 381"/>
        <xdr:cNvCxnSpPr/>
      </xdr:nvCxnSpPr>
      <xdr:spPr>
        <a:xfrm flipV="1">
          <a:off x="13512800" y="6671310"/>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3" name="フローチャート : 判断 382"/>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84" name="テキスト ボックス 383"/>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5" name="フローチャート : 判断 384"/>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86" name="テキスト ボックス 385"/>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110490</xdr:rowOff>
    </xdr:from>
    <xdr:to>
      <xdr:col>24</xdr:col>
      <xdr:colOff>609600</xdr:colOff>
      <xdr:row>37</xdr:row>
      <xdr:rowOff>40640</xdr:rowOff>
    </xdr:to>
    <xdr:sp macro="" textlink="">
      <xdr:nvSpPr>
        <xdr:cNvPr id="392" name="円/楕円 391"/>
        <xdr:cNvSpPr/>
      </xdr:nvSpPr>
      <xdr:spPr>
        <a:xfrm>
          <a:off x="16967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31767</xdr:rowOff>
    </xdr:from>
    <xdr:ext cx="762000" cy="259045"/>
    <xdr:sp macro="" textlink="">
      <xdr:nvSpPr>
        <xdr:cNvPr id="393" name="公債費負担の状況該当値テキスト"/>
        <xdr:cNvSpPr txBox="1"/>
      </xdr:nvSpPr>
      <xdr:spPr>
        <a:xfrm>
          <a:off x="17106900" y="62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158750</xdr:rowOff>
    </xdr:from>
    <xdr:to>
      <xdr:col>23</xdr:col>
      <xdr:colOff>457200</xdr:colOff>
      <xdr:row>37</xdr:row>
      <xdr:rowOff>88900</xdr:rowOff>
    </xdr:to>
    <xdr:sp macro="" textlink="">
      <xdr:nvSpPr>
        <xdr:cNvPr id="394" name="円/楕円 393"/>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99077</xdr:rowOff>
    </xdr:from>
    <xdr:ext cx="736600" cy="259045"/>
    <xdr:sp macro="" textlink="">
      <xdr:nvSpPr>
        <xdr:cNvPr id="395" name="テキスト ボックス 394"/>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91863</xdr:rowOff>
    </xdr:from>
    <xdr:to>
      <xdr:col>22</xdr:col>
      <xdr:colOff>254000</xdr:colOff>
      <xdr:row>38</xdr:row>
      <xdr:rowOff>22013</xdr:rowOff>
    </xdr:to>
    <xdr:sp macro="" textlink="">
      <xdr:nvSpPr>
        <xdr:cNvPr id="396" name="円/楕円 395"/>
        <xdr:cNvSpPr/>
      </xdr:nvSpPr>
      <xdr:spPr>
        <a:xfrm>
          <a:off x="15240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32190</xdr:rowOff>
    </xdr:from>
    <xdr:ext cx="762000" cy="259045"/>
    <xdr:sp macro="" textlink="">
      <xdr:nvSpPr>
        <xdr:cNvPr id="397" name="テキスト ボックス 396"/>
        <xdr:cNvSpPr txBox="1"/>
      </xdr:nvSpPr>
      <xdr:spPr>
        <a:xfrm>
          <a:off x="14909800" y="620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105410</xdr:rowOff>
    </xdr:from>
    <xdr:to>
      <xdr:col>21</xdr:col>
      <xdr:colOff>50800</xdr:colOff>
      <xdr:row>39</xdr:row>
      <xdr:rowOff>35560</xdr:rowOff>
    </xdr:to>
    <xdr:sp macro="" textlink="">
      <xdr:nvSpPr>
        <xdr:cNvPr id="398" name="円/楕円 397"/>
        <xdr:cNvSpPr/>
      </xdr:nvSpPr>
      <xdr:spPr>
        <a:xfrm>
          <a:off x="14351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45737</xdr:rowOff>
    </xdr:from>
    <xdr:ext cx="762000" cy="259045"/>
    <xdr:sp macro="" textlink="">
      <xdr:nvSpPr>
        <xdr:cNvPr id="399" name="テキスト ボックス 398"/>
        <xdr:cNvSpPr txBox="1"/>
      </xdr:nvSpPr>
      <xdr:spPr>
        <a:xfrm>
          <a:off x="14020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167217</xdr:rowOff>
    </xdr:from>
    <xdr:to>
      <xdr:col>19</xdr:col>
      <xdr:colOff>533400</xdr:colOff>
      <xdr:row>40</xdr:row>
      <xdr:rowOff>97367</xdr:rowOff>
    </xdr:to>
    <xdr:sp macro="" textlink="">
      <xdr:nvSpPr>
        <xdr:cNvPr id="400" name="円/楕円 399"/>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107544</xdr:rowOff>
    </xdr:from>
    <xdr:ext cx="762000" cy="259045"/>
    <xdr:sp macro="" textlink="">
      <xdr:nvSpPr>
        <xdr:cNvPr id="401" name="テキスト ボックス 400"/>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昨年同様、比率は算定されていない。</a:t>
          </a:r>
          <a:endParaRPr lang="ja-JP" altLang="ja-JP" sz="1400">
            <a:effectLst/>
          </a:endParaRPr>
        </a:p>
        <a:p>
          <a:r>
            <a:rPr kumimoji="1" lang="ja-JP" altLang="ja-JP" sz="1100">
              <a:solidFill>
                <a:schemeClr val="dk1"/>
              </a:solidFill>
              <a:effectLst/>
              <a:latin typeface="+mn-lt"/>
              <a:ea typeface="+mn-ea"/>
              <a:cs typeface="+mn-cs"/>
            </a:rPr>
            <a:t>充当可能基金の維持や普通交付税に算入される地方債の活用など、将来負担の増加とならないよう</a:t>
          </a:r>
          <a:r>
            <a:rPr kumimoji="1" lang="ja-JP" altLang="en-US" sz="1100">
              <a:solidFill>
                <a:schemeClr val="dk1"/>
              </a:solidFill>
              <a:effectLst/>
              <a:latin typeface="+mn-lt"/>
              <a:ea typeface="+mn-ea"/>
              <a:cs typeface="+mn-cs"/>
            </a:rPr>
            <a:t>財政健全化</a:t>
          </a:r>
          <a:r>
            <a:rPr kumimoji="1" lang="ja-JP" altLang="ja-JP" sz="1100">
              <a:solidFill>
                <a:schemeClr val="dk1"/>
              </a:solidFill>
              <a:effectLst/>
              <a:latin typeface="+mn-lt"/>
              <a:ea typeface="+mn-ea"/>
              <a:cs typeface="+mn-cs"/>
            </a:rPr>
            <a:t>努め</a:t>
          </a:r>
          <a:r>
            <a:rPr kumimoji="1" lang="ja-JP" altLang="en-US" sz="1100">
              <a:solidFill>
                <a:schemeClr val="dk1"/>
              </a:solidFill>
              <a:effectLst/>
              <a:latin typeface="+mn-lt"/>
              <a:ea typeface="+mn-ea"/>
              <a:cs typeface="+mn-cs"/>
            </a:rPr>
            <a:t>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30" name="直線コネクタ 429"/>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31"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2" name="直線コネクタ 431"/>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9" name="フローチャート :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1" name="フローチャート : 判断 44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2" name="テキスト ボックス 44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3" name="フローチャート : 判断 44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4" name="テキスト ボックス 44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福島県檜枝岐村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
582
390.46
2,126,045
1,994,292
76,239
996,217
2,498,872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山間部で豪雪地帯等の地理的、自然条件が不利な地域であり、直営の施設が多く人件費の割合が高くなる要因にもなっている。近年、地域おこしに携わる人材確保など増加の一因となっている。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26416</xdr:rowOff>
    </xdr:from>
    <xdr:to>
      <xdr:col>7</xdr:col>
      <xdr:colOff>15875</xdr:colOff>
      <xdr:row>36</xdr:row>
      <xdr:rowOff>113284</xdr:rowOff>
    </xdr:to>
    <xdr:cxnSp macro="">
      <xdr:nvCxnSpPr>
        <xdr:cNvPr id="64" name="直線コネクタ 63"/>
        <xdr:cNvCxnSpPr/>
      </xdr:nvCxnSpPr>
      <xdr:spPr>
        <a:xfrm>
          <a:off x="3987800" y="619861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120159</xdr:rowOff>
    </xdr:from>
    <xdr:ext cx="762000" cy="259045"/>
    <xdr:sp macro="" textlink="">
      <xdr:nvSpPr>
        <xdr:cNvPr id="65" name="人件費平均値テキスト"/>
        <xdr:cNvSpPr txBox="1"/>
      </xdr:nvSpPr>
      <xdr:spPr>
        <a:xfrm>
          <a:off x="4914900" y="577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88138</xdr:rowOff>
    </xdr:from>
    <xdr:to>
      <xdr:col>5</xdr:col>
      <xdr:colOff>549275</xdr:colOff>
      <xdr:row>36</xdr:row>
      <xdr:rowOff>26416</xdr:rowOff>
    </xdr:to>
    <xdr:cxnSp macro="">
      <xdr:nvCxnSpPr>
        <xdr:cNvPr id="67" name="直線コネクタ 66"/>
        <xdr:cNvCxnSpPr/>
      </xdr:nvCxnSpPr>
      <xdr:spPr>
        <a:xfrm>
          <a:off x="3098800" y="608888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160545</xdr:rowOff>
    </xdr:from>
    <xdr:ext cx="736600" cy="259045"/>
    <xdr:sp macro="" textlink="">
      <xdr:nvSpPr>
        <xdr:cNvPr id="69" name="テキスト ボックス 68"/>
        <xdr:cNvSpPr txBox="1"/>
      </xdr:nvSpPr>
      <xdr:spPr>
        <a:xfrm>
          <a:off x="3606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17272</xdr:rowOff>
    </xdr:from>
    <xdr:to>
      <xdr:col>4</xdr:col>
      <xdr:colOff>346075</xdr:colOff>
      <xdr:row>35</xdr:row>
      <xdr:rowOff>88138</xdr:rowOff>
    </xdr:to>
    <xdr:cxnSp macro="">
      <xdr:nvCxnSpPr>
        <xdr:cNvPr id="70" name="直線コネクタ 69"/>
        <xdr:cNvCxnSpPr/>
      </xdr:nvCxnSpPr>
      <xdr:spPr>
        <a:xfrm>
          <a:off x="2209800" y="5846572"/>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43959</xdr:rowOff>
    </xdr:from>
    <xdr:ext cx="762000" cy="259045"/>
    <xdr:sp macro="" textlink="">
      <xdr:nvSpPr>
        <xdr:cNvPr id="72" name="テキスト ボックス 71"/>
        <xdr:cNvSpPr txBox="1"/>
      </xdr:nvSpPr>
      <xdr:spPr>
        <a:xfrm>
          <a:off x="2717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129286</xdr:rowOff>
    </xdr:from>
    <xdr:to>
      <xdr:col>3</xdr:col>
      <xdr:colOff>142875</xdr:colOff>
      <xdr:row>34</xdr:row>
      <xdr:rowOff>17272</xdr:rowOff>
    </xdr:to>
    <xdr:cxnSp macro="">
      <xdr:nvCxnSpPr>
        <xdr:cNvPr id="73" name="直線コネクタ 72"/>
        <xdr:cNvCxnSpPr/>
      </xdr:nvCxnSpPr>
      <xdr:spPr>
        <a:xfrm>
          <a:off x="1320800" y="57871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130573</xdr:rowOff>
    </xdr:from>
    <xdr:ext cx="762000" cy="259045"/>
    <xdr:sp macro="" textlink="">
      <xdr:nvSpPr>
        <xdr:cNvPr id="75" name="テキスト ボックス 74"/>
        <xdr:cNvSpPr txBox="1"/>
      </xdr:nvSpPr>
      <xdr:spPr>
        <a:xfrm>
          <a:off x="1828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148861</xdr:rowOff>
    </xdr:from>
    <xdr:ext cx="762000" cy="259045"/>
    <xdr:sp macro="" textlink="">
      <xdr:nvSpPr>
        <xdr:cNvPr id="77" name="テキスト ボックス 76"/>
        <xdr:cNvSpPr txBox="1"/>
      </xdr:nvSpPr>
      <xdr:spPr>
        <a:xfrm>
          <a:off x="939800" y="59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83" name="円/楕円 82"/>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34561</xdr:rowOff>
    </xdr:from>
    <xdr:ext cx="762000" cy="259045"/>
    <xdr:sp macro="" textlink="">
      <xdr:nvSpPr>
        <xdr:cNvPr id="84" name="人件費該当値テキスト"/>
        <xdr:cNvSpPr txBox="1"/>
      </xdr:nvSpPr>
      <xdr:spPr>
        <a:xfrm>
          <a:off x="4914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147066</xdr:rowOff>
    </xdr:from>
    <xdr:to>
      <xdr:col>5</xdr:col>
      <xdr:colOff>600075</xdr:colOff>
      <xdr:row>36</xdr:row>
      <xdr:rowOff>77216</xdr:rowOff>
    </xdr:to>
    <xdr:sp macro="" textlink="">
      <xdr:nvSpPr>
        <xdr:cNvPr id="85" name="円/楕円 84"/>
        <xdr:cNvSpPr/>
      </xdr:nvSpPr>
      <xdr:spPr>
        <a:xfrm>
          <a:off x="3937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61993</xdr:rowOff>
    </xdr:from>
    <xdr:ext cx="736600" cy="259045"/>
    <xdr:sp macro="" textlink="">
      <xdr:nvSpPr>
        <xdr:cNvPr id="86" name="テキスト ボックス 85"/>
        <xdr:cNvSpPr txBox="1"/>
      </xdr:nvSpPr>
      <xdr:spPr>
        <a:xfrm>
          <a:off x="3606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37338</xdr:rowOff>
    </xdr:from>
    <xdr:to>
      <xdr:col>4</xdr:col>
      <xdr:colOff>396875</xdr:colOff>
      <xdr:row>35</xdr:row>
      <xdr:rowOff>138938</xdr:rowOff>
    </xdr:to>
    <xdr:sp macro="" textlink="">
      <xdr:nvSpPr>
        <xdr:cNvPr id="87" name="円/楕円 86"/>
        <xdr:cNvSpPr/>
      </xdr:nvSpPr>
      <xdr:spPr>
        <a:xfrm>
          <a:off x="3048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123715</xdr:rowOff>
    </xdr:from>
    <xdr:ext cx="762000" cy="259045"/>
    <xdr:sp macro="" textlink="">
      <xdr:nvSpPr>
        <xdr:cNvPr id="88" name="テキスト ボックス 87"/>
        <xdr:cNvSpPr txBox="1"/>
      </xdr:nvSpPr>
      <xdr:spPr>
        <a:xfrm>
          <a:off x="2717800" y="612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137922</xdr:rowOff>
    </xdr:from>
    <xdr:to>
      <xdr:col>3</xdr:col>
      <xdr:colOff>193675</xdr:colOff>
      <xdr:row>34</xdr:row>
      <xdr:rowOff>68072</xdr:rowOff>
    </xdr:to>
    <xdr:sp macro="" textlink="">
      <xdr:nvSpPr>
        <xdr:cNvPr id="89" name="円/楕円 88"/>
        <xdr:cNvSpPr/>
      </xdr:nvSpPr>
      <xdr:spPr>
        <a:xfrm>
          <a:off x="2159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78249</xdr:rowOff>
    </xdr:from>
    <xdr:ext cx="762000" cy="259045"/>
    <xdr:sp macro="" textlink="">
      <xdr:nvSpPr>
        <xdr:cNvPr id="90" name="テキスト ボックス 89"/>
        <xdr:cNvSpPr txBox="1"/>
      </xdr:nvSpPr>
      <xdr:spPr>
        <a:xfrm>
          <a:off x="1828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78486</xdr:rowOff>
    </xdr:from>
    <xdr:to>
      <xdr:col>1</xdr:col>
      <xdr:colOff>676275</xdr:colOff>
      <xdr:row>34</xdr:row>
      <xdr:rowOff>8636</xdr:rowOff>
    </xdr:to>
    <xdr:sp macro="" textlink="">
      <xdr:nvSpPr>
        <xdr:cNvPr id="91" name="円/楕円 90"/>
        <xdr:cNvSpPr/>
      </xdr:nvSpPr>
      <xdr:spPr>
        <a:xfrm>
          <a:off x="1270000" y="573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18813</xdr:rowOff>
    </xdr:from>
    <xdr:ext cx="762000" cy="259045"/>
    <xdr:sp macro="" textlink="">
      <xdr:nvSpPr>
        <xdr:cNvPr id="92" name="テキスト ボックス 91"/>
        <xdr:cNvSpPr txBox="1"/>
      </xdr:nvSpPr>
      <xdr:spPr>
        <a:xfrm>
          <a:off x="939800" y="550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全国平均、県平均を上回っているのは、近年の情報システムの普及による管理費が増大していることである。情報化はスケールメリットが重視されるため小規模市町村では、費用対効果は低い傾向にある。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138430</xdr:rowOff>
    </xdr:from>
    <xdr:to>
      <xdr:col>24</xdr:col>
      <xdr:colOff>31750</xdr:colOff>
      <xdr:row>17</xdr:row>
      <xdr:rowOff>138430</xdr:rowOff>
    </xdr:to>
    <xdr:cxnSp macro="">
      <xdr:nvCxnSpPr>
        <xdr:cNvPr id="122" name="直線コネクタ 121"/>
        <xdr:cNvCxnSpPr/>
      </xdr:nvCxnSpPr>
      <xdr:spPr>
        <a:xfrm>
          <a:off x="15671800" y="3053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31005</xdr:rowOff>
    </xdr:from>
    <xdr:ext cx="762000" cy="259045"/>
    <xdr:sp macro="" textlink="">
      <xdr:nvSpPr>
        <xdr:cNvPr id="123" name="物件費平均値テキスト"/>
        <xdr:cNvSpPr txBox="1"/>
      </xdr:nvSpPr>
      <xdr:spPr>
        <a:xfrm>
          <a:off x="16598900" y="2774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42418</xdr:rowOff>
    </xdr:from>
    <xdr:to>
      <xdr:col>22</xdr:col>
      <xdr:colOff>565150</xdr:colOff>
      <xdr:row>17</xdr:row>
      <xdr:rowOff>138430</xdr:rowOff>
    </xdr:to>
    <xdr:cxnSp macro="">
      <xdr:nvCxnSpPr>
        <xdr:cNvPr id="125" name="直線コネクタ 124"/>
        <xdr:cNvCxnSpPr/>
      </xdr:nvCxnSpPr>
      <xdr:spPr>
        <a:xfrm>
          <a:off x="14782800" y="29570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66819</xdr:rowOff>
    </xdr:from>
    <xdr:ext cx="736600" cy="259045"/>
    <xdr:sp macro="" textlink="">
      <xdr:nvSpPr>
        <xdr:cNvPr id="127" name="テキスト ボックス 126"/>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104140</xdr:rowOff>
    </xdr:from>
    <xdr:to>
      <xdr:col>21</xdr:col>
      <xdr:colOff>361950</xdr:colOff>
      <xdr:row>17</xdr:row>
      <xdr:rowOff>42418</xdr:rowOff>
    </xdr:to>
    <xdr:cxnSp macro="">
      <xdr:nvCxnSpPr>
        <xdr:cNvPr id="128" name="直線コネクタ 127"/>
        <xdr:cNvCxnSpPr/>
      </xdr:nvCxnSpPr>
      <xdr:spPr>
        <a:xfrm>
          <a:off x="13893800" y="284734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75963</xdr:rowOff>
    </xdr:from>
    <xdr:ext cx="762000" cy="259045"/>
    <xdr:sp macro="" textlink="">
      <xdr:nvSpPr>
        <xdr:cNvPr id="130" name="テキスト ボックス 129"/>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16</xdr:row>
      <xdr:rowOff>145288</xdr:rowOff>
    </xdr:to>
    <xdr:cxnSp macro="">
      <xdr:nvCxnSpPr>
        <xdr:cNvPr id="131" name="直線コネクタ 130"/>
        <xdr:cNvCxnSpPr/>
      </xdr:nvCxnSpPr>
      <xdr:spPr>
        <a:xfrm flipV="1">
          <a:off x="13004800" y="28473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9415</xdr:rowOff>
    </xdr:from>
    <xdr:ext cx="762000" cy="259045"/>
    <xdr:sp macro="" textlink="">
      <xdr:nvSpPr>
        <xdr:cNvPr id="133" name="テキスト ボックス 132"/>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11955</xdr:rowOff>
    </xdr:from>
    <xdr:ext cx="762000" cy="259045"/>
    <xdr:sp macro="" textlink="">
      <xdr:nvSpPr>
        <xdr:cNvPr id="135" name="テキスト ボックス 134"/>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41" name="円/楕円 140"/>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59707</xdr:rowOff>
    </xdr:from>
    <xdr:ext cx="762000" cy="259045"/>
    <xdr:sp macro="" textlink="">
      <xdr:nvSpPr>
        <xdr:cNvPr id="142" name="物件費該当値テキスト"/>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87630</xdr:rowOff>
    </xdr:from>
    <xdr:to>
      <xdr:col>22</xdr:col>
      <xdr:colOff>615950</xdr:colOff>
      <xdr:row>18</xdr:row>
      <xdr:rowOff>17780</xdr:rowOff>
    </xdr:to>
    <xdr:sp macro="" textlink="">
      <xdr:nvSpPr>
        <xdr:cNvPr id="143" name="円/楕円 142"/>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2557</xdr:rowOff>
    </xdr:from>
    <xdr:ext cx="736600" cy="259045"/>
    <xdr:sp macro="" textlink="">
      <xdr:nvSpPr>
        <xdr:cNvPr id="144" name="テキスト ボックス 143"/>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163068</xdr:rowOff>
    </xdr:from>
    <xdr:to>
      <xdr:col>21</xdr:col>
      <xdr:colOff>412750</xdr:colOff>
      <xdr:row>17</xdr:row>
      <xdr:rowOff>93218</xdr:rowOff>
    </xdr:to>
    <xdr:sp macro="" textlink="">
      <xdr:nvSpPr>
        <xdr:cNvPr id="145" name="円/楕円 144"/>
        <xdr:cNvSpPr/>
      </xdr:nvSpPr>
      <xdr:spPr>
        <a:xfrm>
          <a:off x="14732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77995</xdr:rowOff>
    </xdr:from>
    <xdr:ext cx="762000" cy="259045"/>
    <xdr:sp macro="" textlink="">
      <xdr:nvSpPr>
        <xdr:cNvPr id="146" name="テキスト ボックス 145"/>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53340</xdr:rowOff>
    </xdr:from>
    <xdr:to>
      <xdr:col>20</xdr:col>
      <xdr:colOff>209550</xdr:colOff>
      <xdr:row>16</xdr:row>
      <xdr:rowOff>154940</xdr:rowOff>
    </xdr:to>
    <xdr:sp macro="" textlink="">
      <xdr:nvSpPr>
        <xdr:cNvPr id="147" name="円/楕円 146"/>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48" name="テキスト ボックス 147"/>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94488</xdr:rowOff>
    </xdr:from>
    <xdr:to>
      <xdr:col>19</xdr:col>
      <xdr:colOff>6350</xdr:colOff>
      <xdr:row>17</xdr:row>
      <xdr:rowOff>24638</xdr:rowOff>
    </xdr:to>
    <xdr:sp macro="" textlink="">
      <xdr:nvSpPr>
        <xdr:cNvPr id="149" name="円/楕円 148"/>
        <xdr:cNvSpPr/>
      </xdr:nvSpPr>
      <xdr:spPr>
        <a:xfrm>
          <a:off x="12954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9415</xdr:rowOff>
    </xdr:from>
    <xdr:ext cx="762000" cy="259045"/>
    <xdr:sp macro="" textlink="">
      <xdr:nvSpPr>
        <xdr:cNvPr id="150" name="テキスト ボックス 149"/>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人口が少ない分福祉関係は全体の経費から比べるとかなり低</a:t>
          </a:r>
          <a:r>
            <a:rPr kumimoji="1" lang="ja-JP" altLang="en-US" sz="1300">
              <a:solidFill>
                <a:schemeClr val="dk1"/>
              </a:solidFill>
              <a:effectLst/>
              <a:latin typeface="+mn-lt"/>
              <a:ea typeface="+mn-ea"/>
              <a:cs typeface="+mn-cs"/>
            </a:rPr>
            <a:t>い水準と</a:t>
          </a:r>
          <a:r>
            <a:rPr kumimoji="1" lang="ja-JP" altLang="ja-JP" sz="1300">
              <a:solidFill>
                <a:schemeClr val="dk1"/>
              </a:solidFill>
              <a:effectLst/>
              <a:latin typeface="+mn-lt"/>
              <a:ea typeface="+mn-ea"/>
              <a:cs typeface="+mn-cs"/>
            </a:rPr>
            <a:t>なっている。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20865</xdr:rowOff>
    </xdr:from>
    <xdr:to>
      <xdr:col>7</xdr:col>
      <xdr:colOff>15875</xdr:colOff>
      <xdr:row>53</xdr:row>
      <xdr:rowOff>37193</xdr:rowOff>
    </xdr:to>
    <xdr:cxnSp macro="">
      <xdr:nvCxnSpPr>
        <xdr:cNvPr id="184" name="直線コネクタ 183"/>
        <xdr:cNvCxnSpPr/>
      </xdr:nvCxnSpPr>
      <xdr:spPr>
        <a:xfrm>
          <a:off x="3987800" y="91077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20865</xdr:rowOff>
    </xdr:from>
    <xdr:to>
      <xdr:col>5</xdr:col>
      <xdr:colOff>549275</xdr:colOff>
      <xdr:row>53</xdr:row>
      <xdr:rowOff>20865</xdr:rowOff>
    </xdr:to>
    <xdr:cxnSp macro="">
      <xdr:nvCxnSpPr>
        <xdr:cNvPr id="187" name="直線コネクタ 186"/>
        <xdr:cNvCxnSpPr/>
      </xdr:nvCxnSpPr>
      <xdr:spPr>
        <a:xfrm>
          <a:off x="3098800" y="9107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89" name="テキスト ボックス 188"/>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20865</xdr:rowOff>
    </xdr:from>
    <xdr:to>
      <xdr:col>4</xdr:col>
      <xdr:colOff>346075</xdr:colOff>
      <xdr:row>53</xdr:row>
      <xdr:rowOff>20865</xdr:rowOff>
    </xdr:to>
    <xdr:cxnSp macro="">
      <xdr:nvCxnSpPr>
        <xdr:cNvPr id="190" name="直線コネクタ 189"/>
        <xdr:cNvCxnSpPr/>
      </xdr:nvCxnSpPr>
      <xdr:spPr>
        <a:xfrm>
          <a:off x="2209800" y="9107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20865</xdr:rowOff>
    </xdr:from>
    <xdr:to>
      <xdr:col>3</xdr:col>
      <xdr:colOff>142875</xdr:colOff>
      <xdr:row>53</xdr:row>
      <xdr:rowOff>20865</xdr:rowOff>
    </xdr:to>
    <xdr:cxnSp macro="">
      <xdr:nvCxnSpPr>
        <xdr:cNvPr id="193" name="直線コネクタ 192"/>
        <xdr:cNvCxnSpPr/>
      </xdr:nvCxnSpPr>
      <xdr:spPr>
        <a:xfrm>
          <a:off x="1320800" y="9107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195" name="テキスト ボックス 194"/>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197" name="テキスト ボックス 196"/>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52</xdr:row>
      <xdr:rowOff>157843</xdr:rowOff>
    </xdr:from>
    <xdr:to>
      <xdr:col>7</xdr:col>
      <xdr:colOff>66675</xdr:colOff>
      <xdr:row>53</xdr:row>
      <xdr:rowOff>87993</xdr:rowOff>
    </xdr:to>
    <xdr:sp macro="" textlink="">
      <xdr:nvSpPr>
        <xdr:cNvPr id="203" name="円/楕円 202"/>
        <xdr:cNvSpPr/>
      </xdr:nvSpPr>
      <xdr:spPr>
        <a:xfrm>
          <a:off x="47752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66420</xdr:rowOff>
    </xdr:from>
    <xdr:ext cx="762000" cy="259045"/>
    <xdr:sp macro="" textlink="">
      <xdr:nvSpPr>
        <xdr:cNvPr id="204" name="扶助費該当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141515</xdr:rowOff>
    </xdr:from>
    <xdr:to>
      <xdr:col>5</xdr:col>
      <xdr:colOff>600075</xdr:colOff>
      <xdr:row>53</xdr:row>
      <xdr:rowOff>71665</xdr:rowOff>
    </xdr:to>
    <xdr:sp macro="" textlink="">
      <xdr:nvSpPr>
        <xdr:cNvPr id="205" name="円/楕円 204"/>
        <xdr:cNvSpPr/>
      </xdr:nvSpPr>
      <xdr:spPr>
        <a:xfrm>
          <a:off x="3937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81842</xdr:rowOff>
    </xdr:from>
    <xdr:ext cx="736600" cy="259045"/>
    <xdr:sp macro="" textlink="">
      <xdr:nvSpPr>
        <xdr:cNvPr id="206" name="テキスト ボックス 205"/>
        <xdr:cNvSpPr txBox="1"/>
      </xdr:nvSpPr>
      <xdr:spPr>
        <a:xfrm>
          <a:off x="3606800" y="882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141515</xdr:rowOff>
    </xdr:from>
    <xdr:to>
      <xdr:col>4</xdr:col>
      <xdr:colOff>396875</xdr:colOff>
      <xdr:row>53</xdr:row>
      <xdr:rowOff>71665</xdr:rowOff>
    </xdr:to>
    <xdr:sp macro="" textlink="">
      <xdr:nvSpPr>
        <xdr:cNvPr id="207" name="円/楕円 206"/>
        <xdr:cNvSpPr/>
      </xdr:nvSpPr>
      <xdr:spPr>
        <a:xfrm>
          <a:off x="3048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81842</xdr:rowOff>
    </xdr:from>
    <xdr:ext cx="762000" cy="259045"/>
    <xdr:sp macro="" textlink="">
      <xdr:nvSpPr>
        <xdr:cNvPr id="208" name="テキスト ボックス 207"/>
        <xdr:cNvSpPr txBox="1"/>
      </xdr:nvSpPr>
      <xdr:spPr>
        <a:xfrm>
          <a:off x="2717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141515</xdr:rowOff>
    </xdr:from>
    <xdr:to>
      <xdr:col>3</xdr:col>
      <xdr:colOff>193675</xdr:colOff>
      <xdr:row>53</xdr:row>
      <xdr:rowOff>71665</xdr:rowOff>
    </xdr:to>
    <xdr:sp macro="" textlink="">
      <xdr:nvSpPr>
        <xdr:cNvPr id="209" name="円/楕円 208"/>
        <xdr:cNvSpPr/>
      </xdr:nvSpPr>
      <xdr:spPr>
        <a:xfrm>
          <a:off x="2159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81842</xdr:rowOff>
    </xdr:from>
    <xdr:ext cx="762000" cy="259045"/>
    <xdr:sp macro="" textlink="">
      <xdr:nvSpPr>
        <xdr:cNvPr id="210" name="テキスト ボックス 209"/>
        <xdr:cNvSpPr txBox="1"/>
      </xdr:nvSpPr>
      <xdr:spPr>
        <a:xfrm>
          <a:off x="1828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141515</xdr:rowOff>
    </xdr:from>
    <xdr:to>
      <xdr:col>1</xdr:col>
      <xdr:colOff>676275</xdr:colOff>
      <xdr:row>53</xdr:row>
      <xdr:rowOff>71665</xdr:rowOff>
    </xdr:to>
    <xdr:sp macro="" textlink="">
      <xdr:nvSpPr>
        <xdr:cNvPr id="211" name="円/楕円 210"/>
        <xdr:cNvSpPr/>
      </xdr:nvSpPr>
      <xdr:spPr>
        <a:xfrm>
          <a:off x="1270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81842</xdr:rowOff>
    </xdr:from>
    <xdr:ext cx="762000" cy="259045"/>
    <xdr:sp macro="" textlink="">
      <xdr:nvSpPr>
        <xdr:cNvPr id="212" name="テキスト ボックス 211"/>
        <xdr:cNvSpPr txBox="1"/>
      </xdr:nvSpPr>
      <xdr:spPr>
        <a:xfrm>
          <a:off x="939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維持補修費</a:t>
          </a:r>
          <a:r>
            <a:rPr kumimoji="1" lang="ja-JP" altLang="ja-JP" sz="1300">
              <a:solidFill>
                <a:schemeClr val="dk1"/>
              </a:solidFill>
              <a:effectLst/>
              <a:latin typeface="+mn-lt"/>
              <a:ea typeface="+mn-ea"/>
              <a:cs typeface="+mn-cs"/>
            </a:rPr>
            <a:t>の抑制ができたことが要因となっている。</a:t>
          </a:r>
          <a:endParaRPr lang="ja-JP" altLang="ja-JP" sz="1300">
            <a:effectLst/>
          </a:endParaRPr>
        </a:p>
        <a:p>
          <a:r>
            <a:rPr lang="ja-JP" altLang="en-US" sz="1300">
              <a:effectLst/>
            </a:rPr>
            <a:t>公共施設等の補修等については、緊急性があるかどうか優先順位をつけ経費が増大にならないよう平準化するなど適正管理に努める。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39370</xdr:rowOff>
    </xdr:from>
    <xdr:to>
      <xdr:col>24</xdr:col>
      <xdr:colOff>31750</xdr:colOff>
      <xdr:row>55</xdr:row>
      <xdr:rowOff>54610</xdr:rowOff>
    </xdr:to>
    <xdr:cxnSp macro="">
      <xdr:nvCxnSpPr>
        <xdr:cNvPr id="244" name="直線コネクタ 243"/>
        <xdr:cNvCxnSpPr/>
      </xdr:nvCxnSpPr>
      <xdr:spPr>
        <a:xfrm flipV="1">
          <a:off x="15671800" y="9469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52087</xdr:rowOff>
    </xdr:from>
    <xdr:ext cx="762000" cy="259045"/>
    <xdr:sp macro="" textlink="">
      <xdr:nvSpPr>
        <xdr:cNvPr id="245" name="その他平均値テキスト"/>
        <xdr:cNvSpPr txBox="1"/>
      </xdr:nvSpPr>
      <xdr:spPr>
        <a:xfrm>
          <a:off x="16598900" y="982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54610</xdr:rowOff>
    </xdr:from>
    <xdr:to>
      <xdr:col>22</xdr:col>
      <xdr:colOff>565150</xdr:colOff>
      <xdr:row>56</xdr:row>
      <xdr:rowOff>5080</xdr:rowOff>
    </xdr:to>
    <xdr:cxnSp macro="">
      <xdr:nvCxnSpPr>
        <xdr:cNvPr id="247" name="直線コネクタ 246"/>
        <xdr:cNvCxnSpPr/>
      </xdr:nvCxnSpPr>
      <xdr:spPr>
        <a:xfrm flipV="1">
          <a:off x="14782800" y="94843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49" name="テキスト ボックス 248"/>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56</xdr:row>
      <xdr:rowOff>5080</xdr:rowOff>
    </xdr:to>
    <xdr:cxnSp macro="">
      <xdr:nvCxnSpPr>
        <xdr:cNvPr id="250" name="直線コネクタ 249"/>
        <xdr:cNvCxnSpPr/>
      </xdr:nvCxnSpPr>
      <xdr:spPr>
        <a:xfrm>
          <a:off x="13893800" y="94996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52" name="テキスト ボックス 251"/>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55</xdr:row>
      <xdr:rowOff>77470</xdr:rowOff>
    </xdr:to>
    <xdr:cxnSp macro="">
      <xdr:nvCxnSpPr>
        <xdr:cNvPr id="253" name="直線コネクタ 252"/>
        <xdr:cNvCxnSpPr/>
      </xdr:nvCxnSpPr>
      <xdr:spPr>
        <a:xfrm flipV="1">
          <a:off x="13004800" y="9499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55" name="テキスト ボックス 254"/>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57" name="テキスト ボックス 25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160020</xdr:rowOff>
    </xdr:from>
    <xdr:to>
      <xdr:col>24</xdr:col>
      <xdr:colOff>82550</xdr:colOff>
      <xdr:row>55</xdr:row>
      <xdr:rowOff>90170</xdr:rowOff>
    </xdr:to>
    <xdr:sp macro="" textlink="">
      <xdr:nvSpPr>
        <xdr:cNvPr id="263" name="円/楕円 262"/>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5097</xdr:rowOff>
    </xdr:from>
    <xdr:ext cx="762000" cy="259045"/>
    <xdr:sp macro="" textlink="">
      <xdr:nvSpPr>
        <xdr:cNvPr id="264" name="その他該当値テキスト"/>
        <xdr:cNvSpPr txBox="1"/>
      </xdr:nvSpPr>
      <xdr:spPr>
        <a:xfrm>
          <a:off x="16598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3810</xdr:rowOff>
    </xdr:from>
    <xdr:to>
      <xdr:col>22</xdr:col>
      <xdr:colOff>615950</xdr:colOff>
      <xdr:row>55</xdr:row>
      <xdr:rowOff>105410</xdr:rowOff>
    </xdr:to>
    <xdr:sp macro="" textlink="">
      <xdr:nvSpPr>
        <xdr:cNvPr id="265" name="円/楕円 264"/>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115587</xdr:rowOff>
    </xdr:from>
    <xdr:ext cx="736600" cy="259045"/>
    <xdr:sp macro="" textlink="">
      <xdr:nvSpPr>
        <xdr:cNvPr id="266" name="テキスト ボックス 265"/>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125730</xdr:rowOff>
    </xdr:from>
    <xdr:to>
      <xdr:col>21</xdr:col>
      <xdr:colOff>412750</xdr:colOff>
      <xdr:row>56</xdr:row>
      <xdr:rowOff>55880</xdr:rowOff>
    </xdr:to>
    <xdr:sp macro="" textlink="">
      <xdr:nvSpPr>
        <xdr:cNvPr id="267" name="円/楕円 266"/>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66057</xdr:rowOff>
    </xdr:from>
    <xdr:ext cx="762000" cy="259045"/>
    <xdr:sp macro="" textlink="">
      <xdr:nvSpPr>
        <xdr:cNvPr id="268" name="テキスト ボックス 267"/>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19050</xdr:rowOff>
    </xdr:from>
    <xdr:to>
      <xdr:col>20</xdr:col>
      <xdr:colOff>209550</xdr:colOff>
      <xdr:row>55</xdr:row>
      <xdr:rowOff>120650</xdr:rowOff>
    </xdr:to>
    <xdr:sp macro="" textlink="">
      <xdr:nvSpPr>
        <xdr:cNvPr id="269" name="円/楕円 268"/>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70" name="テキスト ボックス 269"/>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26670</xdr:rowOff>
    </xdr:from>
    <xdr:to>
      <xdr:col>19</xdr:col>
      <xdr:colOff>6350</xdr:colOff>
      <xdr:row>55</xdr:row>
      <xdr:rowOff>128270</xdr:rowOff>
    </xdr:to>
    <xdr:sp macro="" textlink="">
      <xdr:nvSpPr>
        <xdr:cNvPr id="271" name="円/楕円 270"/>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138447</xdr:rowOff>
    </xdr:from>
    <xdr:ext cx="762000" cy="259045"/>
    <xdr:sp macro="" textlink="">
      <xdr:nvSpPr>
        <xdr:cNvPr id="272" name="テキスト ボックス 271"/>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社会福祉関係団体への補助金の増加により昨年度から</a:t>
          </a:r>
          <a:r>
            <a:rPr kumimoji="1" lang="en-US" altLang="ja-JP" sz="1300">
              <a:latin typeface="ＭＳ Ｐゴシック"/>
            </a:rPr>
            <a:t>0.9</a:t>
          </a:r>
          <a:r>
            <a:rPr kumimoji="1" lang="ja-JP" altLang="en-US" sz="1300">
              <a:latin typeface="ＭＳ Ｐゴシック"/>
            </a:rPr>
            <a:t>ポイント上昇している。高齢化の進展に伴い介護需要が高まっていることが要因となっている。今後は、適正な水準を維持に努める。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40132</xdr:rowOff>
    </xdr:from>
    <xdr:to>
      <xdr:col>24</xdr:col>
      <xdr:colOff>31750</xdr:colOff>
      <xdr:row>36</xdr:row>
      <xdr:rowOff>81280</xdr:rowOff>
    </xdr:to>
    <xdr:cxnSp macro="">
      <xdr:nvCxnSpPr>
        <xdr:cNvPr id="302" name="直線コネクタ 301"/>
        <xdr:cNvCxnSpPr/>
      </xdr:nvCxnSpPr>
      <xdr:spPr>
        <a:xfrm>
          <a:off x="15671800" y="62123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52849</xdr:rowOff>
    </xdr:from>
    <xdr:ext cx="762000" cy="259045"/>
    <xdr:sp macro="" textlink="">
      <xdr:nvSpPr>
        <xdr:cNvPr id="303"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159004</xdr:rowOff>
    </xdr:from>
    <xdr:to>
      <xdr:col>22</xdr:col>
      <xdr:colOff>565150</xdr:colOff>
      <xdr:row>36</xdr:row>
      <xdr:rowOff>40132</xdr:rowOff>
    </xdr:to>
    <xdr:cxnSp macro="">
      <xdr:nvCxnSpPr>
        <xdr:cNvPr id="305" name="直線コネクタ 304"/>
        <xdr:cNvCxnSpPr/>
      </xdr:nvCxnSpPr>
      <xdr:spPr>
        <a:xfrm>
          <a:off x="14782800" y="5988304"/>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07" name="テキスト ボックス 306"/>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159004</xdr:rowOff>
    </xdr:from>
    <xdr:to>
      <xdr:col>21</xdr:col>
      <xdr:colOff>361950</xdr:colOff>
      <xdr:row>35</xdr:row>
      <xdr:rowOff>19558</xdr:rowOff>
    </xdr:to>
    <xdr:cxnSp macro="">
      <xdr:nvCxnSpPr>
        <xdr:cNvPr id="308" name="直線コネクタ 307"/>
        <xdr:cNvCxnSpPr/>
      </xdr:nvCxnSpPr>
      <xdr:spPr>
        <a:xfrm flipV="1">
          <a:off x="13893800" y="59883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0" name="テキスト ボックス 309"/>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19558</xdr:rowOff>
    </xdr:from>
    <xdr:to>
      <xdr:col>20</xdr:col>
      <xdr:colOff>158750</xdr:colOff>
      <xdr:row>35</xdr:row>
      <xdr:rowOff>97282</xdr:rowOff>
    </xdr:to>
    <xdr:cxnSp macro="">
      <xdr:nvCxnSpPr>
        <xdr:cNvPr id="311" name="直線コネクタ 310"/>
        <xdr:cNvCxnSpPr/>
      </xdr:nvCxnSpPr>
      <xdr:spPr>
        <a:xfrm flipV="1">
          <a:off x="13004800" y="60203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13" name="テキスト ボックス 312"/>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21" name="円/楕円 320"/>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47007</xdr:rowOff>
    </xdr:from>
    <xdr:ext cx="762000" cy="259045"/>
    <xdr:sp macro="" textlink="">
      <xdr:nvSpPr>
        <xdr:cNvPr id="322"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160782</xdr:rowOff>
    </xdr:from>
    <xdr:to>
      <xdr:col>22</xdr:col>
      <xdr:colOff>615950</xdr:colOff>
      <xdr:row>36</xdr:row>
      <xdr:rowOff>90932</xdr:rowOff>
    </xdr:to>
    <xdr:sp macro="" textlink="">
      <xdr:nvSpPr>
        <xdr:cNvPr id="323" name="円/楕円 322"/>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101109</xdr:rowOff>
    </xdr:from>
    <xdr:ext cx="736600" cy="259045"/>
    <xdr:sp macro="" textlink="">
      <xdr:nvSpPr>
        <xdr:cNvPr id="324" name="テキスト ボックス 323"/>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108204</xdr:rowOff>
    </xdr:from>
    <xdr:to>
      <xdr:col>21</xdr:col>
      <xdr:colOff>412750</xdr:colOff>
      <xdr:row>35</xdr:row>
      <xdr:rowOff>38354</xdr:rowOff>
    </xdr:to>
    <xdr:sp macro="" textlink="">
      <xdr:nvSpPr>
        <xdr:cNvPr id="325" name="円/楕円 324"/>
        <xdr:cNvSpPr/>
      </xdr:nvSpPr>
      <xdr:spPr>
        <a:xfrm>
          <a:off x="14732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48531</xdr:rowOff>
    </xdr:from>
    <xdr:ext cx="762000" cy="259045"/>
    <xdr:sp macro="" textlink="">
      <xdr:nvSpPr>
        <xdr:cNvPr id="326" name="テキスト ボックス 325"/>
        <xdr:cNvSpPr txBox="1"/>
      </xdr:nvSpPr>
      <xdr:spPr>
        <a:xfrm>
          <a:off x="14401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140208</xdr:rowOff>
    </xdr:from>
    <xdr:to>
      <xdr:col>20</xdr:col>
      <xdr:colOff>209550</xdr:colOff>
      <xdr:row>35</xdr:row>
      <xdr:rowOff>70358</xdr:rowOff>
    </xdr:to>
    <xdr:sp macro="" textlink="">
      <xdr:nvSpPr>
        <xdr:cNvPr id="327" name="円/楕円 326"/>
        <xdr:cNvSpPr/>
      </xdr:nvSpPr>
      <xdr:spPr>
        <a:xfrm>
          <a:off x="13843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80535</xdr:rowOff>
    </xdr:from>
    <xdr:ext cx="762000" cy="259045"/>
    <xdr:sp macro="" textlink="">
      <xdr:nvSpPr>
        <xdr:cNvPr id="328" name="テキスト ボックス 327"/>
        <xdr:cNvSpPr txBox="1"/>
      </xdr:nvSpPr>
      <xdr:spPr>
        <a:xfrm>
          <a:off x="13512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46482</xdr:rowOff>
    </xdr:from>
    <xdr:to>
      <xdr:col>19</xdr:col>
      <xdr:colOff>6350</xdr:colOff>
      <xdr:row>35</xdr:row>
      <xdr:rowOff>148082</xdr:rowOff>
    </xdr:to>
    <xdr:sp macro="" textlink="">
      <xdr:nvSpPr>
        <xdr:cNvPr id="329" name="円/楕円 328"/>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158259</xdr:rowOff>
    </xdr:from>
    <xdr:ext cx="762000" cy="259045"/>
    <xdr:sp macro="" textlink="">
      <xdr:nvSpPr>
        <xdr:cNvPr id="330" name="テキスト ボックス 329"/>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本年度の増加要因は、Ｈ</a:t>
          </a:r>
          <a:r>
            <a:rPr kumimoji="1" lang="en-US" altLang="ja-JP" sz="1300">
              <a:latin typeface="ＭＳ Ｐゴシック"/>
            </a:rPr>
            <a:t>24</a:t>
          </a:r>
          <a:r>
            <a:rPr kumimoji="1" lang="ja-JP" altLang="en-US" sz="1300">
              <a:latin typeface="ＭＳ Ｐゴシック"/>
            </a:rPr>
            <a:t>借入の過疎債償還が始まったことによるもので今後も上昇していくことが予想される。民間資金等定期的な繰上げ償還により、公債費負担の抑制に努める。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100330</xdr:rowOff>
    </xdr:from>
    <xdr:to>
      <xdr:col>7</xdr:col>
      <xdr:colOff>15875</xdr:colOff>
      <xdr:row>75</xdr:row>
      <xdr:rowOff>8890</xdr:rowOff>
    </xdr:to>
    <xdr:cxnSp macro="">
      <xdr:nvCxnSpPr>
        <xdr:cNvPr id="362" name="直線コネクタ 361"/>
        <xdr:cNvCxnSpPr/>
      </xdr:nvCxnSpPr>
      <xdr:spPr>
        <a:xfrm>
          <a:off x="3987800" y="1278763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3" name="公債費平均値テキスト"/>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54610</xdr:rowOff>
    </xdr:from>
    <xdr:to>
      <xdr:col>5</xdr:col>
      <xdr:colOff>549275</xdr:colOff>
      <xdr:row>74</xdr:row>
      <xdr:rowOff>100330</xdr:rowOff>
    </xdr:to>
    <xdr:cxnSp macro="">
      <xdr:nvCxnSpPr>
        <xdr:cNvPr id="365" name="直線コネクタ 364"/>
        <xdr:cNvCxnSpPr/>
      </xdr:nvCxnSpPr>
      <xdr:spPr>
        <a:xfrm>
          <a:off x="3098800" y="127419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113047</xdr:rowOff>
    </xdr:from>
    <xdr:ext cx="736600" cy="259045"/>
    <xdr:sp macro="" textlink="">
      <xdr:nvSpPr>
        <xdr:cNvPr id="367" name="テキスト ボックス 366"/>
        <xdr:cNvSpPr txBox="1"/>
      </xdr:nvSpPr>
      <xdr:spPr>
        <a:xfrm>
          <a:off x="3606800" y="1314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43180</xdr:rowOff>
    </xdr:from>
    <xdr:to>
      <xdr:col>4</xdr:col>
      <xdr:colOff>346075</xdr:colOff>
      <xdr:row>74</xdr:row>
      <xdr:rowOff>54610</xdr:rowOff>
    </xdr:to>
    <xdr:cxnSp macro="">
      <xdr:nvCxnSpPr>
        <xdr:cNvPr id="368" name="直線コネクタ 367"/>
        <xdr:cNvCxnSpPr/>
      </xdr:nvCxnSpPr>
      <xdr:spPr>
        <a:xfrm>
          <a:off x="2209800" y="127304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70" name="テキスト ボックス 369"/>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43180</xdr:rowOff>
    </xdr:from>
    <xdr:to>
      <xdr:col>3</xdr:col>
      <xdr:colOff>142875</xdr:colOff>
      <xdr:row>74</xdr:row>
      <xdr:rowOff>73660</xdr:rowOff>
    </xdr:to>
    <xdr:cxnSp macro="">
      <xdr:nvCxnSpPr>
        <xdr:cNvPr id="371" name="直線コネクタ 370"/>
        <xdr:cNvCxnSpPr/>
      </xdr:nvCxnSpPr>
      <xdr:spPr>
        <a:xfrm flipV="1">
          <a:off x="1320800" y="12730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17797</xdr:rowOff>
    </xdr:from>
    <xdr:ext cx="762000" cy="259045"/>
    <xdr:sp macro="" textlink="">
      <xdr:nvSpPr>
        <xdr:cNvPr id="373" name="テキスト ボックス 372"/>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44466</xdr:rowOff>
    </xdr:from>
    <xdr:ext cx="762000" cy="259045"/>
    <xdr:sp macro="" textlink="">
      <xdr:nvSpPr>
        <xdr:cNvPr id="375" name="テキスト ボックス 374"/>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129540</xdr:rowOff>
    </xdr:from>
    <xdr:to>
      <xdr:col>7</xdr:col>
      <xdr:colOff>66675</xdr:colOff>
      <xdr:row>75</xdr:row>
      <xdr:rowOff>59690</xdr:rowOff>
    </xdr:to>
    <xdr:sp macro="" textlink="">
      <xdr:nvSpPr>
        <xdr:cNvPr id="381" name="円/楕円 380"/>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146067</xdr:rowOff>
    </xdr:from>
    <xdr:ext cx="762000" cy="259045"/>
    <xdr:sp macro="" textlink="">
      <xdr:nvSpPr>
        <xdr:cNvPr id="382" name="公債費該当値テキスト"/>
        <xdr:cNvSpPr txBox="1"/>
      </xdr:nvSpPr>
      <xdr:spPr>
        <a:xfrm>
          <a:off x="4914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49530</xdr:rowOff>
    </xdr:from>
    <xdr:to>
      <xdr:col>5</xdr:col>
      <xdr:colOff>600075</xdr:colOff>
      <xdr:row>74</xdr:row>
      <xdr:rowOff>151130</xdr:rowOff>
    </xdr:to>
    <xdr:sp macro="" textlink="">
      <xdr:nvSpPr>
        <xdr:cNvPr id="383" name="円/楕円 382"/>
        <xdr:cNvSpPr/>
      </xdr:nvSpPr>
      <xdr:spPr>
        <a:xfrm>
          <a:off x="3937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161307</xdr:rowOff>
    </xdr:from>
    <xdr:ext cx="736600" cy="259045"/>
    <xdr:sp macro="" textlink="">
      <xdr:nvSpPr>
        <xdr:cNvPr id="384" name="テキスト ボックス 383"/>
        <xdr:cNvSpPr txBox="1"/>
      </xdr:nvSpPr>
      <xdr:spPr>
        <a:xfrm>
          <a:off x="3606800" y="12505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3810</xdr:rowOff>
    </xdr:from>
    <xdr:to>
      <xdr:col>4</xdr:col>
      <xdr:colOff>396875</xdr:colOff>
      <xdr:row>74</xdr:row>
      <xdr:rowOff>105410</xdr:rowOff>
    </xdr:to>
    <xdr:sp macro="" textlink="">
      <xdr:nvSpPr>
        <xdr:cNvPr id="385" name="円/楕円 384"/>
        <xdr:cNvSpPr/>
      </xdr:nvSpPr>
      <xdr:spPr>
        <a:xfrm>
          <a:off x="3048000" y="126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115587</xdr:rowOff>
    </xdr:from>
    <xdr:ext cx="762000" cy="259045"/>
    <xdr:sp macro="" textlink="">
      <xdr:nvSpPr>
        <xdr:cNvPr id="386" name="テキスト ボックス 385"/>
        <xdr:cNvSpPr txBox="1"/>
      </xdr:nvSpPr>
      <xdr:spPr>
        <a:xfrm>
          <a:off x="2717800" y="1245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163830</xdr:rowOff>
    </xdr:from>
    <xdr:to>
      <xdr:col>3</xdr:col>
      <xdr:colOff>193675</xdr:colOff>
      <xdr:row>74</xdr:row>
      <xdr:rowOff>93980</xdr:rowOff>
    </xdr:to>
    <xdr:sp macro="" textlink="">
      <xdr:nvSpPr>
        <xdr:cNvPr id="387" name="円/楕円 386"/>
        <xdr:cNvSpPr/>
      </xdr:nvSpPr>
      <xdr:spPr>
        <a:xfrm>
          <a:off x="2159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104157</xdr:rowOff>
    </xdr:from>
    <xdr:ext cx="762000" cy="259045"/>
    <xdr:sp macro="" textlink="">
      <xdr:nvSpPr>
        <xdr:cNvPr id="388" name="テキスト ボックス 387"/>
        <xdr:cNvSpPr txBox="1"/>
      </xdr:nvSpPr>
      <xdr:spPr>
        <a:xfrm>
          <a:off x="1828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22860</xdr:rowOff>
    </xdr:from>
    <xdr:to>
      <xdr:col>1</xdr:col>
      <xdr:colOff>676275</xdr:colOff>
      <xdr:row>74</xdr:row>
      <xdr:rowOff>124460</xdr:rowOff>
    </xdr:to>
    <xdr:sp macro="" textlink="">
      <xdr:nvSpPr>
        <xdr:cNvPr id="389" name="円/楕円 388"/>
        <xdr:cNvSpPr/>
      </xdr:nvSpPr>
      <xdr:spPr>
        <a:xfrm>
          <a:off x="1270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134637</xdr:rowOff>
    </xdr:from>
    <xdr:ext cx="762000" cy="259045"/>
    <xdr:sp macro="" textlink="">
      <xdr:nvSpPr>
        <xdr:cNvPr id="390" name="テキスト ボックス 389"/>
        <xdr:cNvSpPr txBox="1"/>
      </xdr:nvSpPr>
      <xdr:spPr>
        <a:xfrm>
          <a:off x="939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上昇傾向にあるため、経常経費の圧縮を図るとともに、歳入確保に努める。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11068</xdr:rowOff>
    </xdr:from>
    <xdr:to>
      <xdr:col>24</xdr:col>
      <xdr:colOff>31750</xdr:colOff>
      <xdr:row>77</xdr:row>
      <xdr:rowOff>99242</xdr:rowOff>
    </xdr:to>
    <xdr:cxnSp macro="">
      <xdr:nvCxnSpPr>
        <xdr:cNvPr id="425" name="直線コネクタ 424"/>
        <xdr:cNvCxnSpPr/>
      </xdr:nvCxnSpPr>
      <xdr:spPr>
        <a:xfrm>
          <a:off x="15671800" y="13212718"/>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49909</xdr:rowOff>
    </xdr:from>
    <xdr:ext cx="762000" cy="259045"/>
    <xdr:sp macro="" textlink="">
      <xdr:nvSpPr>
        <xdr:cNvPr id="426" name="公債費以外平均値テキスト"/>
        <xdr:cNvSpPr txBox="1"/>
      </xdr:nvSpPr>
      <xdr:spPr>
        <a:xfrm>
          <a:off x="16598900" y="13251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99241</xdr:rowOff>
    </xdr:from>
    <xdr:to>
      <xdr:col>22</xdr:col>
      <xdr:colOff>565150</xdr:colOff>
      <xdr:row>77</xdr:row>
      <xdr:rowOff>11068</xdr:rowOff>
    </xdr:to>
    <xdr:cxnSp macro="">
      <xdr:nvCxnSpPr>
        <xdr:cNvPr id="428" name="直線コネクタ 427"/>
        <xdr:cNvCxnSpPr/>
      </xdr:nvCxnSpPr>
      <xdr:spPr>
        <a:xfrm>
          <a:off x="14782800" y="12957991"/>
          <a:ext cx="889000" cy="25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0" name="テキスト ボックス 429"/>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167822</xdr:rowOff>
    </xdr:from>
    <xdr:to>
      <xdr:col>21</xdr:col>
      <xdr:colOff>361950</xdr:colOff>
      <xdr:row>75</xdr:row>
      <xdr:rowOff>99241</xdr:rowOff>
    </xdr:to>
    <xdr:cxnSp macro="">
      <xdr:nvCxnSpPr>
        <xdr:cNvPr id="431" name="直線コネクタ 430"/>
        <xdr:cNvCxnSpPr/>
      </xdr:nvCxnSpPr>
      <xdr:spPr>
        <a:xfrm>
          <a:off x="13893800" y="12683672"/>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147882</xdr:rowOff>
    </xdr:from>
    <xdr:ext cx="762000" cy="259045"/>
    <xdr:sp macro="" textlink="">
      <xdr:nvSpPr>
        <xdr:cNvPr id="433" name="テキスト ボックス 432"/>
        <xdr:cNvSpPr txBox="1"/>
      </xdr:nvSpPr>
      <xdr:spPr>
        <a:xfrm>
          <a:off x="14401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167822</xdr:rowOff>
    </xdr:from>
    <xdr:to>
      <xdr:col>20</xdr:col>
      <xdr:colOff>158750</xdr:colOff>
      <xdr:row>74</xdr:row>
      <xdr:rowOff>42091</xdr:rowOff>
    </xdr:to>
    <xdr:cxnSp macro="">
      <xdr:nvCxnSpPr>
        <xdr:cNvPr id="434" name="直線コネクタ 433"/>
        <xdr:cNvCxnSpPr/>
      </xdr:nvCxnSpPr>
      <xdr:spPr>
        <a:xfrm flipV="1">
          <a:off x="13004800" y="1268367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27050</xdr:rowOff>
    </xdr:from>
    <xdr:ext cx="762000" cy="259045"/>
    <xdr:sp macro="" textlink="">
      <xdr:nvSpPr>
        <xdr:cNvPr id="436" name="テキスト ボックス 435"/>
        <xdr:cNvSpPr txBox="1"/>
      </xdr:nvSpPr>
      <xdr:spPr>
        <a:xfrm>
          <a:off x="13512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17253</xdr:rowOff>
    </xdr:from>
    <xdr:ext cx="762000" cy="259045"/>
    <xdr:sp macro="" textlink="">
      <xdr:nvSpPr>
        <xdr:cNvPr id="438" name="テキスト ボックス 437"/>
        <xdr:cNvSpPr txBox="1"/>
      </xdr:nvSpPr>
      <xdr:spPr>
        <a:xfrm>
          <a:off x="12623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48442</xdr:rowOff>
    </xdr:from>
    <xdr:to>
      <xdr:col>24</xdr:col>
      <xdr:colOff>82550</xdr:colOff>
      <xdr:row>77</xdr:row>
      <xdr:rowOff>150042</xdr:rowOff>
    </xdr:to>
    <xdr:sp macro="" textlink="">
      <xdr:nvSpPr>
        <xdr:cNvPr id="444" name="円/楕円 443"/>
        <xdr:cNvSpPr/>
      </xdr:nvSpPr>
      <xdr:spPr>
        <a:xfrm>
          <a:off x="16459200" y="132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64969</xdr:rowOff>
    </xdr:from>
    <xdr:ext cx="762000" cy="259045"/>
    <xdr:sp macro="" textlink="">
      <xdr:nvSpPr>
        <xdr:cNvPr id="445" name="公債費以外該当値テキスト"/>
        <xdr:cNvSpPr txBox="1"/>
      </xdr:nvSpPr>
      <xdr:spPr>
        <a:xfrm>
          <a:off x="16598900" y="1309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131718</xdr:rowOff>
    </xdr:from>
    <xdr:to>
      <xdr:col>22</xdr:col>
      <xdr:colOff>615950</xdr:colOff>
      <xdr:row>77</xdr:row>
      <xdr:rowOff>61868</xdr:rowOff>
    </xdr:to>
    <xdr:sp macro="" textlink="">
      <xdr:nvSpPr>
        <xdr:cNvPr id="446" name="円/楕円 445"/>
        <xdr:cNvSpPr/>
      </xdr:nvSpPr>
      <xdr:spPr>
        <a:xfrm>
          <a:off x="15621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72044</xdr:rowOff>
    </xdr:from>
    <xdr:ext cx="736600" cy="259045"/>
    <xdr:sp macro="" textlink="">
      <xdr:nvSpPr>
        <xdr:cNvPr id="447" name="テキスト ボックス 446"/>
        <xdr:cNvSpPr txBox="1"/>
      </xdr:nvSpPr>
      <xdr:spPr>
        <a:xfrm>
          <a:off x="15290800" y="1293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48441</xdr:rowOff>
    </xdr:from>
    <xdr:to>
      <xdr:col>21</xdr:col>
      <xdr:colOff>412750</xdr:colOff>
      <xdr:row>75</xdr:row>
      <xdr:rowOff>150040</xdr:rowOff>
    </xdr:to>
    <xdr:sp macro="" textlink="">
      <xdr:nvSpPr>
        <xdr:cNvPr id="448" name="円/楕円 447"/>
        <xdr:cNvSpPr/>
      </xdr:nvSpPr>
      <xdr:spPr>
        <a:xfrm>
          <a:off x="14732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160218</xdr:rowOff>
    </xdr:from>
    <xdr:ext cx="762000" cy="259045"/>
    <xdr:sp macro="" textlink="">
      <xdr:nvSpPr>
        <xdr:cNvPr id="449" name="テキスト ボックス 448"/>
        <xdr:cNvSpPr txBox="1"/>
      </xdr:nvSpPr>
      <xdr:spPr>
        <a:xfrm>
          <a:off x="14401800" y="1267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117022</xdr:rowOff>
    </xdr:from>
    <xdr:to>
      <xdr:col>20</xdr:col>
      <xdr:colOff>209550</xdr:colOff>
      <xdr:row>74</xdr:row>
      <xdr:rowOff>47172</xdr:rowOff>
    </xdr:to>
    <xdr:sp macro="" textlink="">
      <xdr:nvSpPr>
        <xdr:cNvPr id="450" name="円/楕円 449"/>
        <xdr:cNvSpPr/>
      </xdr:nvSpPr>
      <xdr:spPr>
        <a:xfrm>
          <a:off x="13843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57349</xdr:rowOff>
    </xdr:from>
    <xdr:ext cx="762000" cy="259045"/>
    <xdr:sp macro="" textlink="">
      <xdr:nvSpPr>
        <xdr:cNvPr id="451" name="テキスト ボックス 450"/>
        <xdr:cNvSpPr txBox="1"/>
      </xdr:nvSpPr>
      <xdr:spPr>
        <a:xfrm>
          <a:off x="135128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162741</xdr:rowOff>
    </xdr:from>
    <xdr:to>
      <xdr:col>19</xdr:col>
      <xdr:colOff>6350</xdr:colOff>
      <xdr:row>74</xdr:row>
      <xdr:rowOff>92891</xdr:rowOff>
    </xdr:to>
    <xdr:sp macro="" textlink="">
      <xdr:nvSpPr>
        <xdr:cNvPr id="452" name="円/楕円 451"/>
        <xdr:cNvSpPr/>
      </xdr:nvSpPr>
      <xdr:spPr>
        <a:xfrm>
          <a:off x="12954000" y="1267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103068</xdr:rowOff>
    </xdr:from>
    <xdr:ext cx="762000" cy="259045"/>
    <xdr:sp macro="" textlink="">
      <xdr:nvSpPr>
        <xdr:cNvPr id="453" name="テキスト ボックス 452"/>
        <xdr:cNvSpPr txBox="1"/>
      </xdr:nvSpPr>
      <xdr:spPr>
        <a:xfrm>
          <a:off x="12623800" y="124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福島県檜枝岐村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66848</xdr:rowOff>
    </xdr:from>
    <xdr:to>
      <xdr:col>4</xdr:col>
      <xdr:colOff>1117600</xdr:colOff>
      <xdr:row>13</xdr:row>
      <xdr:rowOff>116667</xdr:rowOff>
    </xdr:to>
    <xdr:cxnSp macro="">
      <xdr:nvCxnSpPr>
        <xdr:cNvPr id="51" name="直線コネクタ 50"/>
        <xdr:cNvCxnSpPr/>
      </xdr:nvCxnSpPr>
      <xdr:spPr bwMode="auto">
        <a:xfrm flipV="1">
          <a:off x="5003800" y="2343323"/>
          <a:ext cx="647700" cy="49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139401</xdr:rowOff>
    </xdr:from>
    <xdr:ext cx="762000" cy="259045"/>
    <xdr:sp macro="" textlink="">
      <xdr:nvSpPr>
        <xdr:cNvPr id="52" name="人口1人当たり決算額の推移平均値テキスト130"/>
        <xdr:cNvSpPr txBox="1"/>
      </xdr:nvSpPr>
      <xdr:spPr>
        <a:xfrm>
          <a:off x="5740400" y="3101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116667</xdr:rowOff>
    </xdr:from>
    <xdr:to>
      <xdr:col>4</xdr:col>
      <xdr:colOff>469900</xdr:colOff>
      <xdr:row>14</xdr:row>
      <xdr:rowOff>19634</xdr:rowOff>
    </xdr:to>
    <xdr:cxnSp macro="">
      <xdr:nvCxnSpPr>
        <xdr:cNvPr id="54" name="直線コネクタ 53"/>
        <xdr:cNvCxnSpPr/>
      </xdr:nvCxnSpPr>
      <xdr:spPr bwMode="auto">
        <a:xfrm flipV="1">
          <a:off x="4305300" y="2393142"/>
          <a:ext cx="698500" cy="74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117196</xdr:rowOff>
    </xdr:from>
    <xdr:ext cx="736600" cy="259045"/>
    <xdr:sp macro="" textlink="">
      <xdr:nvSpPr>
        <xdr:cNvPr id="56" name="テキスト ボックス 55"/>
        <xdr:cNvSpPr txBox="1"/>
      </xdr:nvSpPr>
      <xdr:spPr>
        <a:xfrm>
          <a:off x="4622800" y="325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19634</xdr:rowOff>
    </xdr:from>
    <xdr:to>
      <xdr:col>3</xdr:col>
      <xdr:colOff>904875</xdr:colOff>
      <xdr:row>14</xdr:row>
      <xdr:rowOff>54243</xdr:rowOff>
    </xdr:to>
    <xdr:cxnSp macro="">
      <xdr:nvCxnSpPr>
        <xdr:cNvPr id="57" name="直線コネクタ 56"/>
        <xdr:cNvCxnSpPr/>
      </xdr:nvCxnSpPr>
      <xdr:spPr bwMode="auto">
        <a:xfrm flipV="1">
          <a:off x="3606800" y="2467559"/>
          <a:ext cx="698500" cy="34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116540</xdr:rowOff>
    </xdr:from>
    <xdr:ext cx="762000" cy="259045"/>
    <xdr:sp macro="" textlink="">
      <xdr:nvSpPr>
        <xdr:cNvPr id="59" name="テキスト ボックス 58"/>
        <xdr:cNvSpPr txBox="1"/>
      </xdr:nvSpPr>
      <xdr:spPr>
        <a:xfrm>
          <a:off x="3924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54243</xdr:rowOff>
    </xdr:from>
    <xdr:to>
      <xdr:col>3</xdr:col>
      <xdr:colOff>206375</xdr:colOff>
      <xdr:row>14</xdr:row>
      <xdr:rowOff>60635</xdr:rowOff>
    </xdr:to>
    <xdr:cxnSp macro="">
      <xdr:nvCxnSpPr>
        <xdr:cNvPr id="60" name="直線コネクタ 59"/>
        <xdr:cNvCxnSpPr/>
      </xdr:nvCxnSpPr>
      <xdr:spPr bwMode="auto">
        <a:xfrm flipV="1">
          <a:off x="2908300" y="2502168"/>
          <a:ext cx="698500" cy="6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132034</xdr:rowOff>
    </xdr:from>
    <xdr:ext cx="762000" cy="259045"/>
    <xdr:sp macro="" textlink="">
      <xdr:nvSpPr>
        <xdr:cNvPr id="62" name="テキスト ボックス 61"/>
        <xdr:cNvSpPr txBox="1"/>
      </xdr:nvSpPr>
      <xdr:spPr>
        <a:xfrm>
          <a:off x="32258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134555</xdr:rowOff>
    </xdr:from>
    <xdr:ext cx="762000" cy="259045"/>
    <xdr:sp macro="" textlink="">
      <xdr:nvSpPr>
        <xdr:cNvPr id="64" name="テキスト ボックス 63"/>
        <xdr:cNvSpPr txBox="1"/>
      </xdr:nvSpPr>
      <xdr:spPr>
        <a:xfrm>
          <a:off x="2527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16048</xdr:rowOff>
    </xdr:from>
    <xdr:to>
      <xdr:col>5</xdr:col>
      <xdr:colOff>34925</xdr:colOff>
      <xdr:row>13</xdr:row>
      <xdr:rowOff>117648</xdr:rowOff>
    </xdr:to>
    <xdr:sp macro="" textlink="">
      <xdr:nvSpPr>
        <xdr:cNvPr id="70" name="円/楕円 69"/>
        <xdr:cNvSpPr/>
      </xdr:nvSpPr>
      <xdr:spPr bwMode="auto">
        <a:xfrm>
          <a:off x="5600700" y="2292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32575</xdr:rowOff>
    </xdr:from>
    <xdr:ext cx="762000" cy="259045"/>
    <xdr:sp macro="" textlink="">
      <xdr:nvSpPr>
        <xdr:cNvPr id="71" name="人口1人当たり決算額の推移該当値テキスト130"/>
        <xdr:cNvSpPr txBox="1"/>
      </xdr:nvSpPr>
      <xdr:spPr>
        <a:xfrm>
          <a:off x="5740400" y="213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776,005</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65867</xdr:rowOff>
    </xdr:from>
    <xdr:to>
      <xdr:col>4</xdr:col>
      <xdr:colOff>520700</xdr:colOff>
      <xdr:row>13</xdr:row>
      <xdr:rowOff>167467</xdr:rowOff>
    </xdr:to>
    <xdr:sp macro="" textlink="">
      <xdr:nvSpPr>
        <xdr:cNvPr id="72" name="円/楕円 71"/>
        <xdr:cNvSpPr/>
      </xdr:nvSpPr>
      <xdr:spPr bwMode="auto">
        <a:xfrm>
          <a:off x="4953000" y="2342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6194</xdr:rowOff>
    </xdr:from>
    <xdr:ext cx="736600" cy="259045"/>
    <xdr:sp macro="" textlink="">
      <xdr:nvSpPr>
        <xdr:cNvPr id="73" name="テキスト ボックス 72"/>
        <xdr:cNvSpPr txBox="1"/>
      </xdr:nvSpPr>
      <xdr:spPr>
        <a:xfrm>
          <a:off x="4622800" y="211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745,495</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140284</xdr:rowOff>
    </xdr:from>
    <xdr:to>
      <xdr:col>3</xdr:col>
      <xdr:colOff>955675</xdr:colOff>
      <xdr:row>14</xdr:row>
      <xdr:rowOff>70434</xdr:rowOff>
    </xdr:to>
    <xdr:sp macro="" textlink="">
      <xdr:nvSpPr>
        <xdr:cNvPr id="74" name="円/楕円 73"/>
        <xdr:cNvSpPr/>
      </xdr:nvSpPr>
      <xdr:spPr bwMode="auto">
        <a:xfrm>
          <a:off x="4254500" y="2416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80611</xdr:rowOff>
    </xdr:from>
    <xdr:ext cx="762000" cy="259045"/>
    <xdr:sp macro="" textlink="">
      <xdr:nvSpPr>
        <xdr:cNvPr id="75" name="テキスト ボックス 74"/>
        <xdr:cNvSpPr txBox="1"/>
      </xdr:nvSpPr>
      <xdr:spPr>
        <a:xfrm>
          <a:off x="3924300" y="218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699,920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3443</xdr:rowOff>
    </xdr:from>
    <xdr:to>
      <xdr:col>3</xdr:col>
      <xdr:colOff>257175</xdr:colOff>
      <xdr:row>14</xdr:row>
      <xdr:rowOff>105043</xdr:rowOff>
    </xdr:to>
    <xdr:sp macro="" textlink="">
      <xdr:nvSpPr>
        <xdr:cNvPr id="76" name="円/楕円 75"/>
        <xdr:cNvSpPr/>
      </xdr:nvSpPr>
      <xdr:spPr bwMode="auto">
        <a:xfrm>
          <a:off x="3556000" y="2451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115220</xdr:rowOff>
    </xdr:from>
    <xdr:ext cx="762000" cy="259045"/>
    <xdr:sp macro="" textlink="">
      <xdr:nvSpPr>
        <xdr:cNvPr id="77" name="テキスト ボックス 76"/>
        <xdr:cNvSpPr txBox="1"/>
      </xdr:nvSpPr>
      <xdr:spPr>
        <a:xfrm>
          <a:off x="3225800" y="222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678,725</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9835</xdr:rowOff>
    </xdr:from>
    <xdr:to>
      <xdr:col>2</xdr:col>
      <xdr:colOff>692150</xdr:colOff>
      <xdr:row>14</xdr:row>
      <xdr:rowOff>111435</xdr:rowOff>
    </xdr:to>
    <xdr:sp macro="" textlink="">
      <xdr:nvSpPr>
        <xdr:cNvPr id="78" name="円/楕円 77"/>
        <xdr:cNvSpPr/>
      </xdr:nvSpPr>
      <xdr:spPr bwMode="auto">
        <a:xfrm>
          <a:off x="2857500" y="2457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121612</xdr:rowOff>
    </xdr:from>
    <xdr:ext cx="762000" cy="259045"/>
    <xdr:sp macro="" textlink="">
      <xdr:nvSpPr>
        <xdr:cNvPr id="79" name="テキスト ボックス 78"/>
        <xdr:cNvSpPr txBox="1"/>
      </xdr:nvSpPr>
      <xdr:spPr>
        <a:xfrm>
          <a:off x="2527300" y="22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674,810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108703</xdr:rowOff>
    </xdr:from>
    <xdr:ext cx="762000" cy="259045"/>
    <xdr:sp macro="" textlink="">
      <xdr:nvSpPr>
        <xdr:cNvPr id="106" name="人口1人当たり決算額の推移最小値テキスト445"/>
        <xdr:cNvSpPr txBox="1"/>
      </xdr:nvSpPr>
      <xdr:spPr>
        <a:xfrm>
          <a:off x="5740400" y="7233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98526</xdr:rowOff>
    </xdr:from>
    <xdr:to>
      <xdr:col>4</xdr:col>
      <xdr:colOff>1117600</xdr:colOff>
      <xdr:row>37</xdr:row>
      <xdr:rowOff>151378</xdr:rowOff>
    </xdr:to>
    <xdr:cxnSp macro="">
      <xdr:nvCxnSpPr>
        <xdr:cNvPr id="110" name="直線コネクタ 109"/>
        <xdr:cNvCxnSpPr/>
      </xdr:nvCxnSpPr>
      <xdr:spPr bwMode="auto">
        <a:xfrm flipV="1">
          <a:off x="5003800" y="7223226"/>
          <a:ext cx="647700" cy="52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15506</xdr:rowOff>
    </xdr:from>
    <xdr:ext cx="762000" cy="259045"/>
    <xdr:sp macro="" textlink="">
      <xdr:nvSpPr>
        <xdr:cNvPr id="111" name="人口1人当たり決算額の推移平均値テキスト445"/>
        <xdr:cNvSpPr txBox="1"/>
      </xdr:nvSpPr>
      <xdr:spPr>
        <a:xfrm>
          <a:off x="5740400" y="6625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79438</xdr:rowOff>
    </xdr:from>
    <xdr:to>
      <xdr:col>4</xdr:col>
      <xdr:colOff>469900</xdr:colOff>
      <xdr:row>37</xdr:row>
      <xdr:rowOff>151378</xdr:rowOff>
    </xdr:to>
    <xdr:cxnSp macro="">
      <xdr:nvCxnSpPr>
        <xdr:cNvPr id="113" name="直線コネクタ 112"/>
        <xdr:cNvCxnSpPr/>
      </xdr:nvCxnSpPr>
      <xdr:spPr bwMode="auto">
        <a:xfrm>
          <a:off x="4305300" y="7204138"/>
          <a:ext cx="698500" cy="71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318014</xdr:rowOff>
    </xdr:from>
    <xdr:ext cx="736600" cy="259045"/>
    <xdr:sp macro="" textlink="">
      <xdr:nvSpPr>
        <xdr:cNvPr id="115" name="テキスト ボックス 114"/>
        <xdr:cNvSpPr txBox="1"/>
      </xdr:nvSpPr>
      <xdr:spPr>
        <a:xfrm>
          <a:off x="4622800" y="6585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169003</xdr:rowOff>
    </xdr:from>
    <xdr:to>
      <xdr:col>3</xdr:col>
      <xdr:colOff>904875</xdr:colOff>
      <xdr:row>37</xdr:row>
      <xdr:rowOff>79438</xdr:rowOff>
    </xdr:to>
    <xdr:cxnSp macro="">
      <xdr:nvCxnSpPr>
        <xdr:cNvPr id="116" name="直線コネクタ 115"/>
        <xdr:cNvCxnSpPr/>
      </xdr:nvCxnSpPr>
      <xdr:spPr bwMode="auto">
        <a:xfrm>
          <a:off x="3606800" y="7122253"/>
          <a:ext cx="698500" cy="81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292886</xdr:rowOff>
    </xdr:from>
    <xdr:ext cx="762000" cy="259045"/>
    <xdr:sp macro="" textlink="">
      <xdr:nvSpPr>
        <xdr:cNvPr id="118" name="テキスト ボックス 117"/>
        <xdr:cNvSpPr txBox="1"/>
      </xdr:nvSpPr>
      <xdr:spPr>
        <a:xfrm>
          <a:off x="3924300" y="656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46725</xdr:rowOff>
    </xdr:from>
    <xdr:to>
      <xdr:col>3</xdr:col>
      <xdr:colOff>206375</xdr:colOff>
      <xdr:row>36</xdr:row>
      <xdr:rowOff>169003</xdr:rowOff>
    </xdr:to>
    <xdr:cxnSp macro="">
      <xdr:nvCxnSpPr>
        <xdr:cNvPr id="119" name="直線コネクタ 118"/>
        <xdr:cNvCxnSpPr/>
      </xdr:nvCxnSpPr>
      <xdr:spPr bwMode="auto">
        <a:xfrm>
          <a:off x="2908300" y="6999975"/>
          <a:ext cx="698500" cy="122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268924</xdr:rowOff>
    </xdr:from>
    <xdr:ext cx="762000" cy="259045"/>
    <xdr:sp macro="" textlink="">
      <xdr:nvSpPr>
        <xdr:cNvPr id="121" name="テキスト ボックス 120"/>
        <xdr:cNvSpPr txBox="1"/>
      </xdr:nvSpPr>
      <xdr:spPr>
        <a:xfrm>
          <a:off x="32258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245973</xdr:rowOff>
    </xdr:from>
    <xdr:ext cx="762000" cy="259045"/>
    <xdr:sp macro="" textlink="">
      <xdr:nvSpPr>
        <xdr:cNvPr id="123" name="テキスト ボックス 122"/>
        <xdr:cNvSpPr txBox="1"/>
      </xdr:nvSpPr>
      <xdr:spPr>
        <a:xfrm>
          <a:off x="25273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47726</xdr:rowOff>
    </xdr:from>
    <xdr:to>
      <xdr:col>5</xdr:col>
      <xdr:colOff>34925</xdr:colOff>
      <xdr:row>37</xdr:row>
      <xdr:rowOff>149326</xdr:rowOff>
    </xdr:to>
    <xdr:sp macro="" textlink="">
      <xdr:nvSpPr>
        <xdr:cNvPr id="129" name="円/楕円 128"/>
        <xdr:cNvSpPr/>
      </xdr:nvSpPr>
      <xdr:spPr bwMode="auto">
        <a:xfrm>
          <a:off x="5600700" y="7172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127753</xdr:rowOff>
    </xdr:from>
    <xdr:ext cx="762000" cy="259045"/>
    <xdr:sp macro="" textlink="">
      <xdr:nvSpPr>
        <xdr:cNvPr id="130" name="人口1人当たり決算額の推移該当値テキスト445"/>
        <xdr:cNvSpPr txBox="1"/>
      </xdr:nvSpPr>
      <xdr:spPr>
        <a:xfrm>
          <a:off x="5740400" y="708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-43,772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100578</xdr:rowOff>
    </xdr:from>
    <xdr:to>
      <xdr:col>4</xdr:col>
      <xdr:colOff>520700</xdr:colOff>
      <xdr:row>37</xdr:row>
      <xdr:rowOff>202178</xdr:rowOff>
    </xdr:to>
    <xdr:sp macro="" textlink="">
      <xdr:nvSpPr>
        <xdr:cNvPr id="131" name="円/楕円 130"/>
        <xdr:cNvSpPr/>
      </xdr:nvSpPr>
      <xdr:spPr bwMode="auto">
        <a:xfrm>
          <a:off x="4953000" y="7225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186955</xdr:rowOff>
    </xdr:from>
    <xdr:ext cx="736600" cy="259045"/>
    <xdr:sp macro="" textlink="">
      <xdr:nvSpPr>
        <xdr:cNvPr id="132" name="テキスト ボックス 131"/>
        <xdr:cNvSpPr txBox="1"/>
      </xdr:nvSpPr>
      <xdr:spPr>
        <a:xfrm>
          <a:off x="4622800" y="7311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-55,332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28638</xdr:rowOff>
    </xdr:from>
    <xdr:to>
      <xdr:col>3</xdr:col>
      <xdr:colOff>955675</xdr:colOff>
      <xdr:row>37</xdr:row>
      <xdr:rowOff>130238</xdr:rowOff>
    </xdr:to>
    <xdr:sp macro="" textlink="">
      <xdr:nvSpPr>
        <xdr:cNvPr id="133" name="円/楕円 132"/>
        <xdr:cNvSpPr/>
      </xdr:nvSpPr>
      <xdr:spPr bwMode="auto">
        <a:xfrm>
          <a:off x="4254500" y="7153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115015</xdr:rowOff>
    </xdr:from>
    <xdr:ext cx="762000" cy="259045"/>
    <xdr:sp macro="" textlink="">
      <xdr:nvSpPr>
        <xdr:cNvPr id="134" name="テキスト ボックス 133"/>
        <xdr:cNvSpPr txBox="1"/>
      </xdr:nvSpPr>
      <xdr:spPr>
        <a:xfrm>
          <a:off x="3924300" y="72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-39,597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118203</xdr:rowOff>
    </xdr:from>
    <xdr:to>
      <xdr:col>3</xdr:col>
      <xdr:colOff>257175</xdr:colOff>
      <xdr:row>37</xdr:row>
      <xdr:rowOff>48353</xdr:rowOff>
    </xdr:to>
    <xdr:sp macro="" textlink="">
      <xdr:nvSpPr>
        <xdr:cNvPr id="135" name="円/楕円 134"/>
        <xdr:cNvSpPr/>
      </xdr:nvSpPr>
      <xdr:spPr bwMode="auto">
        <a:xfrm>
          <a:off x="3556000" y="7071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33130</xdr:rowOff>
    </xdr:from>
    <xdr:ext cx="762000" cy="259045"/>
    <xdr:sp macro="" textlink="">
      <xdr:nvSpPr>
        <xdr:cNvPr id="136" name="テキスト ボックス 135"/>
        <xdr:cNvSpPr txBox="1"/>
      </xdr:nvSpPr>
      <xdr:spPr>
        <a:xfrm>
          <a:off x="3225800" y="7157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-21,687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338825</xdr:rowOff>
    </xdr:from>
    <xdr:to>
      <xdr:col>2</xdr:col>
      <xdr:colOff>692150</xdr:colOff>
      <xdr:row>36</xdr:row>
      <xdr:rowOff>97525</xdr:rowOff>
    </xdr:to>
    <xdr:sp macro="" textlink="">
      <xdr:nvSpPr>
        <xdr:cNvPr id="137" name="円/楕円 136"/>
        <xdr:cNvSpPr/>
      </xdr:nvSpPr>
      <xdr:spPr bwMode="auto">
        <a:xfrm>
          <a:off x="2857500" y="6949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82302</xdr:rowOff>
    </xdr:from>
    <xdr:ext cx="762000" cy="259045"/>
    <xdr:sp macro="" textlink="">
      <xdr:nvSpPr>
        <xdr:cNvPr id="138" name="テキスト ボックス 137"/>
        <xdr:cNvSpPr txBox="1"/>
      </xdr:nvSpPr>
      <xdr:spPr>
        <a:xfrm>
          <a:off x="2527300" y="703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福島県檜枝岐村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
582
390.46
2,126,045
1,994,292
76,239
996,217
2,498,872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125424</xdr:rowOff>
    </xdr:from>
    <xdr:to>
      <xdr:col>6</xdr:col>
      <xdr:colOff>511175</xdr:colOff>
      <xdr:row>33</xdr:row>
      <xdr:rowOff>156972</xdr:rowOff>
    </xdr:to>
    <xdr:cxnSp macro="">
      <xdr:nvCxnSpPr>
        <xdr:cNvPr id="62" name="直線コネクタ 61"/>
        <xdr:cNvCxnSpPr/>
      </xdr:nvCxnSpPr>
      <xdr:spPr>
        <a:xfrm flipV="1">
          <a:off x="3797300" y="5783274"/>
          <a:ext cx="838200" cy="3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18622</xdr:rowOff>
    </xdr:from>
    <xdr:ext cx="599010" cy="259045"/>
    <xdr:sp macro="" textlink="">
      <xdr:nvSpPr>
        <xdr:cNvPr id="63" name="人件費平均値テキスト"/>
        <xdr:cNvSpPr txBox="1"/>
      </xdr:nvSpPr>
      <xdr:spPr>
        <a:xfrm>
          <a:off x="4686300" y="63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156972</xdr:rowOff>
    </xdr:from>
    <xdr:to>
      <xdr:col>5</xdr:col>
      <xdr:colOff>358775</xdr:colOff>
      <xdr:row>34</xdr:row>
      <xdr:rowOff>31051</xdr:rowOff>
    </xdr:to>
    <xdr:cxnSp macro="">
      <xdr:nvCxnSpPr>
        <xdr:cNvPr id="65" name="直線コネクタ 64"/>
        <xdr:cNvCxnSpPr/>
      </xdr:nvCxnSpPr>
      <xdr:spPr>
        <a:xfrm flipV="1">
          <a:off x="2908300" y="5814822"/>
          <a:ext cx="889000" cy="4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158146</xdr:rowOff>
    </xdr:from>
    <xdr:ext cx="599010" cy="259045"/>
    <xdr:sp macro="" textlink="">
      <xdr:nvSpPr>
        <xdr:cNvPr id="67" name="テキスト ボックス 66"/>
        <xdr:cNvSpPr txBox="1"/>
      </xdr:nvSpPr>
      <xdr:spPr>
        <a:xfrm>
          <a:off x="3497794"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31051</xdr:rowOff>
    </xdr:from>
    <xdr:to>
      <xdr:col>4</xdr:col>
      <xdr:colOff>155575</xdr:colOff>
      <xdr:row>34</xdr:row>
      <xdr:rowOff>75450</xdr:rowOff>
    </xdr:to>
    <xdr:cxnSp macro="">
      <xdr:nvCxnSpPr>
        <xdr:cNvPr id="68" name="直線コネクタ 67"/>
        <xdr:cNvCxnSpPr/>
      </xdr:nvCxnSpPr>
      <xdr:spPr>
        <a:xfrm flipV="1">
          <a:off x="2019300" y="5860351"/>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159321</xdr:rowOff>
    </xdr:from>
    <xdr:ext cx="599010" cy="259045"/>
    <xdr:sp macro="" textlink="">
      <xdr:nvSpPr>
        <xdr:cNvPr id="70" name="テキスト ボックス 69"/>
        <xdr:cNvSpPr txBox="1"/>
      </xdr:nvSpPr>
      <xdr:spPr>
        <a:xfrm>
          <a:off x="2608794" y="650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75450</xdr:rowOff>
    </xdr:from>
    <xdr:to>
      <xdr:col>2</xdr:col>
      <xdr:colOff>638175</xdr:colOff>
      <xdr:row>34</xdr:row>
      <xdr:rowOff>96196</xdr:rowOff>
    </xdr:to>
    <xdr:cxnSp macro="">
      <xdr:nvCxnSpPr>
        <xdr:cNvPr id="71" name="直線コネクタ 70"/>
        <xdr:cNvCxnSpPr/>
      </xdr:nvCxnSpPr>
      <xdr:spPr>
        <a:xfrm flipV="1">
          <a:off x="1130300" y="5904750"/>
          <a:ext cx="889000" cy="2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169614</xdr:rowOff>
    </xdr:from>
    <xdr:ext cx="599010" cy="259045"/>
    <xdr:sp macro="" textlink="">
      <xdr:nvSpPr>
        <xdr:cNvPr id="73" name="テキスト ボックス 72"/>
        <xdr:cNvSpPr txBox="1"/>
      </xdr:nvSpPr>
      <xdr:spPr>
        <a:xfrm>
          <a:off x="1719794" y="651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169385</xdr:rowOff>
    </xdr:from>
    <xdr:ext cx="599010" cy="259045"/>
    <xdr:sp macro="" textlink="">
      <xdr:nvSpPr>
        <xdr:cNvPr id="75" name="テキスト ボックス 74"/>
        <xdr:cNvSpPr txBox="1"/>
      </xdr:nvSpPr>
      <xdr:spPr>
        <a:xfrm>
          <a:off x="830794" y="651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74624</xdr:rowOff>
    </xdr:from>
    <xdr:to>
      <xdr:col>6</xdr:col>
      <xdr:colOff>561975</xdr:colOff>
      <xdr:row>34</xdr:row>
      <xdr:rowOff>4774</xdr:rowOff>
    </xdr:to>
    <xdr:sp macro="" textlink="">
      <xdr:nvSpPr>
        <xdr:cNvPr id="81" name="円/楕円 80"/>
        <xdr:cNvSpPr/>
      </xdr:nvSpPr>
      <xdr:spPr>
        <a:xfrm>
          <a:off x="4584700" y="57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97501</xdr:rowOff>
    </xdr:from>
    <xdr:ext cx="599010" cy="259045"/>
    <xdr:sp macro="" textlink="">
      <xdr:nvSpPr>
        <xdr:cNvPr id="82" name="人件費該当値テキスト"/>
        <xdr:cNvSpPr txBox="1"/>
      </xdr:nvSpPr>
      <xdr:spPr>
        <a:xfrm>
          <a:off x="4686300" y="558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613,743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106172</xdr:rowOff>
    </xdr:from>
    <xdr:to>
      <xdr:col>5</xdr:col>
      <xdr:colOff>409575</xdr:colOff>
      <xdr:row>34</xdr:row>
      <xdr:rowOff>36322</xdr:rowOff>
    </xdr:to>
    <xdr:sp macro="" textlink="">
      <xdr:nvSpPr>
        <xdr:cNvPr id="83" name="円/楕円 82"/>
        <xdr:cNvSpPr/>
      </xdr:nvSpPr>
      <xdr:spPr>
        <a:xfrm>
          <a:off x="3746500" y="576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52849</xdr:rowOff>
    </xdr:from>
    <xdr:ext cx="599010" cy="259045"/>
    <xdr:sp macro="" textlink="">
      <xdr:nvSpPr>
        <xdr:cNvPr id="84" name="テキスト ボックス 83"/>
        <xdr:cNvSpPr txBox="1"/>
      </xdr:nvSpPr>
      <xdr:spPr>
        <a:xfrm>
          <a:off x="3497794" y="553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594,422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151701</xdr:rowOff>
    </xdr:from>
    <xdr:to>
      <xdr:col>4</xdr:col>
      <xdr:colOff>206375</xdr:colOff>
      <xdr:row>34</xdr:row>
      <xdr:rowOff>81851</xdr:rowOff>
    </xdr:to>
    <xdr:sp macro="" textlink="">
      <xdr:nvSpPr>
        <xdr:cNvPr id="85" name="円/楕円 84"/>
        <xdr:cNvSpPr/>
      </xdr:nvSpPr>
      <xdr:spPr>
        <a:xfrm>
          <a:off x="2857500" y="580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98378</xdr:rowOff>
    </xdr:from>
    <xdr:ext cx="599010" cy="259045"/>
    <xdr:sp macro="" textlink="">
      <xdr:nvSpPr>
        <xdr:cNvPr id="86" name="テキスト ボックス 85"/>
        <xdr:cNvSpPr txBox="1"/>
      </xdr:nvSpPr>
      <xdr:spPr>
        <a:xfrm>
          <a:off x="2608794" y="558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566,539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24650</xdr:rowOff>
    </xdr:from>
    <xdr:to>
      <xdr:col>3</xdr:col>
      <xdr:colOff>3175</xdr:colOff>
      <xdr:row>34</xdr:row>
      <xdr:rowOff>126250</xdr:rowOff>
    </xdr:to>
    <xdr:sp macro="" textlink="">
      <xdr:nvSpPr>
        <xdr:cNvPr id="87" name="円/楕円 86"/>
        <xdr:cNvSpPr/>
      </xdr:nvSpPr>
      <xdr:spPr>
        <a:xfrm>
          <a:off x="1968500" y="58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142777</xdr:rowOff>
    </xdr:from>
    <xdr:ext cx="599010" cy="259045"/>
    <xdr:sp macro="" textlink="">
      <xdr:nvSpPr>
        <xdr:cNvPr id="88" name="テキスト ボックス 87"/>
        <xdr:cNvSpPr txBox="1"/>
      </xdr:nvSpPr>
      <xdr:spPr>
        <a:xfrm>
          <a:off x="1719794" y="562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539,348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45396</xdr:rowOff>
    </xdr:from>
    <xdr:to>
      <xdr:col>1</xdr:col>
      <xdr:colOff>485775</xdr:colOff>
      <xdr:row>34</xdr:row>
      <xdr:rowOff>146996</xdr:rowOff>
    </xdr:to>
    <xdr:sp macro="" textlink="">
      <xdr:nvSpPr>
        <xdr:cNvPr id="89" name="円/楕円 88"/>
        <xdr:cNvSpPr/>
      </xdr:nvSpPr>
      <xdr:spPr>
        <a:xfrm>
          <a:off x="1079500" y="587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163523</xdr:rowOff>
    </xdr:from>
    <xdr:ext cx="599010" cy="259045"/>
    <xdr:sp macro="" textlink="">
      <xdr:nvSpPr>
        <xdr:cNvPr id="90" name="テキスト ボックス 89"/>
        <xdr:cNvSpPr txBox="1"/>
      </xdr:nvSpPr>
      <xdr:spPr>
        <a:xfrm>
          <a:off x="830794" y="56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526,643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65267</xdr:rowOff>
    </xdr:from>
    <xdr:to>
      <xdr:col>6</xdr:col>
      <xdr:colOff>511175</xdr:colOff>
      <xdr:row>56</xdr:row>
      <xdr:rowOff>70668</xdr:rowOff>
    </xdr:to>
    <xdr:cxnSp macro="">
      <xdr:nvCxnSpPr>
        <xdr:cNvPr id="115" name="直線コネクタ 114"/>
        <xdr:cNvCxnSpPr/>
      </xdr:nvCxnSpPr>
      <xdr:spPr>
        <a:xfrm>
          <a:off x="3797300" y="9666467"/>
          <a:ext cx="838200" cy="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139995</xdr:rowOff>
    </xdr:from>
    <xdr:ext cx="599010" cy="259045"/>
    <xdr:sp macro="" textlink="">
      <xdr:nvSpPr>
        <xdr:cNvPr id="116" name="物件費平均値テキスト"/>
        <xdr:cNvSpPr txBox="1"/>
      </xdr:nvSpPr>
      <xdr:spPr>
        <a:xfrm>
          <a:off x="4686300" y="9741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65267</xdr:rowOff>
    </xdr:from>
    <xdr:to>
      <xdr:col>5</xdr:col>
      <xdr:colOff>358775</xdr:colOff>
      <xdr:row>56</xdr:row>
      <xdr:rowOff>70367</xdr:rowOff>
    </xdr:to>
    <xdr:cxnSp macro="">
      <xdr:nvCxnSpPr>
        <xdr:cNvPr id="118" name="直線コネクタ 117"/>
        <xdr:cNvCxnSpPr/>
      </xdr:nvCxnSpPr>
      <xdr:spPr>
        <a:xfrm flipV="1">
          <a:off x="2908300" y="9666467"/>
          <a:ext cx="889000" cy="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71102</xdr:rowOff>
    </xdr:from>
    <xdr:ext cx="599010" cy="259045"/>
    <xdr:sp macro="" textlink="">
      <xdr:nvSpPr>
        <xdr:cNvPr id="120" name="テキスト ボックス 119"/>
        <xdr:cNvSpPr txBox="1"/>
      </xdr:nvSpPr>
      <xdr:spPr>
        <a:xfrm>
          <a:off x="3497794" y="984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70367</xdr:rowOff>
    </xdr:from>
    <xdr:to>
      <xdr:col>4</xdr:col>
      <xdr:colOff>155575</xdr:colOff>
      <xdr:row>56</xdr:row>
      <xdr:rowOff>114826</xdr:rowOff>
    </xdr:to>
    <xdr:cxnSp macro="">
      <xdr:nvCxnSpPr>
        <xdr:cNvPr id="121" name="直線コネクタ 120"/>
        <xdr:cNvCxnSpPr/>
      </xdr:nvCxnSpPr>
      <xdr:spPr>
        <a:xfrm flipV="1">
          <a:off x="2019300" y="9671567"/>
          <a:ext cx="889000" cy="4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125724</xdr:rowOff>
    </xdr:from>
    <xdr:ext cx="599010" cy="259045"/>
    <xdr:sp macro="" textlink="">
      <xdr:nvSpPr>
        <xdr:cNvPr id="123" name="テキスト ボックス 122"/>
        <xdr:cNvSpPr txBox="1"/>
      </xdr:nvSpPr>
      <xdr:spPr>
        <a:xfrm>
          <a:off x="2608794" y="989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7533</xdr:rowOff>
    </xdr:from>
    <xdr:to>
      <xdr:col>2</xdr:col>
      <xdr:colOff>638175</xdr:colOff>
      <xdr:row>56</xdr:row>
      <xdr:rowOff>114826</xdr:rowOff>
    </xdr:to>
    <xdr:cxnSp macro="">
      <xdr:nvCxnSpPr>
        <xdr:cNvPr id="124" name="直線コネクタ 123"/>
        <xdr:cNvCxnSpPr/>
      </xdr:nvCxnSpPr>
      <xdr:spPr>
        <a:xfrm>
          <a:off x="1130300" y="9608733"/>
          <a:ext cx="889000" cy="10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132123</xdr:rowOff>
    </xdr:from>
    <xdr:ext cx="599010" cy="259045"/>
    <xdr:sp macro="" textlink="">
      <xdr:nvSpPr>
        <xdr:cNvPr id="126" name="テキスト ボックス 125"/>
        <xdr:cNvSpPr txBox="1"/>
      </xdr:nvSpPr>
      <xdr:spPr>
        <a:xfrm>
          <a:off x="1719794" y="990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139820</xdr:rowOff>
    </xdr:from>
    <xdr:ext cx="599010" cy="259045"/>
    <xdr:sp macro="" textlink="">
      <xdr:nvSpPr>
        <xdr:cNvPr id="128" name="テキスト ボックス 127"/>
        <xdr:cNvSpPr txBox="1"/>
      </xdr:nvSpPr>
      <xdr:spPr>
        <a:xfrm>
          <a:off x="830794" y="991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19868</xdr:rowOff>
    </xdr:from>
    <xdr:to>
      <xdr:col>6</xdr:col>
      <xdr:colOff>561975</xdr:colOff>
      <xdr:row>56</xdr:row>
      <xdr:rowOff>121468</xdr:rowOff>
    </xdr:to>
    <xdr:sp macro="" textlink="">
      <xdr:nvSpPr>
        <xdr:cNvPr id="134" name="円/楕円 133"/>
        <xdr:cNvSpPr/>
      </xdr:nvSpPr>
      <xdr:spPr>
        <a:xfrm>
          <a:off x="4584700" y="96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42745</xdr:rowOff>
    </xdr:from>
    <xdr:ext cx="599010" cy="259045"/>
    <xdr:sp macro="" textlink="">
      <xdr:nvSpPr>
        <xdr:cNvPr id="135" name="物件費該当値テキスト"/>
        <xdr:cNvSpPr txBox="1"/>
      </xdr:nvSpPr>
      <xdr:spPr>
        <a:xfrm>
          <a:off x="4686300" y="947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520,791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14467</xdr:rowOff>
    </xdr:from>
    <xdr:to>
      <xdr:col>5</xdr:col>
      <xdr:colOff>409575</xdr:colOff>
      <xdr:row>56</xdr:row>
      <xdr:rowOff>116067</xdr:rowOff>
    </xdr:to>
    <xdr:sp macro="" textlink="">
      <xdr:nvSpPr>
        <xdr:cNvPr id="136" name="円/楕円 135"/>
        <xdr:cNvSpPr/>
      </xdr:nvSpPr>
      <xdr:spPr>
        <a:xfrm>
          <a:off x="3746500" y="961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132594</xdr:rowOff>
    </xdr:from>
    <xdr:ext cx="599010" cy="259045"/>
    <xdr:sp macro="" textlink="">
      <xdr:nvSpPr>
        <xdr:cNvPr id="137" name="テキスト ボックス 136"/>
        <xdr:cNvSpPr txBox="1"/>
      </xdr:nvSpPr>
      <xdr:spPr>
        <a:xfrm>
          <a:off x="3497794" y="939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530,241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19567</xdr:rowOff>
    </xdr:from>
    <xdr:to>
      <xdr:col>4</xdr:col>
      <xdr:colOff>206375</xdr:colOff>
      <xdr:row>56</xdr:row>
      <xdr:rowOff>121167</xdr:rowOff>
    </xdr:to>
    <xdr:sp macro="" textlink="">
      <xdr:nvSpPr>
        <xdr:cNvPr id="138" name="円/楕円 137"/>
        <xdr:cNvSpPr/>
      </xdr:nvSpPr>
      <xdr:spPr>
        <a:xfrm>
          <a:off x="2857500" y="962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137694</xdr:rowOff>
    </xdr:from>
    <xdr:ext cx="599010" cy="259045"/>
    <xdr:sp macro="" textlink="">
      <xdr:nvSpPr>
        <xdr:cNvPr id="139" name="テキスト ボックス 138"/>
        <xdr:cNvSpPr txBox="1"/>
      </xdr:nvSpPr>
      <xdr:spPr>
        <a:xfrm>
          <a:off x="2608794" y="939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521,317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64026</xdr:rowOff>
    </xdr:from>
    <xdr:to>
      <xdr:col>3</xdr:col>
      <xdr:colOff>3175</xdr:colOff>
      <xdr:row>56</xdr:row>
      <xdr:rowOff>165626</xdr:rowOff>
    </xdr:to>
    <xdr:sp macro="" textlink="">
      <xdr:nvSpPr>
        <xdr:cNvPr id="140" name="円/楕円 139"/>
        <xdr:cNvSpPr/>
      </xdr:nvSpPr>
      <xdr:spPr>
        <a:xfrm>
          <a:off x="1968500" y="966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10703</xdr:rowOff>
    </xdr:from>
    <xdr:ext cx="599010" cy="259045"/>
    <xdr:sp macro="" textlink="">
      <xdr:nvSpPr>
        <xdr:cNvPr id="141" name="テキスト ボックス 140"/>
        <xdr:cNvSpPr txBox="1"/>
      </xdr:nvSpPr>
      <xdr:spPr>
        <a:xfrm>
          <a:off x="1719794" y="9440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443,525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128183</xdr:rowOff>
    </xdr:from>
    <xdr:to>
      <xdr:col>1</xdr:col>
      <xdr:colOff>485775</xdr:colOff>
      <xdr:row>56</xdr:row>
      <xdr:rowOff>58333</xdr:rowOff>
    </xdr:to>
    <xdr:sp macro="" textlink="">
      <xdr:nvSpPr>
        <xdr:cNvPr id="142" name="円/楕円 141"/>
        <xdr:cNvSpPr/>
      </xdr:nvSpPr>
      <xdr:spPr>
        <a:xfrm>
          <a:off x="1079500" y="955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74860</xdr:rowOff>
    </xdr:from>
    <xdr:ext cx="599010" cy="259045"/>
    <xdr:sp macro="" textlink="">
      <xdr:nvSpPr>
        <xdr:cNvPr id="143" name="テキスト ボックス 142"/>
        <xdr:cNvSpPr txBox="1"/>
      </xdr:nvSpPr>
      <xdr:spPr>
        <a:xfrm>
          <a:off x="830794" y="933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631,263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69510</xdr:rowOff>
    </xdr:from>
    <xdr:to>
      <xdr:col>6</xdr:col>
      <xdr:colOff>511175</xdr:colOff>
      <xdr:row>78</xdr:row>
      <xdr:rowOff>44534</xdr:rowOff>
    </xdr:to>
    <xdr:cxnSp macro="">
      <xdr:nvCxnSpPr>
        <xdr:cNvPr id="170" name="直線コネクタ 169"/>
        <xdr:cNvCxnSpPr/>
      </xdr:nvCxnSpPr>
      <xdr:spPr>
        <a:xfrm>
          <a:off x="3797300" y="13271160"/>
          <a:ext cx="838200" cy="14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10292</xdr:rowOff>
    </xdr:from>
    <xdr:ext cx="534377" cy="259045"/>
    <xdr:sp macro="" textlink="">
      <xdr:nvSpPr>
        <xdr:cNvPr id="171" name="維持補修費平均値テキスト"/>
        <xdr:cNvSpPr txBox="1"/>
      </xdr:nvSpPr>
      <xdr:spPr>
        <a:xfrm>
          <a:off x="4686300" y="13211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69510</xdr:rowOff>
    </xdr:from>
    <xdr:to>
      <xdr:col>5</xdr:col>
      <xdr:colOff>358775</xdr:colOff>
      <xdr:row>78</xdr:row>
      <xdr:rowOff>96814</xdr:rowOff>
    </xdr:to>
    <xdr:cxnSp macro="">
      <xdr:nvCxnSpPr>
        <xdr:cNvPr id="173" name="直線コネクタ 172"/>
        <xdr:cNvCxnSpPr/>
      </xdr:nvCxnSpPr>
      <xdr:spPr>
        <a:xfrm flipV="1">
          <a:off x="2908300" y="13271160"/>
          <a:ext cx="889000" cy="19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98375</xdr:rowOff>
    </xdr:from>
    <xdr:ext cx="534377" cy="259045"/>
    <xdr:sp macro="" textlink="">
      <xdr:nvSpPr>
        <xdr:cNvPr id="175" name="テキスト ボックス 174"/>
        <xdr:cNvSpPr txBox="1"/>
      </xdr:nvSpPr>
      <xdr:spPr>
        <a:xfrm>
          <a:off x="3530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51953</xdr:rowOff>
    </xdr:from>
    <xdr:to>
      <xdr:col>4</xdr:col>
      <xdr:colOff>155575</xdr:colOff>
      <xdr:row>78</xdr:row>
      <xdr:rowOff>96814</xdr:rowOff>
    </xdr:to>
    <xdr:cxnSp macro="">
      <xdr:nvCxnSpPr>
        <xdr:cNvPr id="176" name="直線コネクタ 175"/>
        <xdr:cNvCxnSpPr/>
      </xdr:nvCxnSpPr>
      <xdr:spPr>
        <a:xfrm>
          <a:off x="2019300" y="13425053"/>
          <a:ext cx="889000" cy="4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120277</xdr:rowOff>
    </xdr:from>
    <xdr:ext cx="534377" cy="259045"/>
    <xdr:sp macro="" textlink="">
      <xdr:nvSpPr>
        <xdr:cNvPr id="178" name="テキスト ボックス 177"/>
        <xdr:cNvSpPr txBox="1"/>
      </xdr:nvSpPr>
      <xdr:spPr>
        <a:xfrm>
          <a:off x="2641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51953</xdr:rowOff>
    </xdr:from>
    <xdr:to>
      <xdr:col>2</xdr:col>
      <xdr:colOff>638175</xdr:colOff>
      <xdr:row>78</xdr:row>
      <xdr:rowOff>77228</xdr:rowOff>
    </xdr:to>
    <xdr:cxnSp macro="">
      <xdr:nvCxnSpPr>
        <xdr:cNvPr id="179" name="直線コネクタ 178"/>
        <xdr:cNvCxnSpPr/>
      </xdr:nvCxnSpPr>
      <xdr:spPr>
        <a:xfrm flipV="1">
          <a:off x="1130300" y="13425053"/>
          <a:ext cx="889000" cy="2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102782</xdr:rowOff>
    </xdr:from>
    <xdr:ext cx="534377" cy="259045"/>
    <xdr:sp macro="" textlink="">
      <xdr:nvSpPr>
        <xdr:cNvPr id="181" name="テキスト ボックス 180"/>
        <xdr:cNvSpPr txBox="1"/>
      </xdr:nvSpPr>
      <xdr:spPr>
        <a:xfrm>
          <a:off x="1752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135416</xdr:rowOff>
    </xdr:from>
    <xdr:ext cx="534377" cy="259045"/>
    <xdr:sp macro="" textlink="">
      <xdr:nvSpPr>
        <xdr:cNvPr id="183" name="テキスト ボックス 182"/>
        <xdr:cNvSpPr txBox="1"/>
      </xdr:nvSpPr>
      <xdr:spPr>
        <a:xfrm>
          <a:off x="863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165184</xdr:rowOff>
    </xdr:from>
    <xdr:to>
      <xdr:col>6</xdr:col>
      <xdr:colOff>561975</xdr:colOff>
      <xdr:row>78</xdr:row>
      <xdr:rowOff>95334</xdr:rowOff>
    </xdr:to>
    <xdr:sp macro="" textlink="">
      <xdr:nvSpPr>
        <xdr:cNvPr id="189" name="円/楕円 188"/>
        <xdr:cNvSpPr/>
      </xdr:nvSpPr>
      <xdr:spPr>
        <a:xfrm>
          <a:off x="4584700" y="1336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137292</xdr:rowOff>
    </xdr:from>
    <xdr:ext cx="534377" cy="259045"/>
    <xdr:sp macro="" textlink="">
      <xdr:nvSpPr>
        <xdr:cNvPr id="190" name="維持補修費該当値テキスト"/>
        <xdr:cNvSpPr txBox="1"/>
      </xdr:nvSpPr>
      <xdr:spPr>
        <a:xfrm>
          <a:off x="4686300" y="133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20,815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18710</xdr:rowOff>
    </xdr:from>
    <xdr:to>
      <xdr:col>5</xdr:col>
      <xdr:colOff>409575</xdr:colOff>
      <xdr:row>77</xdr:row>
      <xdr:rowOff>120310</xdr:rowOff>
    </xdr:to>
    <xdr:sp macro="" textlink="">
      <xdr:nvSpPr>
        <xdr:cNvPr id="191" name="円/楕円 190"/>
        <xdr:cNvSpPr/>
      </xdr:nvSpPr>
      <xdr:spPr>
        <a:xfrm>
          <a:off x="3746500" y="1322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136837</xdr:rowOff>
    </xdr:from>
    <xdr:ext cx="534377" cy="259045"/>
    <xdr:sp macro="" textlink="">
      <xdr:nvSpPr>
        <xdr:cNvPr id="192" name="テキスト ボックス 191"/>
        <xdr:cNvSpPr txBox="1"/>
      </xdr:nvSpPr>
      <xdr:spPr>
        <a:xfrm>
          <a:off x="3530111" y="1299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52,852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46014</xdr:rowOff>
    </xdr:from>
    <xdr:to>
      <xdr:col>4</xdr:col>
      <xdr:colOff>206375</xdr:colOff>
      <xdr:row>78</xdr:row>
      <xdr:rowOff>147614</xdr:rowOff>
    </xdr:to>
    <xdr:sp macro="" textlink="">
      <xdr:nvSpPr>
        <xdr:cNvPr id="193" name="円/楕円 192"/>
        <xdr:cNvSpPr/>
      </xdr:nvSpPr>
      <xdr:spPr>
        <a:xfrm>
          <a:off x="2857500" y="134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138741</xdr:rowOff>
    </xdr:from>
    <xdr:ext cx="469744" cy="259045"/>
    <xdr:sp macro="" textlink="">
      <xdr:nvSpPr>
        <xdr:cNvPr id="194" name="テキスト ボックス 193"/>
        <xdr:cNvSpPr txBox="1"/>
      </xdr:nvSpPr>
      <xdr:spPr>
        <a:xfrm>
          <a:off x="2673427" y="135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1153</xdr:rowOff>
    </xdr:from>
    <xdr:to>
      <xdr:col>3</xdr:col>
      <xdr:colOff>3175</xdr:colOff>
      <xdr:row>78</xdr:row>
      <xdr:rowOff>102753</xdr:rowOff>
    </xdr:to>
    <xdr:sp macro="" textlink="">
      <xdr:nvSpPr>
        <xdr:cNvPr id="195" name="円/楕円 194"/>
        <xdr:cNvSpPr/>
      </xdr:nvSpPr>
      <xdr:spPr>
        <a:xfrm>
          <a:off x="1968500" y="1337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119280</xdr:rowOff>
    </xdr:from>
    <xdr:ext cx="534377" cy="259045"/>
    <xdr:sp macro="" textlink="">
      <xdr:nvSpPr>
        <xdr:cNvPr id="196" name="テキスト ボックス 195"/>
        <xdr:cNvSpPr txBox="1"/>
      </xdr:nvSpPr>
      <xdr:spPr>
        <a:xfrm>
          <a:off x="1752111" y="1314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26428</xdr:rowOff>
    </xdr:from>
    <xdr:to>
      <xdr:col>1</xdr:col>
      <xdr:colOff>485775</xdr:colOff>
      <xdr:row>78</xdr:row>
      <xdr:rowOff>128028</xdr:rowOff>
    </xdr:to>
    <xdr:sp macro="" textlink="">
      <xdr:nvSpPr>
        <xdr:cNvPr id="197" name="円/楕円 196"/>
        <xdr:cNvSpPr/>
      </xdr:nvSpPr>
      <xdr:spPr>
        <a:xfrm>
          <a:off x="1079500" y="133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119155</xdr:rowOff>
    </xdr:from>
    <xdr:ext cx="534377" cy="259045"/>
    <xdr:sp macro="" textlink="">
      <xdr:nvSpPr>
        <xdr:cNvPr id="198" name="テキスト ボックス 197"/>
        <xdr:cNvSpPr txBox="1"/>
      </xdr:nvSpPr>
      <xdr:spPr>
        <a:xfrm>
          <a:off x="863111" y="1349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17849</xdr:rowOff>
    </xdr:from>
    <xdr:to>
      <xdr:col>6</xdr:col>
      <xdr:colOff>511175</xdr:colOff>
      <xdr:row>98</xdr:row>
      <xdr:rowOff>63774</xdr:rowOff>
    </xdr:to>
    <xdr:cxnSp macro="">
      <xdr:nvCxnSpPr>
        <xdr:cNvPr id="227" name="直線コネクタ 226"/>
        <xdr:cNvCxnSpPr/>
      </xdr:nvCxnSpPr>
      <xdr:spPr>
        <a:xfrm flipV="1">
          <a:off x="3797300" y="16819949"/>
          <a:ext cx="838200" cy="4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163441</xdr:rowOff>
    </xdr:from>
    <xdr:ext cx="534377" cy="259045"/>
    <xdr:sp macro="" textlink="">
      <xdr:nvSpPr>
        <xdr:cNvPr id="228" name="扶助費平均値テキスト"/>
        <xdr:cNvSpPr txBox="1"/>
      </xdr:nvSpPr>
      <xdr:spPr>
        <a:xfrm>
          <a:off x="4686300" y="1627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37303</xdr:rowOff>
    </xdr:from>
    <xdr:to>
      <xdr:col>5</xdr:col>
      <xdr:colOff>358775</xdr:colOff>
      <xdr:row>98</xdr:row>
      <xdr:rowOff>63774</xdr:rowOff>
    </xdr:to>
    <xdr:cxnSp macro="">
      <xdr:nvCxnSpPr>
        <xdr:cNvPr id="230" name="直線コネクタ 229"/>
        <xdr:cNvCxnSpPr/>
      </xdr:nvCxnSpPr>
      <xdr:spPr>
        <a:xfrm>
          <a:off x="2908300" y="16839403"/>
          <a:ext cx="889000" cy="2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152582</xdr:rowOff>
    </xdr:from>
    <xdr:ext cx="534377" cy="259045"/>
    <xdr:sp macro="" textlink="">
      <xdr:nvSpPr>
        <xdr:cNvPr id="232" name="テキスト ボックス 231"/>
        <xdr:cNvSpPr txBox="1"/>
      </xdr:nvSpPr>
      <xdr:spPr>
        <a:xfrm>
          <a:off x="3530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37303</xdr:rowOff>
    </xdr:from>
    <xdr:to>
      <xdr:col>4</xdr:col>
      <xdr:colOff>155575</xdr:colOff>
      <xdr:row>98</xdr:row>
      <xdr:rowOff>53860</xdr:rowOff>
    </xdr:to>
    <xdr:cxnSp macro="">
      <xdr:nvCxnSpPr>
        <xdr:cNvPr id="233" name="直線コネクタ 232"/>
        <xdr:cNvCxnSpPr/>
      </xdr:nvCxnSpPr>
      <xdr:spPr>
        <a:xfrm flipV="1">
          <a:off x="2019300" y="16839403"/>
          <a:ext cx="8890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151385</xdr:rowOff>
    </xdr:from>
    <xdr:ext cx="534377" cy="259045"/>
    <xdr:sp macro="" textlink="">
      <xdr:nvSpPr>
        <xdr:cNvPr id="235" name="テキスト ボックス 234"/>
        <xdr:cNvSpPr txBox="1"/>
      </xdr:nvSpPr>
      <xdr:spPr>
        <a:xfrm>
          <a:off x="2641111" y="1626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20104</xdr:rowOff>
    </xdr:from>
    <xdr:to>
      <xdr:col>2</xdr:col>
      <xdr:colOff>638175</xdr:colOff>
      <xdr:row>98</xdr:row>
      <xdr:rowOff>53860</xdr:rowOff>
    </xdr:to>
    <xdr:cxnSp macro="">
      <xdr:nvCxnSpPr>
        <xdr:cNvPr id="236" name="直線コネクタ 235"/>
        <xdr:cNvCxnSpPr/>
      </xdr:nvCxnSpPr>
      <xdr:spPr>
        <a:xfrm>
          <a:off x="1130300" y="16307854"/>
          <a:ext cx="889000" cy="54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19269</xdr:rowOff>
    </xdr:from>
    <xdr:ext cx="534377" cy="259045"/>
    <xdr:sp macro="" textlink="">
      <xdr:nvSpPr>
        <xdr:cNvPr id="238" name="テキスト ボックス 237"/>
        <xdr:cNvSpPr txBox="1"/>
      </xdr:nvSpPr>
      <xdr:spPr>
        <a:xfrm>
          <a:off x="1752111" y="1630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170167</xdr:rowOff>
    </xdr:from>
    <xdr:ext cx="534377" cy="259045"/>
    <xdr:sp macro="" textlink="">
      <xdr:nvSpPr>
        <xdr:cNvPr id="240" name="テキスト ボックス 239"/>
        <xdr:cNvSpPr txBox="1"/>
      </xdr:nvSpPr>
      <xdr:spPr>
        <a:xfrm>
          <a:off x="863111" y="166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138499</xdr:rowOff>
    </xdr:from>
    <xdr:to>
      <xdr:col>6</xdr:col>
      <xdr:colOff>561975</xdr:colOff>
      <xdr:row>98</xdr:row>
      <xdr:rowOff>68649</xdr:rowOff>
    </xdr:to>
    <xdr:sp macro="" textlink="">
      <xdr:nvSpPr>
        <xdr:cNvPr id="246" name="円/楕円 245"/>
        <xdr:cNvSpPr/>
      </xdr:nvSpPr>
      <xdr:spPr>
        <a:xfrm>
          <a:off x="4584700" y="1676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53426</xdr:rowOff>
    </xdr:from>
    <xdr:ext cx="534377" cy="259045"/>
    <xdr:sp macro="" textlink="">
      <xdr:nvSpPr>
        <xdr:cNvPr id="247" name="扶助費該当値テキスト"/>
        <xdr:cNvSpPr txBox="1"/>
      </xdr:nvSpPr>
      <xdr:spPr>
        <a:xfrm>
          <a:off x="4686300" y="1668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25,991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12974</xdr:rowOff>
    </xdr:from>
    <xdr:to>
      <xdr:col>5</xdr:col>
      <xdr:colOff>409575</xdr:colOff>
      <xdr:row>98</xdr:row>
      <xdr:rowOff>114574</xdr:rowOff>
    </xdr:to>
    <xdr:sp macro="" textlink="">
      <xdr:nvSpPr>
        <xdr:cNvPr id="248" name="円/楕円 247"/>
        <xdr:cNvSpPr/>
      </xdr:nvSpPr>
      <xdr:spPr>
        <a:xfrm>
          <a:off x="3746500" y="1681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105701</xdr:rowOff>
    </xdr:from>
    <xdr:ext cx="534377" cy="259045"/>
    <xdr:sp macro="" textlink="">
      <xdr:nvSpPr>
        <xdr:cNvPr id="249" name="テキスト ボックス 248"/>
        <xdr:cNvSpPr txBox="1"/>
      </xdr:nvSpPr>
      <xdr:spPr>
        <a:xfrm>
          <a:off x="3530111" y="1690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19,964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157953</xdr:rowOff>
    </xdr:from>
    <xdr:to>
      <xdr:col>4</xdr:col>
      <xdr:colOff>206375</xdr:colOff>
      <xdr:row>98</xdr:row>
      <xdr:rowOff>88103</xdr:rowOff>
    </xdr:to>
    <xdr:sp macro="" textlink="">
      <xdr:nvSpPr>
        <xdr:cNvPr id="250" name="円/楕円 249"/>
        <xdr:cNvSpPr/>
      </xdr:nvSpPr>
      <xdr:spPr>
        <a:xfrm>
          <a:off x="2857500" y="1678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79230</xdr:rowOff>
    </xdr:from>
    <xdr:ext cx="534377" cy="259045"/>
    <xdr:sp macro="" textlink="">
      <xdr:nvSpPr>
        <xdr:cNvPr id="251" name="テキスト ボックス 250"/>
        <xdr:cNvSpPr txBox="1"/>
      </xdr:nvSpPr>
      <xdr:spPr>
        <a:xfrm>
          <a:off x="2641111" y="1688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23,438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3060</xdr:rowOff>
    </xdr:from>
    <xdr:to>
      <xdr:col>3</xdr:col>
      <xdr:colOff>3175</xdr:colOff>
      <xdr:row>98</xdr:row>
      <xdr:rowOff>104660</xdr:rowOff>
    </xdr:to>
    <xdr:sp macro="" textlink="">
      <xdr:nvSpPr>
        <xdr:cNvPr id="252" name="円/楕円 251"/>
        <xdr:cNvSpPr/>
      </xdr:nvSpPr>
      <xdr:spPr>
        <a:xfrm>
          <a:off x="1968500" y="168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95787</xdr:rowOff>
    </xdr:from>
    <xdr:ext cx="534377" cy="259045"/>
    <xdr:sp macro="" textlink="">
      <xdr:nvSpPr>
        <xdr:cNvPr id="253" name="テキスト ボックス 252"/>
        <xdr:cNvSpPr txBox="1"/>
      </xdr:nvSpPr>
      <xdr:spPr>
        <a:xfrm>
          <a:off x="1752111" y="1689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21,265</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140754</xdr:rowOff>
    </xdr:from>
    <xdr:to>
      <xdr:col>1</xdr:col>
      <xdr:colOff>485775</xdr:colOff>
      <xdr:row>95</xdr:row>
      <xdr:rowOff>70904</xdr:rowOff>
    </xdr:to>
    <xdr:sp macro="" textlink="">
      <xdr:nvSpPr>
        <xdr:cNvPr id="254" name="円/楕円 253"/>
        <xdr:cNvSpPr/>
      </xdr:nvSpPr>
      <xdr:spPr>
        <a:xfrm>
          <a:off x="1079500" y="1625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87431</xdr:rowOff>
    </xdr:from>
    <xdr:ext cx="534377" cy="259045"/>
    <xdr:sp macro="" textlink="">
      <xdr:nvSpPr>
        <xdr:cNvPr id="255" name="テキスト ボックス 254"/>
        <xdr:cNvSpPr txBox="1"/>
      </xdr:nvSpPr>
      <xdr:spPr>
        <a:xfrm>
          <a:off x="863111" y="1603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170153</xdr:rowOff>
    </xdr:from>
    <xdr:to>
      <xdr:col>15</xdr:col>
      <xdr:colOff>180975</xdr:colOff>
      <xdr:row>34</xdr:row>
      <xdr:rowOff>116902</xdr:rowOff>
    </xdr:to>
    <xdr:cxnSp macro="">
      <xdr:nvCxnSpPr>
        <xdr:cNvPr id="286" name="直線コネクタ 285"/>
        <xdr:cNvCxnSpPr/>
      </xdr:nvCxnSpPr>
      <xdr:spPr>
        <a:xfrm>
          <a:off x="9639300" y="5828003"/>
          <a:ext cx="838200" cy="11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128324</xdr:rowOff>
    </xdr:from>
    <xdr:ext cx="599010" cy="259045"/>
    <xdr:sp macro="" textlink="">
      <xdr:nvSpPr>
        <xdr:cNvPr id="287" name="補助費等平均値テキスト"/>
        <xdr:cNvSpPr txBox="1"/>
      </xdr:nvSpPr>
      <xdr:spPr>
        <a:xfrm>
          <a:off x="10528300" y="6129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91515</xdr:rowOff>
    </xdr:from>
    <xdr:to>
      <xdr:col>14</xdr:col>
      <xdr:colOff>28575</xdr:colOff>
      <xdr:row>33</xdr:row>
      <xdr:rowOff>170153</xdr:rowOff>
    </xdr:to>
    <xdr:cxnSp macro="">
      <xdr:nvCxnSpPr>
        <xdr:cNvPr id="289" name="直線コネクタ 288"/>
        <xdr:cNvCxnSpPr/>
      </xdr:nvCxnSpPr>
      <xdr:spPr>
        <a:xfrm>
          <a:off x="8750300" y="5749365"/>
          <a:ext cx="8890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95353</xdr:rowOff>
    </xdr:from>
    <xdr:ext cx="599010" cy="259045"/>
    <xdr:sp macro="" textlink="">
      <xdr:nvSpPr>
        <xdr:cNvPr id="291" name="テキスト ボックス 290"/>
        <xdr:cNvSpPr txBox="1"/>
      </xdr:nvSpPr>
      <xdr:spPr>
        <a:xfrm>
          <a:off x="9339794" y="626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91515</xdr:rowOff>
    </xdr:from>
    <xdr:to>
      <xdr:col>12</xdr:col>
      <xdr:colOff>511175</xdr:colOff>
      <xdr:row>34</xdr:row>
      <xdr:rowOff>71724</xdr:rowOff>
    </xdr:to>
    <xdr:cxnSp macro="">
      <xdr:nvCxnSpPr>
        <xdr:cNvPr id="292" name="直線コネクタ 291"/>
        <xdr:cNvCxnSpPr/>
      </xdr:nvCxnSpPr>
      <xdr:spPr>
        <a:xfrm flipV="1">
          <a:off x="7861300" y="5749365"/>
          <a:ext cx="889000" cy="15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152683</xdr:rowOff>
    </xdr:from>
    <xdr:ext cx="599010" cy="259045"/>
    <xdr:sp macro="" textlink="">
      <xdr:nvSpPr>
        <xdr:cNvPr id="294" name="テキスト ボックス 293"/>
        <xdr:cNvSpPr txBox="1"/>
      </xdr:nvSpPr>
      <xdr:spPr>
        <a:xfrm>
          <a:off x="8450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71724</xdr:rowOff>
    </xdr:from>
    <xdr:to>
      <xdr:col>11</xdr:col>
      <xdr:colOff>307975</xdr:colOff>
      <xdr:row>35</xdr:row>
      <xdr:rowOff>72377</xdr:rowOff>
    </xdr:to>
    <xdr:cxnSp macro="">
      <xdr:nvCxnSpPr>
        <xdr:cNvPr id="295" name="直線コネクタ 294"/>
        <xdr:cNvCxnSpPr/>
      </xdr:nvCxnSpPr>
      <xdr:spPr>
        <a:xfrm flipV="1">
          <a:off x="6972300" y="5901024"/>
          <a:ext cx="889000" cy="17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12172</xdr:rowOff>
    </xdr:from>
    <xdr:ext cx="599010" cy="259045"/>
    <xdr:sp macro="" textlink="">
      <xdr:nvSpPr>
        <xdr:cNvPr id="297" name="テキスト ボックス 296"/>
        <xdr:cNvSpPr txBox="1"/>
      </xdr:nvSpPr>
      <xdr:spPr>
        <a:xfrm>
          <a:off x="7561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25046</xdr:rowOff>
    </xdr:from>
    <xdr:ext cx="599010" cy="259045"/>
    <xdr:sp macro="" textlink="">
      <xdr:nvSpPr>
        <xdr:cNvPr id="299" name="テキスト ボックス 298"/>
        <xdr:cNvSpPr txBox="1"/>
      </xdr:nvSpPr>
      <xdr:spPr>
        <a:xfrm>
          <a:off x="6672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66102</xdr:rowOff>
    </xdr:from>
    <xdr:to>
      <xdr:col>15</xdr:col>
      <xdr:colOff>231775</xdr:colOff>
      <xdr:row>34</xdr:row>
      <xdr:rowOff>167702</xdr:rowOff>
    </xdr:to>
    <xdr:sp macro="" textlink="">
      <xdr:nvSpPr>
        <xdr:cNvPr id="305" name="円/楕円 304"/>
        <xdr:cNvSpPr/>
      </xdr:nvSpPr>
      <xdr:spPr>
        <a:xfrm>
          <a:off x="10426700" y="589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88979</xdr:rowOff>
    </xdr:from>
    <xdr:ext cx="599010" cy="259045"/>
    <xdr:sp macro="" textlink="">
      <xdr:nvSpPr>
        <xdr:cNvPr id="306" name="補助費等該当値テキスト"/>
        <xdr:cNvSpPr txBox="1"/>
      </xdr:nvSpPr>
      <xdr:spPr>
        <a:xfrm>
          <a:off x="10528300" y="574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256,981</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119353</xdr:rowOff>
    </xdr:from>
    <xdr:to>
      <xdr:col>14</xdr:col>
      <xdr:colOff>79375</xdr:colOff>
      <xdr:row>34</xdr:row>
      <xdr:rowOff>49503</xdr:rowOff>
    </xdr:to>
    <xdr:sp macro="" textlink="">
      <xdr:nvSpPr>
        <xdr:cNvPr id="307" name="円/楕円 306"/>
        <xdr:cNvSpPr/>
      </xdr:nvSpPr>
      <xdr:spPr>
        <a:xfrm>
          <a:off x="9588500" y="577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66030</xdr:rowOff>
    </xdr:from>
    <xdr:ext cx="599010" cy="259045"/>
    <xdr:sp macro="" textlink="">
      <xdr:nvSpPr>
        <xdr:cNvPr id="308" name="テキスト ボックス 307"/>
        <xdr:cNvSpPr txBox="1"/>
      </xdr:nvSpPr>
      <xdr:spPr>
        <a:xfrm>
          <a:off x="9339794" y="555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293,175</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40715</xdr:rowOff>
    </xdr:from>
    <xdr:to>
      <xdr:col>12</xdr:col>
      <xdr:colOff>561975</xdr:colOff>
      <xdr:row>33</xdr:row>
      <xdr:rowOff>142315</xdr:rowOff>
    </xdr:to>
    <xdr:sp macro="" textlink="">
      <xdr:nvSpPr>
        <xdr:cNvPr id="309" name="円/楕円 308"/>
        <xdr:cNvSpPr/>
      </xdr:nvSpPr>
      <xdr:spPr>
        <a:xfrm>
          <a:off x="8699500" y="56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31</xdr:row>
      <xdr:rowOff>158842</xdr:rowOff>
    </xdr:from>
    <xdr:ext cx="599010" cy="259045"/>
    <xdr:sp macro="" textlink="">
      <xdr:nvSpPr>
        <xdr:cNvPr id="310" name="テキスト ボックス 309"/>
        <xdr:cNvSpPr txBox="1"/>
      </xdr:nvSpPr>
      <xdr:spPr>
        <a:xfrm>
          <a:off x="8450794" y="547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317,255</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20924</xdr:rowOff>
    </xdr:from>
    <xdr:to>
      <xdr:col>11</xdr:col>
      <xdr:colOff>358775</xdr:colOff>
      <xdr:row>34</xdr:row>
      <xdr:rowOff>122524</xdr:rowOff>
    </xdr:to>
    <xdr:sp macro="" textlink="">
      <xdr:nvSpPr>
        <xdr:cNvPr id="311" name="円/楕円 310"/>
        <xdr:cNvSpPr/>
      </xdr:nvSpPr>
      <xdr:spPr>
        <a:xfrm>
          <a:off x="7810500" y="585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139051</xdr:rowOff>
    </xdr:from>
    <xdr:ext cx="599010" cy="259045"/>
    <xdr:sp macro="" textlink="">
      <xdr:nvSpPr>
        <xdr:cNvPr id="312" name="テキスト ボックス 311"/>
        <xdr:cNvSpPr txBox="1"/>
      </xdr:nvSpPr>
      <xdr:spPr>
        <a:xfrm>
          <a:off x="7561794" y="562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270,815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21577</xdr:rowOff>
    </xdr:from>
    <xdr:to>
      <xdr:col>10</xdr:col>
      <xdr:colOff>155575</xdr:colOff>
      <xdr:row>35</xdr:row>
      <xdr:rowOff>123177</xdr:rowOff>
    </xdr:to>
    <xdr:sp macro="" textlink="">
      <xdr:nvSpPr>
        <xdr:cNvPr id="313" name="円/楕円 312"/>
        <xdr:cNvSpPr/>
      </xdr:nvSpPr>
      <xdr:spPr>
        <a:xfrm>
          <a:off x="6921500" y="602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139704</xdr:rowOff>
    </xdr:from>
    <xdr:ext cx="599010" cy="259045"/>
    <xdr:sp macro="" textlink="">
      <xdr:nvSpPr>
        <xdr:cNvPr id="314" name="テキスト ボックス 313"/>
        <xdr:cNvSpPr txBox="1"/>
      </xdr:nvSpPr>
      <xdr:spPr>
        <a:xfrm>
          <a:off x="6672794" y="579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111104</xdr:rowOff>
    </xdr:from>
    <xdr:to>
      <xdr:col>15</xdr:col>
      <xdr:colOff>180975</xdr:colOff>
      <xdr:row>57</xdr:row>
      <xdr:rowOff>101460</xdr:rowOff>
    </xdr:to>
    <xdr:cxnSp macro="">
      <xdr:nvCxnSpPr>
        <xdr:cNvPr id="343" name="直線コネクタ 342"/>
        <xdr:cNvCxnSpPr/>
      </xdr:nvCxnSpPr>
      <xdr:spPr>
        <a:xfrm flipV="1">
          <a:off x="9639300" y="9712304"/>
          <a:ext cx="838200" cy="16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25302</xdr:rowOff>
    </xdr:from>
    <xdr:ext cx="599010" cy="259045"/>
    <xdr:sp macro="" textlink="">
      <xdr:nvSpPr>
        <xdr:cNvPr id="344" name="普通建設事業費平均値テキスト"/>
        <xdr:cNvSpPr txBox="1"/>
      </xdr:nvSpPr>
      <xdr:spPr>
        <a:xfrm>
          <a:off x="10528300" y="9969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101146</xdr:rowOff>
    </xdr:from>
    <xdr:to>
      <xdr:col>14</xdr:col>
      <xdr:colOff>28575</xdr:colOff>
      <xdr:row>57</xdr:row>
      <xdr:rowOff>101460</xdr:rowOff>
    </xdr:to>
    <xdr:cxnSp macro="">
      <xdr:nvCxnSpPr>
        <xdr:cNvPr id="346" name="直線コネクタ 345"/>
        <xdr:cNvCxnSpPr/>
      </xdr:nvCxnSpPr>
      <xdr:spPr>
        <a:xfrm>
          <a:off x="8750300" y="9873796"/>
          <a:ext cx="889000" cy="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148132</xdr:rowOff>
    </xdr:from>
    <xdr:ext cx="599010" cy="259045"/>
    <xdr:sp macro="" textlink="">
      <xdr:nvSpPr>
        <xdr:cNvPr id="348" name="テキスト ボックス 347"/>
        <xdr:cNvSpPr txBox="1"/>
      </xdr:nvSpPr>
      <xdr:spPr>
        <a:xfrm>
          <a:off x="9339794"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101146</xdr:rowOff>
    </xdr:from>
    <xdr:to>
      <xdr:col>12</xdr:col>
      <xdr:colOff>511175</xdr:colOff>
      <xdr:row>58</xdr:row>
      <xdr:rowOff>20538</xdr:rowOff>
    </xdr:to>
    <xdr:cxnSp macro="">
      <xdr:nvCxnSpPr>
        <xdr:cNvPr id="349" name="直線コネクタ 348"/>
        <xdr:cNvCxnSpPr/>
      </xdr:nvCxnSpPr>
      <xdr:spPr>
        <a:xfrm flipV="1">
          <a:off x="7861300" y="9873796"/>
          <a:ext cx="889000" cy="9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147890</xdr:rowOff>
    </xdr:from>
    <xdr:ext cx="599010" cy="259045"/>
    <xdr:sp macro="" textlink="">
      <xdr:nvSpPr>
        <xdr:cNvPr id="351" name="テキスト ボックス 350"/>
        <xdr:cNvSpPr txBox="1"/>
      </xdr:nvSpPr>
      <xdr:spPr>
        <a:xfrm>
          <a:off x="8450794"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6387</xdr:rowOff>
    </xdr:from>
    <xdr:to>
      <xdr:col>11</xdr:col>
      <xdr:colOff>307975</xdr:colOff>
      <xdr:row>58</xdr:row>
      <xdr:rowOff>20538</xdr:rowOff>
    </xdr:to>
    <xdr:cxnSp macro="">
      <xdr:nvCxnSpPr>
        <xdr:cNvPr id="352" name="直線コネクタ 351"/>
        <xdr:cNvCxnSpPr/>
      </xdr:nvCxnSpPr>
      <xdr:spPr>
        <a:xfrm>
          <a:off x="6972300" y="9950487"/>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166843</xdr:rowOff>
    </xdr:from>
    <xdr:ext cx="599010" cy="259045"/>
    <xdr:sp macro="" textlink="">
      <xdr:nvSpPr>
        <xdr:cNvPr id="354" name="テキスト ボックス 353"/>
        <xdr:cNvSpPr txBox="1"/>
      </xdr:nvSpPr>
      <xdr:spPr>
        <a:xfrm>
          <a:off x="7561794"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15885</xdr:rowOff>
    </xdr:from>
    <xdr:ext cx="599010" cy="259045"/>
    <xdr:sp macro="" textlink="">
      <xdr:nvSpPr>
        <xdr:cNvPr id="356" name="テキスト ボックス 355"/>
        <xdr:cNvSpPr txBox="1"/>
      </xdr:nvSpPr>
      <xdr:spPr>
        <a:xfrm>
          <a:off x="6672794" y="101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60304</xdr:rowOff>
    </xdr:from>
    <xdr:to>
      <xdr:col>15</xdr:col>
      <xdr:colOff>231775</xdr:colOff>
      <xdr:row>56</xdr:row>
      <xdr:rowOff>161904</xdr:rowOff>
    </xdr:to>
    <xdr:sp macro="" textlink="">
      <xdr:nvSpPr>
        <xdr:cNvPr id="362" name="円/楕円 361"/>
        <xdr:cNvSpPr/>
      </xdr:nvSpPr>
      <xdr:spPr>
        <a:xfrm>
          <a:off x="10426700" y="96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83181</xdr:rowOff>
    </xdr:from>
    <xdr:ext cx="690189" cy="259045"/>
    <xdr:sp macro="" textlink="">
      <xdr:nvSpPr>
        <xdr:cNvPr id="363" name="普通建設事業費該当値テキスト"/>
        <xdr:cNvSpPr txBox="1"/>
      </xdr:nvSpPr>
      <xdr:spPr>
        <a:xfrm>
          <a:off x="10528300" y="95129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1,175,055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50660</xdr:rowOff>
    </xdr:from>
    <xdr:to>
      <xdr:col>14</xdr:col>
      <xdr:colOff>79375</xdr:colOff>
      <xdr:row>57</xdr:row>
      <xdr:rowOff>152260</xdr:rowOff>
    </xdr:to>
    <xdr:sp macro="" textlink="">
      <xdr:nvSpPr>
        <xdr:cNvPr id="364" name="円/楕円 363"/>
        <xdr:cNvSpPr/>
      </xdr:nvSpPr>
      <xdr:spPr>
        <a:xfrm>
          <a:off x="9588500" y="982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168787</xdr:rowOff>
    </xdr:from>
    <xdr:ext cx="599010" cy="259045"/>
    <xdr:sp macro="" textlink="">
      <xdr:nvSpPr>
        <xdr:cNvPr id="365" name="テキスト ボックス 364"/>
        <xdr:cNvSpPr txBox="1"/>
      </xdr:nvSpPr>
      <xdr:spPr>
        <a:xfrm>
          <a:off x="9339794" y="9598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750,366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50346</xdr:rowOff>
    </xdr:from>
    <xdr:to>
      <xdr:col>12</xdr:col>
      <xdr:colOff>561975</xdr:colOff>
      <xdr:row>57</xdr:row>
      <xdr:rowOff>151946</xdr:rowOff>
    </xdr:to>
    <xdr:sp macro="" textlink="">
      <xdr:nvSpPr>
        <xdr:cNvPr id="366" name="円/楕円 365"/>
        <xdr:cNvSpPr/>
      </xdr:nvSpPr>
      <xdr:spPr>
        <a:xfrm>
          <a:off x="8699500" y="982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168473</xdr:rowOff>
    </xdr:from>
    <xdr:ext cx="599010" cy="259045"/>
    <xdr:sp macro="" textlink="">
      <xdr:nvSpPr>
        <xdr:cNvPr id="367" name="テキスト ボックス 366"/>
        <xdr:cNvSpPr txBox="1"/>
      </xdr:nvSpPr>
      <xdr:spPr>
        <a:xfrm>
          <a:off x="8450794" y="959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751,192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141188</xdr:rowOff>
    </xdr:from>
    <xdr:to>
      <xdr:col>11</xdr:col>
      <xdr:colOff>358775</xdr:colOff>
      <xdr:row>58</xdr:row>
      <xdr:rowOff>71338</xdr:rowOff>
    </xdr:to>
    <xdr:sp macro="" textlink="">
      <xdr:nvSpPr>
        <xdr:cNvPr id="368" name="円/楕円 367"/>
        <xdr:cNvSpPr/>
      </xdr:nvSpPr>
      <xdr:spPr>
        <a:xfrm>
          <a:off x="7810500" y="991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87865</xdr:rowOff>
    </xdr:from>
    <xdr:ext cx="599010" cy="259045"/>
    <xdr:sp macro="" textlink="">
      <xdr:nvSpPr>
        <xdr:cNvPr id="369" name="テキスト ボックス 368"/>
        <xdr:cNvSpPr txBox="1"/>
      </xdr:nvSpPr>
      <xdr:spPr>
        <a:xfrm>
          <a:off x="7561794" y="968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512,760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127037</xdr:rowOff>
    </xdr:from>
    <xdr:to>
      <xdr:col>10</xdr:col>
      <xdr:colOff>155575</xdr:colOff>
      <xdr:row>58</xdr:row>
      <xdr:rowOff>57187</xdr:rowOff>
    </xdr:to>
    <xdr:sp macro="" textlink="">
      <xdr:nvSpPr>
        <xdr:cNvPr id="370" name="円/楕円 369"/>
        <xdr:cNvSpPr/>
      </xdr:nvSpPr>
      <xdr:spPr>
        <a:xfrm>
          <a:off x="6921500" y="989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73714</xdr:rowOff>
    </xdr:from>
    <xdr:ext cx="599010" cy="259045"/>
    <xdr:sp macro="" textlink="">
      <xdr:nvSpPr>
        <xdr:cNvPr id="371" name="テキスト ボックス 370"/>
        <xdr:cNvSpPr txBox="1"/>
      </xdr:nvSpPr>
      <xdr:spPr>
        <a:xfrm>
          <a:off x="6672794" y="9674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549,903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124783</xdr:rowOff>
    </xdr:from>
    <xdr:to>
      <xdr:col>15</xdr:col>
      <xdr:colOff>180975</xdr:colOff>
      <xdr:row>77</xdr:row>
      <xdr:rowOff>103341</xdr:rowOff>
    </xdr:to>
    <xdr:cxnSp macro="">
      <xdr:nvCxnSpPr>
        <xdr:cNvPr id="398" name="直線コネクタ 397"/>
        <xdr:cNvCxnSpPr/>
      </xdr:nvCxnSpPr>
      <xdr:spPr>
        <a:xfrm flipV="1">
          <a:off x="9639300" y="13154983"/>
          <a:ext cx="838200" cy="15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12597</xdr:rowOff>
    </xdr:from>
    <xdr:ext cx="599010" cy="259045"/>
    <xdr:sp macro="" textlink="">
      <xdr:nvSpPr>
        <xdr:cNvPr id="399" name="普通建設事業費 （ うち新規整備　）平均値テキスト"/>
        <xdr:cNvSpPr txBox="1"/>
      </xdr:nvSpPr>
      <xdr:spPr>
        <a:xfrm>
          <a:off x="10528300" y="13385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103341</xdr:rowOff>
    </xdr:from>
    <xdr:to>
      <xdr:col>14</xdr:col>
      <xdr:colOff>28575</xdr:colOff>
      <xdr:row>78</xdr:row>
      <xdr:rowOff>29682</xdr:rowOff>
    </xdr:to>
    <xdr:cxnSp macro="">
      <xdr:nvCxnSpPr>
        <xdr:cNvPr id="401" name="直線コネクタ 400"/>
        <xdr:cNvCxnSpPr/>
      </xdr:nvCxnSpPr>
      <xdr:spPr>
        <a:xfrm flipV="1">
          <a:off x="8750300" y="13304991"/>
          <a:ext cx="889000" cy="9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125249</xdr:rowOff>
    </xdr:from>
    <xdr:ext cx="599010" cy="259045"/>
    <xdr:sp macro="" textlink="">
      <xdr:nvSpPr>
        <xdr:cNvPr id="403" name="テキスト ボックス 402"/>
        <xdr:cNvSpPr txBox="1"/>
      </xdr:nvSpPr>
      <xdr:spPr>
        <a:xfrm>
          <a:off x="9339794" y="1349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123313</xdr:rowOff>
    </xdr:from>
    <xdr:ext cx="599010" cy="259045"/>
    <xdr:sp macro="" textlink="">
      <xdr:nvSpPr>
        <xdr:cNvPr id="405" name="テキスト ボックス 404"/>
        <xdr:cNvSpPr txBox="1"/>
      </xdr:nvSpPr>
      <xdr:spPr>
        <a:xfrm>
          <a:off x="8450794" y="1349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73983</xdr:rowOff>
    </xdr:from>
    <xdr:to>
      <xdr:col>15</xdr:col>
      <xdr:colOff>231775</xdr:colOff>
      <xdr:row>77</xdr:row>
      <xdr:rowOff>4133</xdr:rowOff>
    </xdr:to>
    <xdr:sp macro="" textlink="">
      <xdr:nvSpPr>
        <xdr:cNvPr id="411" name="円/楕円 410"/>
        <xdr:cNvSpPr/>
      </xdr:nvSpPr>
      <xdr:spPr>
        <a:xfrm>
          <a:off x="10426700" y="1310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96861</xdr:rowOff>
    </xdr:from>
    <xdr:ext cx="599010" cy="259045"/>
    <xdr:sp macro="" textlink="">
      <xdr:nvSpPr>
        <xdr:cNvPr id="412" name="普通建設事業費 （ うち新規整備　）該当値テキスト"/>
        <xdr:cNvSpPr txBox="1"/>
      </xdr:nvSpPr>
      <xdr:spPr>
        <a:xfrm>
          <a:off x="10528300" y="12955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782,625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52541</xdr:rowOff>
    </xdr:from>
    <xdr:to>
      <xdr:col>14</xdr:col>
      <xdr:colOff>79375</xdr:colOff>
      <xdr:row>77</xdr:row>
      <xdr:rowOff>154141</xdr:rowOff>
    </xdr:to>
    <xdr:sp macro="" textlink="">
      <xdr:nvSpPr>
        <xdr:cNvPr id="413" name="円/楕円 412"/>
        <xdr:cNvSpPr/>
      </xdr:nvSpPr>
      <xdr:spPr>
        <a:xfrm>
          <a:off x="9588500" y="1325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170668</xdr:rowOff>
    </xdr:from>
    <xdr:ext cx="599010" cy="259045"/>
    <xdr:sp macro="" textlink="">
      <xdr:nvSpPr>
        <xdr:cNvPr id="414" name="テキスト ボックス 413"/>
        <xdr:cNvSpPr txBox="1"/>
      </xdr:nvSpPr>
      <xdr:spPr>
        <a:xfrm>
          <a:off x="9339794" y="13029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454,524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150332</xdr:rowOff>
    </xdr:from>
    <xdr:to>
      <xdr:col>12</xdr:col>
      <xdr:colOff>561975</xdr:colOff>
      <xdr:row>78</xdr:row>
      <xdr:rowOff>80482</xdr:rowOff>
    </xdr:to>
    <xdr:sp macro="" textlink="">
      <xdr:nvSpPr>
        <xdr:cNvPr id="415" name="円/楕円 414"/>
        <xdr:cNvSpPr/>
      </xdr:nvSpPr>
      <xdr:spPr>
        <a:xfrm>
          <a:off x="8699500" y="1335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97009</xdr:rowOff>
    </xdr:from>
    <xdr:ext cx="599010" cy="259045"/>
    <xdr:sp macro="" textlink="">
      <xdr:nvSpPr>
        <xdr:cNvPr id="416" name="テキスト ボックス 415"/>
        <xdr:cNvSpPr txBox="1"/>
      </xdr:nvSpPr>
      <xdr:spPr>
        <a:xfrm>
          <a:off x="8450794" y="1312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240,635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128953</xdr:rowOff>
    </xdr:from>
    <xdr:to>
      <xdr:col>15</xdr:col>
      <xdr:colOff>180975</xdr:colOff>
      <xdr:row>97</xdr:row>
      <xdr:rowOff>163458</xdr:rowOff>
    </xdr:to>
    <xdr:cxnSp macro="">
      <xdr:nvCxnSpPr>
        <xdr:cNvPr id="445" name="直線コネクタ 444"/>
        <xdr:cNvCxnSpPr/>
      </xdr:nvCxnSpPr>
      <xdr:spPr>
        <a:xfrm flipV="1">
          <a:off x="9639300" y="16759603"/>
          <a:ext cx="838200" cy="3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23235</xdr:rowOff>
    </xdr:from>
    <xdr:ext cx="599010" cy="259045"/>
    <xdr:sp macro="" textlink="">
      <xdr:nvSpPr>
        <xdr:cNvPr id="446" name="普通建設事業費 （ うち更新整備　）平均値テキスト"/>
        <xdr:cNvSpPr txBox="1"/>
      </xdr:nvSpPr>
      <xdr:spPr>
        <a:xfrm>
          <a:off x="10528300" y="16825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5970</xdr:rowOff>
    </xdr:from>
    <xdr:to>
      <xdr:col>14</xdr:col>
      <xdr:colOff>28575</xdr:colOff>
      <xdr:row>97</xdr:row>
      <xdr:rowOff>163458</xdr:rowOff>
    </xdr:to>
    <xdr:cxnSp macro="">
      <xdr:nvCxnSpPr>
        <xdr:cNvPr id="448" name="直線コネクタ 447"/>
        <xdr:cNvCxnSpPr/>
      </xdr:nvCxnSpPr>
      <xdr:spPr>
        <a:xfrm>
          <a:off x="8750300" y="16636620"/>
          <a:ext cx="889000" cy="15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158160</xdr:rowOff>
    </xdr:from>
    <xdr:ext cx="599010" cy="259045"/>
    <xdr:sp macro="" textlink="">
      <xdr:nvSpPr>
        <xdr:cNvPr id="450" name="テキスト ボックス 449"/>
        <xdr:cNvSpPr txBox="1"/>
      </xdr:nvSpPr>
      <xdr:spPr>
        <a:xfrm>
          <a:off x="9339794" y="1696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156999</xdr:rowOff>
    </xdr:from>
    <xdr:ext cx="599010" cy="259045"/>
    <xdr:sp macro="" textlink="">
      <xdr:nvSpPr>
        <xdr:cNvPr id="452" name="テキスト ボックス 451"/>
        <xdr:cNvSpPr txBox="1"/>
      </xdr:nvSpPr>
      <xdr:spPr>
        <a:xfrm>
          <a:off x="8450794" y="1695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78153</xdr:rowOff>
    </xdr:from>
    <xdr:to>
      <xdr:col>15</xdr:col>
      <xdr:colOff>231775</xdr:colOff>
      <xdr:row>98</xdr:row>
      <xdr:rowOff>8303</xdr:rowOff>
    </xdr:to>
    <xdr:sp macro="" textlink="">
      <xdr:nvSpPr>
        <xdr:cNvPr id="458" name="円/楕円 457"/>
        <xdr:cNvSpPr/>
      </xdr:nvSpPr>
      <xdr:spPr>
        <a:xfrm>
          <a:off x="10426700" y="1670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101030</xdr:rowOff>
    </xdr:from>
    <xdr:ext cx="599010" cy="259045"/>
    <xdr:sp macro="" textlink="">
      <xdr:nvSpPr>
        <xdr:cNvPr id="459" name="普通建設事業費 （ うち更新整備　）該当値テキスト"/>
        <xdr:cNvSpPr txBox="1"/>
      </xdr:nvSpPr>
      <xdr:spPr>
        <a:xfrm>
          <a:off x="10528300" y="1656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339,103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112658</xdr:rowOff>
    </xdr:from>
    <xdr:to>
      <xdr:col>14</xdr:col>
      <xdr:colOff>79375</xdr:colOff>
      <xdr:row>98</xdr:row>
      <xdr:rowOff>42808</xdr:rowOff>
    </xdr:to>
    <xdr:sp macro="" textlink="">
      <xdr:nvSpPr>
        <xdr:cNvPr id="460" name="円/楕円 459"/>
        <xdr:cNvSpPr/>
      </xdr:nvSpPr>
      <xdr:spPr>
        <a:xfrm>
          <a:off x="9588500" y="1674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59335</xdr:rowOff>
    </xdr:from>
    <xdr:ext cx="599010" cy="259045"/>
    <xdr:sp macro="" textlink="">
      <xdr:nvSpPr>
        <xdr:cNvPr id="461" name="テキスト ボックス 460"/>
        <xdr:cNvSpPr txBox="1"/>
      </xdr:nvSpPr>
      <xdr:spPr>
        <a:xfrm>
          <a:off x="9339794" y="16518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293,821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126620</xdr:rowOff>
    </xdr:from>
    <xdr:to>
      <xdr:col>12</xdr:col>
      <xdr:colOff>561975</xdr:colOff>
      <xdr:row>97</xdr:row>
      <xdr:rowOff>56770</xdr:rowOff>
    </xdr:to>
    <xdr:sp macro="" textlink="">
      <xdr:nvSpPr>
        <xdr:cNvPr id="462" name="円/楕円 461"/>
        <xdr:cNvSpPr/>
      </xdr:nvSpPr>
      <xdr:spPr>
        <a:xfrm>
          <a:off x="8699500" y="1658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73297</xdr:rowOff>
    </xdr:from>
    <xdr:ext cx="599010" cy="259045"/>
    <xdr:sp macro="" textlink="">
      <xdr:nvSpPr>
        <xdr:cNvPr id="463" name="テキスト ボックス 462"/>
        <xdr:cNvSpPr txBox="1"/>
      </xdr:nvSpPr>
      <xdr:spPr>
        <a:xfrm>
          <a:off x="8450794" y="1636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500,499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494" name="直線コネクタ 49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497" name="直線コネクタ 49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499" name="テキスト ボックス 498"/>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22167</xdr:rowOff>
    </xdr:from>
    <xdr:to>
      <xdr:col>21</xdr:col>
      <xdr:colOff>161925</xdr:colOff>
      <xdr:row>39</xdr:row>
      <xdr:rowOff>98878</xdr:rowOff>
    </xdr:to>
    <xdr:cxnSp macro="">
      <xdr:nvCxnSpPr>
        <xdr:cNvPr id="500" name="直線コネクタ 499"/>
        <xdr:cNvCxnSpPr/>
      </xdr:nvCxnSpPr>
      <xdr:spPr>
        <a:xfrm>
          <a:off x="13703300" y="6708717"/>
          <a:ext cx="889000" cy="7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142959</xdr:rowOff>
    </xdr:from>
    <xdr:ext cx="534377" cy="259045"/>
    <xdr:sp macro="" textlink="">
      <xdr:nvSpPr>
        <xdr:cNvPr id="502" name="テキスト ボックス 501"/>
        <xdr:cNvSpPr txBox="1"/>
      </xdr:nvSpPr>
      <xdr:spPr>
        <a:xfrm>
          <a:off x="14325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22167</xdr:rowOff>
    </xdr:from>
    <xdr:to>
      <xdr:col>19</xdr:col>
      <xdr:colOff>644525</xdr:colOff>
      <xdr:row>39</xdr:row>
      <xdr:rowOff>49321</xdr:rowOff>
    </xdr:to>
    <xdr:cxnSp macro="">
      <xdr:nvCxnSpPr>
        <xdr:cNvPr id="503" name="直線コネクタ 502"/>
        <xdr:cNvCxnSpPr/>
      </xdr:nvCxnSpPr>
      <xdr:spPr>
        <a:xfrm flipV="1">
          <a:off x="12814300" y="6708717"/>
          <a:ext cx="889000" cy="2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115196</xdr:rowOff>
    </xdr:from>
    <xdr:ext cx="534377" cy="259045"/>
    <xdr:sp macro="" textlink="">
      <xdr:nvSpPr>
        <xdr:cNvPr id="505" name="テキスト ボックス 504"/>
        <xdr:cNvSpPr txBox="1"/>
      </xdr:nvSpPr>
      <xdr:spPr>
        <a:xfrm>
          <a:off x="13436111" y="680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99927</xdr:rowOff>
    </xdr:from>
    <xdr:ext cx="534377" cy="259045"/>
    <xdr:sp macro="" textlink="">
      <xdr:nvSpPr>
        <xdr:cNvPr id="507" name="テキスト ボックス 506"/>
        <xdr:cNvSpPr txBox="1"/>
      </xdr:nvSpPr>
      <xdr:spPr>
        <a:xfrm>
          <a:off x="12547111" y="67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13" name="円/楕円 51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249299" cy="259045"/>
    <xdr:sp macro="" textlink="">
      <xdr:nvSpPr>
        <xdr:cNvPr id="514" name="災害復旧事業費該当値テキスト"/>
        <xdr:cNvSpPr txBox="1"/>
      </xdr:nvSpPr>
      <xdr:spPr>
        <a:xfrm>
          <a:off x="16370300" y="6695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15" name="円/楕円 51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16" name="テキスト ボックス 515"/>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17" name="円/楕円 51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18" name="テキスト ボックス 517"/>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142817</xdr:rowOff>
    </xdr:from>
    <xdr:to>
      <xdr:col>20</xdr:col>
      <xdr:colOff>9525</xdr:colOff>
      <xdr:row>39</xdr:row>
      <xdr:rowOff>72967</xdr:rowOff>
    </xdr:to>
    <xdr:sp macro="" textlink="">
      <xdr:nvSpPr>
        <xdr:cNvPr id="519" name="円/楕円 518"/>
        <xdr:cNvSpPr/>
      </xdr:nvSpPr>
      <xdr:spPr>
        <a:xfrm>
          <a:off x="13652500" y="665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89494</xdr:rowOff>
    </xdr:from>
    <xdr:ext cx="534377" cy="259045"/>
    <xdr:sp macro="" textlink="">
      <xdr:nvSpPr>
        <xdr:cNvPr id="520" name="テキスト ボックス 519"/>
        <xdr:cNvSpPr txBox="1"/>
      </xdr:nvSpPr>
      <xdr:spPr>
        <a:xfrm>
          <a:off x="13436111" y="643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169971</xdr:rowOff>
    </xdr:from>
    <xdr:to>
      <xdr:col>18</xdr:col>
      <xdr:colOff>492125</xdr:colOff>
      <xdr:row>39</xdr:row>
      <xdr:rowOff>100121</xdr:rowOff>
    </xdr:to>
    <xdr:sp macro="" textlink="">
      <xdr:nvSpPr>
        <xdr:cNvPr id="521" name="円/楕円 520"/>
        <xdr:cNvSpPr/>
      </xdr:nvSpPr>
      <xdr:spPr>
        <a:xfrm>
          <a:off x="12763500" y="668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116648</xdr:rowOff>
    </xdr:from>
    <xdr:ext cx="534377" cy="259045"/>
    <xdr:sp macro="" textlink="">
      <xdr:nvSpPr>
        <xdr:cNvPr id="522" name="テキスト ボックス 521"/>
        <xdr:cNvSpPr txBox="1"/>
      </xdr:nvSpPr>
      <xdr:spPr>
        <a:xfrm>
          <a:off x="12547111" y="64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105992</xdr:rowOff>
    </xdr:from>
    <xdr:to>
      <xdr:col>23</xdr:col>
      <xdr:colOff>517525</xdr:colOff>
      <xdr:row>78</xdr:row>
      <xdr:rowOff>43236</xdr:rowOff>
    </xdr:to>
    <xdr:cxnSp macro="">
      <xdr:nvCxnSpPr>
        <xdr:cNvPr id="610" name="直線コネクタ 609"/>
        <xdr:cNvCxnSpPr/>
      </xdr:nvCxnSpPr>
      <xdr:spPr>
        <a:xfrm flipV="1">
          <a:off x="15481300" y="13136192"/>
          <a:ext cx="838200" cy="28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121176</xdr:rowOff>
    </xdr:from>
    <xdr:ext cx="599010" cy="259045"/>
    <xdr:sp macro="" textlink="">
      <xdr:nvSpPr>
        <xdr:cNvPr id="611" name="公債費平均値テキスト"/>
        <xdr:cNvSpPr txBox="1"/>
      </xdr:nvSpPr>
      <xdr:spPr>
        <a:xfrm>
          <a:off x="16370300" y="13322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146518</xdr:rowOff>
    </xdr:from>
    <xdr:to>
      <xdr:col>22</xdr:col>
      <xdr:colOff>365125</xdr:colOff>
      <xdr:row>78</xdr:row>
      <xdr:rowOff>43236</xdr:rowOff>
    </xdr:to>
    <xdr:cxnSp macro="">
      <xdr:nvCxnSpPr>
        <xdr:cNvPr id="613" name="直線コネクタ 612"/>
        <xdr:cNvCxnSpPr/>
      </xdr:nvCxnSpPr>
      <xdr:spPr>
        <a:xfrm>
          <a:off x="14592300" y="13176718"/>
          <a:ext cx="889000" cy="23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115761</xdr:rowOff>
    </xdr:from>
    <xdr:ext cx="599010" cy="259045"/>
    <xdr:sp macro="" textlink="">
      <xdr:nvSpPr>
        <xdr:cNvPr id="615" name="テキスト ボックス 614"/>
        <xdr:cNvSpPr txBox="1"/>
      </xdr:nvSpPr>
      <xdr:spPr>
        <a:xfrm>
          <a:off x="15181794" y="134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2888</xdr:rowOff>
    </xdr:from>
    <xdr:to>
      <xdr:col>21</xdr:col>
      <xdr:colOff>161925</xdr:colOff>
      <xdr:row>76</xdr:row>
      <xdr:rowOff>146518</xdr:rowOff>
    </xdr:to>
    <xdr:cxnSp macro="">
      <xdr:nvCxnSpPr>
        <xdr:cNvPr id="616" name="直線コネクタ 615"/>
        <xdr:cNvCxnSpPr/>
      </xdr:nvCxnSpPr>
      <xdr:spPr>
        <a:xfrm>
          <a:off x="13703300" y="13033088"/>
          <a:ext cx="889000" cy="14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85131</xdr:rowOff>
    </xdr:from>
    <xdr:ext cx="599010" cy="259045"/>
    <xdr:sp macro="" textlink="">
      <xdr:nvSpPr>
        <xdr:cNvPr id="618" name="テキスト ボックス 617"/>
        <xdr:cNvSpPr txBox="1"/>
      </xdr:nvSpPr>
      <xdr:spPr>
        <a:xfrm>
          <a:off x="14292794" y="1345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2888</xdr:rowOff>
    </xdr:from>
    <xdr:to>
      <xdr:col>19</xdr:col>
      <xdr:colOff>644525</xdr:colOff>
      <xdr:row>76</xdr:row>
      <xdr:rowOff>47489</xdr:rowOff>
    </xdr:to>
    <xdr:cxnSp macro="">
      <xdr:nvCxnSpPr>
        <xdr:cNvPr id="619" name="直線コネクタ 618"/>
        <xdr:cNvCxnSpPr/>
      </xdr:nvCxnSpPr>
      <xdr:spPr>
        <a:xfrm flipV="1">
          <a:off x="12814300" y="13033088"/>
          <a:ext cx="889000" cy="4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82904</xdr:rowOff>
    </xdr:from>
    <xdr:ext cx="599010" cy="259045"/>
    <xdr:sp macro="" textlink="">
      <xdr:nvSpPr>
        <xdr:cNvPr id="621" name="テキスト ボックス 620"/>
        <xdr:cNvSpPr txBox="1"/>
      </xdr:nvSpPr>
      <xdr:spPr>
        <a:xfrm>
          <a:off x="13403794" y="1345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71463</xdr:rowOff>
    </xdr:from>
    <xdr:ext cx="599010" cy="259045"/>
    <xdr:sp macro="" textlink="">
      <xdr:nvSpPr>
        <xdr:cNvPr id="623" name="テキスト ボックス 622"/>
        <xdr:cNvSpPr txBox="1"/>
      </xdr:nvSpPr>
      <xdr:spPr>
        <a:xfrm>
          <a:off x="12514794" y="1344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55192</xdr:rowOff>
    </xdr:from>
    <xdr:to>
      <xdr:col>23</xdr:col>
      <xdr:colOff>568325</xdr:colOff>
      <xdr:row>76</xdr:row>
      <xdr:rowOff>156792</xdr:rowOff>
    </xdr:to>
    <xdr:sp macro="" textlink="">
      <xdr:nvSpPr>
        <xdr:cNvPr id="629" name="円/楕円 628"/>
        <xdr:cNvSpPr/>
      </xdr:nvSpPr>
      <xdr:spPr>
        <a:xfrm>
          <a:off x="16268700" y="1308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78068</xdr:rowOff>
    </xdr:from>
    <xdr:ext cx="599010" cy="259045"/>
    <xdr:sp macro="" textlink="">
      <xdr:nvSpPr>
        <xdr:cNvPr id="630" name="公債費該当値テキスト"/>
        <xdr:cNvSpPr txBox="1"/>
      </xdr:nvSpPr>
      <xdr:spPr>
        <a:xfrm>
          <a:off x="16370300" y="12936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310,644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163886</xdr:rowOff>
    </xdr:from>
    <xdr:to>
      <xdr:col>22</xdr:col>
      <xdr:colOff>415925</xdr:colOff>
      <xdr:row>78</xdr:row>
      <xdr:rowOff>94036</xdr:rowOff>
    </xdr:to>
    <xdr:sp macro="" textlink="">
      <xdr:nvSpPr>
        <xdr:cNvPr id="631" name="円/楕円 630"/>
        <xdr:cNvSpPr/>
      </xdr:nvSpPr>
      <xdr:spPr>
        <a:xfrm>
          <a:off x="15430500" y="1336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110563</xdr:rowOff>
    </xdr:from>
    <xdr:ext cx="599010" cy="259045"/>
    <xdr:sp macro="" textlink="">
      <xdr:nvSpPr>
        <xdr:cNvPr id="632" name="テキスト ボックス 631"/>
        <xdr:cNvSpPr txBox="1"/>
      </xdr:nvSpPr>
      <xdr:spPr>
        <a:xfrm>
          <a:off x="15181794" y="1314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139,077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95718</xdr:rowOff>
    </xdr:from>
    <xdr:to>
      <xdr:col>21</xdr:col>
      <xdr:colOff>212725</xdr:colOff>
      <xdr:row>77</xdr:row>
      <xdr:rowOff>25868</xdr:rowOff>
    </xdr:to>
    <xdr:sp macro="" textlink="">
      <xdr:nvSpPr>
        <xdr:cNvPr id="633" name="円/楕円 632"/>
        <xdr:cNvSpPr/>
      </xdr:nvSpPr>
      <xdr:spPr>
        <a:xfrm>
          <a:off x="14541500" y="1312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42396</xdr:rowOff>
    </xdr:from>
    <xdr:ext cx="599010" cy="259045"/>
    <xdr:sp macro="" textlink="">
      <xdr:nvSpPr>
        <xdr:cNvPr id="634" name="テキスト ボックス 633"/>
        <xdr:cNvSpPr txBox="1"/>
      </xdr:nvSpPr>
      <xdr:spPr>
        <a:xfrm>
          <a:off x="14292794" y="1290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285,824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123537</xdr:rowOff>
    </xdr:from>
    <xdr:to>
      <xdr:col>20</xdr:col>
      <xdr:colOff>9525</xdr:colOff>
      <xdr:row>76</xdr:row>
      <xdr:rowOff>53687</xdr:rowOff>
    </xdr:to>
    <xdr:sp macro="" textlink="">
      <xdr:nvSpPr>
        <xdr:cNvPr id="635" name="円/楕円 634"/>
        <xdr:cNvSpPr/>
      </xdr:nvSpPr>
      <xdr:spPr>
        <a:xfrm>
          <a:off x="13652500" y="1298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70214</xdr:rowOff>
    </xdr:from>
    <xdr:ext cx="599010" cy="259045"/>
    <xdr:sp macro="" textlink="">
      <xdr:nvSpPr>
        <xdr:cNvPr id="636" name="テキスト ボックス 635"/>
        <xdr:cNvSpPr txBox="1"/>
      </xdr:nvSpPr>
      <xdr:spPr>
        <a:xfrm>
          <a:off x="13403794" y="1275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373,787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168139</xdr:rowOff>
    </xdr:from>
    <xdr:to>
      <xdr:col>18</xdr:col>
      <xdr:colOff>492125</xdr:colOff>
      <xdr:row>76</xdr:row>
      <xdr:rowOff>98289</xdr:rowOff>
    </xdr:to>
    <xdr:sp macro="" textlink="">
      <xdr:nvSpPr>
        <xdr:cNvPr id="637" name="円/楕円 636"/>
        <xdr:cNvSpPr/>
      </xdr:nvSpPr>
      <xdr:spPr>
        <a:xfrm>
          <a:off x="12763500" y="1302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114816</xdr:rowOff>
    </xdr:from>
    <xdr:ext cx="599010" cy="259045"/>
    <xdr:sp macro="" textlink="">
      <xdr:nvSpPr>
        <xdr:cNvPr id="638" name="テキスト ボックス 637"/>
        <xdr:cNvSpPr txBox="1"/>
      </xdr:nvSpPr>
      <xdr:spPr>
        <a:xfrm>
          <a:off x="12514794" y="12802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63951</xdr:rowOff>
    </xdr:from>
    <xdr:to>
      <xdr:col>23</xdr:col>
      <xdr:colOff>517525</xdr:colOff>
      <xdr:row>97</xdr:row>
      <xdr:rowOff>155564</xdr:rowOff>
    </xdr:to>
    <xdr:cxnSp macro="">
      <xdr:nvCxnSpPr>
        <xdr:cNvPr id="667" name="直線コネクタ 666"/>
        <xdr:cNvCxnSpPr/>
      </xdr:nvCxnSpPr>
      <xdr:spPr>
        <a:xfrm>
          <a:off x="15481300" y="16351701"/>
          <a:ext cx="838200" cy="43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31728</xdr:rowOff>
    </xdr:from>
    <xdr:ext cx="534377" cy="259045"/>
    <xdr:sp macro="" textlink="">
      <xdr:nvSpPr>
        <xdr:cNvPr id="668" name="積立金平均値テキスト"/>
        <xdr:cNvSpPr txBox="1"/>
      </xdr:nvSpPr>
      <xdr:spPr>
        <a:xfrm>
          <a:off x="16370300" y="16833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63951</xdr:rowOff>
    </xdr:from>
    <xdr:to>
      <xdr:col>22</xdr:col>
      <xdr:colOff>365125</xdr:colOff>
      <xdr:row>96</xdr:row>
      <xdr:rowOff>90968</xdr:rowOff>
    </xdr:to>
    <xdr:cxnSp macro="">
      <xdr:nvCxnSpPr>
        <xdr:cNvPr id="670" name="直線コネクタ 669"/>
        <xdr:cNvCxnSpPr/>
      </xdr:nvCxnSpPr>
      <xdr:spPr>
        <a:xfrm flipV="1">
          <a:off x="14592300" y="16351701"/>
          <a:ext cx="889000" cy="19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45790</xdr:rowOff>
    </xdr:from>
    <xdr:ext cx="599010" cy="259045"/>
    <xdr:sp macro="" textlink="">
      <xdr:nvSpPr>
        <xdr:cNvPr id="672" name="テキスト ボックス 671"/>
        <xdr:cNvSpPr txBox="1"/>
      </xdr:nvSpPr>
      <xdr:spPr>
        <a:xfrm>
          <a:off x="15181794" y="168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143118</xdr:rowOff>
    </xdr:from>
    <xdr:to>
      <xdr:col>21</xdr:col>
      <xdr:colOff>161925</xdr:colOff>
      <xdr:row>96</xdr:row>
      <xdr:rowOff>90968</xdr:rowOff>
    </xdr:to>
    <xdr:cxnSp macro="">
      <xdr:nvCxnSpPr>
        <xdr:cNvPr id="673" name="直線コネクタ 672"/>
        <xdr:cNvCxnSpPr/>
      </xdr:nvCxnSpPr>
      <xdr:spPr>
        <a:xfrm>
          <a:off x="13703300" y="16259418"/>
          <a:ext cx="889000" cy="29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12217</xdr:rowOff>
    </xdr:from>
    <xdr:ext cx="534377" cy="259045"/>
    <xdr:sp macro="" textlink="">
      <xdr:nvSpPr>
        <xdr:cNvPr id="675" name="テキスト ボックス 674"/>
        <xdr:cNvSpPr txBox="1"/>
      </xdr:nvSpPr>
      <xdr:spPr>
        <a:xfrm>
          <a:off x="14325111" y="169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50346</xdr:rowOff>
    </xdr:from>
    <xdr:to>
      <xdr:col>19</xdr:col>
      <xdr:colOff>644525</xdr:colOff>
      <xdr:row>94</xdr:row>
      <xdr:rowOff>143118</xdr:rowOff>
    </xdr:to>
    <xdr:cxnSp macro="">
      <xdr:nvCxnSpPr>
        <xdr:cNvPr id="676" name="直線コネクタ 675"/>
        <xdr:cNvCxnSpPr/>
      </xdr:nvCxnSpPr>
      <xdr:spPr>
        <a:xfrm>
          <a:off x="12814300" y="15652296"/>
          <a:ext cx="889000" cy="60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131816</xdr:rowOff>
    </xdr:from>
    <xdr:ext cx="534377" cy="259045"/>
    <xdr:sp macro="" textlink="">
      <xdr:nvSpPr>
        <xdr:cNvPr id="678" name="テキスト ボックス 677"/>
        <xdr:cNvSpPr txBox="1"/>
      </xdr:nvSpPr>
      <xdr:spPr>
        <a:xfrm>
          <a:off x="13436111" y="169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114541</xdr:rowOff>
    </xdr:from>
    <xdr:ext cx="599010" cy="259045"/>
    <xdr:sp macro="" textlink="">
      <xdr:nvSpPr>
        <xdr:cNvPr id="680" name="テキスト ボックス 679"/>
        <xdr:cNvSpPr txBox="1"/>
      </xdr:nvSpPr>
      <xdr:spPr>
        <a:xfrm>
          <a:off x="12514794" y="1691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104764</xdr:rowOff>
    </xdr:from>
    <xdr:to>
      <xdr:col>23</xdr:col>
      <xdr:colOff>568325</xdr:colOff>
      <xdr:row>98</xdr:row>
      <xdr:rowOff>34914</xdr:rowOff>
    </xdr:to>
    <xdr:sp macro="" textlink="">
      <xdr:nvSpPr>
        <xdr:cNvPr id="686" name="円/楕円 685"/>
        <xdr:cNvSpPr/>
      </xdr:nvSpPr>
      <xdr:spPr>
        <a:xfrm>
          <a:off x="16268700" y="1673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127641</xdr:rowOff>
    </xdr:from>
    <xdr:ext cx="599010" cy="259045"/>
    <xdr:sp macro="" textlink="">
      <xdr:nvSpPr>
        <xdr:cNvPr id="687" name="積立金該当値テキスト"/>
        <xdr:cNvSpPr txBox="1"/>
      </xdr:nvSpPr>
      <xdr:spPr>
        <a:xfrm>
          <a:off x="16370300" y="1658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182,509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13151</xdr:rowOff>
    </xdr:from>
    <xdr:to>
      <xdr:col>22</xdr:col>
      <xdr:colOff>415925</xdr:colOff>
      <xdr:row>95</xdr:row>
      <xdr:rowOff>114751</xdr:rowOff>
    </xdr:to>
    <xdr:sp macro="" textlink="">
      <xdr:nvSpPr>
        <xdr:cNvPr id="688" name="円/楕円 687"/>
        <xdr:cNvSpPr/>
      </xdr:nvSpPr>
      <xdr:spPr>
        <a:xfrm>
          <a:off x="15430500" y="1630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131278</xdr:rowOff>
    </xdr:from>
    <xdr:ext cx="599010" cy="259045"/>
    <xdr:sp macro="" textlink="">
      <xdr:nvSpPr>
        <xdr:cNvPr id="689" name="テキスト ボックス 688"/>
        <xdr:cNvSpPr txBox="1"/>
      </xdr:nvSpPr>
      <xdr:spPr>
        <a:xfrm>
          <a:off x="15181794" y="1607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524,645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40168</xdr:rowOff>
    </xdr:from>
    <xdr:to>
      <xdr:col>21</xdr:col>
      <xdr:colOff>212725</xdr:colOff>
      <xdr:row>96</xdr:row>
      <xdr:rowOff>141768</xdr:rowOff>
    </xdr:to>
    <xdr:sp macro="" textlink="">
      <xdr:nvSpPr>
        <xdr:cNvPr id="690" name="円/楕円 689"/>
        <xdr:cNvSpPr/>
      </xdr:nvSpPr>
      <xdr:spPr>
        <a:xfrm>
          <a:off x="14541500" y="1649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158295</xdr:rowOff>
    </xdr:from>
    <xdr:ext cx="599010" cy="259045"/>
    <xdr:sp macro="" textlink="">
      <xdr:nvSpPr>
        <xdr:cNvPr id="691" name="テキスト ボックス 690"/>
        <xdr:cNvSpPr txBox="1"/>
      </xdr:nvSpPr>
      <xdr:spPr>
        <a:xfrm>
          <a:off x="14292794" y="1627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368,371</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92318</xdr:rowOff>
    </xdr:from>
    <xdr:to>
      <xdr:col>20</xdr:col>
      <xdr:colOff>9525</xdr:colOff>
      <xdr:row>95</xdr:row>
      <xdr:rowOff>22468</xdr:rowOff>
    </xdr:to>
    <xdr:sp macro="" textlink="">
      <xdr:nvSpPr>
        <xdr:cNvPr id="692" name="円/楕円 691"/>
        <xdr:cNvSpPr/>
      </xdr:nvSpPr>
      <xdr:spPr>
        <a:xfrm>
          <a:off x="13652500" y="1620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38995</xdr:rowOff>
    </xdr:from>
    <xdr:ext cx="599010" cy="259045"/>
    <xdr:sp macro="" textlink="">
      <xdr:nvSpPr>
        <xdr:cNvPr id="693" name="テキスト ボックス 692"/>
        <xdr:cNvSpPr txBox="1"/>
      </xdr:nvSpPr>
      <xdr:spPr>
        <a:xfrm>
          <a:off x="13403794" y="1598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597,308</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170996</xdr:rowOff>
    </xdr:from>
    <xdr:to>
      <xdr:col>18</xdr:col>
      <xdr:colOff>492125</xdr:colOff>
      <xdr:row>91</xdr:row>
      <xdr:rowOff>101146</xdr:rowOff>
    </xdr:to>
    <xdr:sp macro="" textlink="">
      <xdr:nvSpPr>
        <xdr:cNvPr id="694" name="円/楕円 693"/>
        <xdr:cNvSpPr/>
      </xdr:nvSpPr>
      <xdr:spPr>
        <a:xfrm>
          <a:off x="12763500" y="1560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96229</xdr:colOff>
      <xdr:row>89</xdr:row>
      <xdr:rowOff>117673</xdr:rowOff>
    </xdr:from>
    <xdr:ext cx="690189" cy="259045"/>
    <xdr:sp macro="" textlink="">
      <xdr:nvSpPr>
        <xdr:cNvPr id="695" name="テキスト ボックス 694"/>
        <xdr:cNvSpPr txBox="1"/>
      </xdr:nvSpPr>
      <xdr:spPr>
        <a:xfrm>
          <a:off x="12469204" y="153767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1,075,358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2" name="直線コネクタ 72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5" name="直線コネクタ 72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7" name="テキスト ボックス 726"/>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8" name="直線コネクタ 72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1" name="直線コネクタ 73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3" name="テキスト ボックス 732"/>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5" name="テキスト ボックス 734"/>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1" name="円/楕円 74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2" name="投資及び出資金該当値テキスト"/>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3" name="円/楕円 74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4" name="テキスト ボックス 74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7" name="円/楕円 74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8" name="テキスト ボックス 74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9" name="円/楕円 74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0" name="テキスト ボックス 74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9" name="直線コネクタ 77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0" name="貸付金平均値テキスト"/>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2" name="直線コネクタ 78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84" name="テキスト ボックス 783"/>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5" name="直線コネクタ 78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7" name="テキスト ボックス 786"/>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8" name="直線コネクタ 78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0" name="テキスト ボックス 789"/>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92" name="テキスト ボックス 791"/>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8" name="円/楕円 79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249299" cy="259045"/>
    <xdr:sp macro="" textlink="">
      <xdr:nvSpPr>
        <xdr:cNvPr id="799" name="貸付金該当値テキスト"/>
        <xdr:cNvSpPr txBox="1"/>
      </xdr:nvSpPr>
      <xdr:spPr>
        <a:xfrm>
          <a:off x="22212300" y="10041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0" name="円/楕円 79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1" name="テキスト ボックス 80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2" name="円/楕円 80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3" name="テキスト ボックス 80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4" name="円/楕円 80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5" name="テキスト ボックス 80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6" name="円/楕円 80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7" name="テキスト ボックス 80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120603</xdr:rowOff>
    </xdr:from>
    <xdr:to>
      <xdr:col>32</xdr:col>
      <xdr:colOff>187325</xdr:colOff>
      <xdr:row>75</xdr:row>
      <xdr:rowOff>57749</xdr:rowOff>
    </xdr:to>
    <xdr:cxnSp macro="">
      <xdr:nvCxnSpPr>
        <xdr:cNvPr id="834" name="直線コネクタ 833"/>
        <xdr:cNvCxnSpPr/>
      </xdr:nvCxnSpPr>
      <xdr:spPr>
        <a:xfrm flipV="1">
          <a:off x="21323300" y="12807903"/>
          <a:ext cx="838200" cy="10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134659</xdr:rowOff>
    </xdr:from>
    <xdr:ext cx="599010" cy="259045"/>
    <xdr:sp macro="" textlink="">
      <xdr:nvSpPr>
        <xdr:cNvPr id="835" name="繰出金平均値テキスト"/>
        <xdr:cNvSpPr txBox="1"/>
      </xdr:nvSpPr>
      <xdr:spPr>
        <a:xfrm>
          <a:off x="22212300" y="13164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83938</xdr:rowOff>
    </xdr:from>
    <xdr:to>
      <xdr:col>31</xdr:col>
      <xdr:colOff>34925</xdr:colOff>
      <xdr:row>75</xdr:row>
      <xdr:rowOff>57749</xdr:rowOff>
    </xdr:to>
    <xdr:cxnSp macro="">
      <xdr:nvCxnSpPr>
        <xdr:cNvPr id="837" name="直線コネクタ 836"/>
        <xdr:cNvCxnSpPr/>
      </xdr:nvCxnSpPr>
      <xdr:spPr>
        <a:xfrm>
          <a:off x="20434300" y="12771238"/>
          <a:ext cx="889000" cy="14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85318</xdr:rowOff>
    </xdr:from>
    <xdr:ext cx="599010" cy="259045"/>
    <xdr:sp macro="" textlink="">
      <xdr:nvSpPr>
        <xdr:cNvPr id="839" name="テキスト ボックス 838"/>
        <xdr:cNvSpPr txBox="1"/>
      </xdr:nvSpPr>
      <xdr:spPr>
        <a:xfrm>
          <a:off x="21023794"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5828</xdr:rowOff>
    </xdr:from>
    <xdr:to>
      <xdr:col>29</xdr:col>
      <xdr:colOff>517525</xdr:colOff>
      <xdr:row>74</xdr:row>
      <xdr:rowOff>83938</xdr:rowOff>
    </xdr:to>
    <xdr:cxnSp macro="">
      <xdr:nvCxnSpPr>
        <xdr:cNvPr id="840" name="直線コネクタ 839"/>
        <xdr:cNvCxnSpPr/>
      </xdr:nvCxnSpPr>
      <xdr:spPr>
        <a:xfrm>
          <a:off x="19545300" y="12693128"/>
          <a:ext cx="889000" cy="7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86610</xdr:rowOff>
    </xdr:from>
    <xdr:ext cx="599010" cy="259045"/>
    <xdr:sp macro="" textlink="">
      <xdr:nvSpPr>
        <xdr:cNvPr id="842" name="テキスト ボックス 841"/>
        <xdr:cNvSpPr txBox="1"/>
      </xdr:nvSpPr>
      <xdr:spPr>
        <a:xfrm>
          <a:off x="20134794"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5828</xdr:rowOff>
    </xdr:from>
    <xdr:to>
      <xdr:col>28</xdr:col>
      <xdr:colOff>314325</xdr:colOff>
      <xdr:row>74</xdr:row>
      <xdr:rowOff>64106</xdr:rowOff>
    </xdr:to>
    <xdr:cxnSp macro="">
      <xdr:nvCxnSpPr>
        <xdr:cNvPr id="843" name="直線コネクタ 842"/>
        <xdr:cNvCxnSpPr/>
      </xdr:nvCxnSpPr>
      <xdr:spPr>
        <a:xfrm flipV="1">
          <a:off x="18656300" y="12693128"/>
          <a:ext cx="889000" cy="5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96876</xdr:rowOff>
    </xdr:from>
    <xdr:ext cx="599010" cy="259045"/>
    <xdr:sp macro="" textlink="">
      <xdr:nvSpPr>
        <xdr:cNvPr id="845" name="テキスト ボックス 844"/>
        <xdr:cNvSpPr txBox="1"/>
      </xdr:nvSpPr>
      <xdr:spPr>
        <a:xfrm>
          <a:off x="19245794"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77636</xdr:rowOff>
    </xdr:from>
    <xdr:ext cx="599010" cy="259045"/>
    <xdr:sp macro="" textlink="">
      <xdr:nvSpPr>
        <xdr:cNvPr id="847" name="テキスト ボックス 846"/>
        <xdr:cNvSpPr txBox="1"/>
      </xdr:nvSpPr>
      <xdr:spPr>
        <a:xfrm>
          <a:off x="18356794" y="1327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69803</xdr:rowOff>
    </xdr:from>
    <xdr:to>
      <xdr:col>32</xdr:col>
      <xdr:colOff>238125</xdr:colOff>
      <xdr:row>74</xdr:row>
      <xdr:rowOff>171403</xdr:rowOff>
    </xdr:to>
    <xdr:sp macro="" textlink="">
      <xdr:nvSpPr>
        <xdr:cNvPr id="853" name="円/楕円 852"/>
        <xdr:cNvSpPr/>
      </xdr:nvSpPr>
      <xdr:spPr>
        <a:xfrm>
          <a:off x="22110700" y="1275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92680</xdr:rowOff>
    </xdr:from>
    <xdr:ext cx="599010" cy="259045"/>
    <xdr:sp macro="" textlink="">
      <xdr:nvSpPr>
        <xdr:cNvPr id="854" name="繰出金該当値テキスト"/>
        <xdr:cNvSpPr txBox="1"/>
      </xdr:nvSpPr>
      <xdr:spPr>
        <a:xfrm>
          <a:off x="22212300" y="12608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308,354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6949</xdr:rowOff>
    </xdr:from>
    <xdr:to>
      <xdr:col>31</xdr:col>
      <xdr:colOff>85725</xdr:colOff>
      <xdr:row>75</xdr:row>
      <xdr:rowOff>108549</xdr:rowOff>
    </xdr:to>
    <xdr:sp macro="" textlink="">
      <xdr:nvSpPr>
        <xdr:cNvPr id="855" name="円/楕円 854"/>
        <xdr:cNvSpPr/>
      </xdr:nvSpPr>
      <xdr:spPr>
        <a:xfrm>
          <a:off x="21272500" y="1286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125076</xdr:rowOff>
    </xdr:from>
    <xdr:ext cx="599010" cy="259045"/>
    <xdr:sp macro="" textlink="">
      <xdr:nvSpPr>
        <xdr:cNvPr id="856" name="テキスト ボックス 855"/>
        <xdr:cNvSpPr txBox="1"/>
      </xdr:nvSpPr>
      <xdr:spPr>
        <a:xfrm>
          <a:off x="21023794" y="1264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260,849</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33138</xdr:rowOff>
    </xdr:from>
    <xdr:to>
      <xdr:col>29</xdr:col>
      <xdr:colOff>568325</xdr:colOff>
      <xdr:row>74</xdr:row>
      <xdr:rowOff>134738</xdr:rowOff>
    </xdr:to>
    <xdr:sp macro="" textlink="">
      <xdr:nvSpPr>
        <xdr:cNvPr id="857" name="円/楕円 856"/>
        <xdr:cNvSpPr/>
      </xdr:nvSpPr>
      <xdr:spPr>
        <a:xfrm>
          <a:off x="20383500" y="1272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151265</xdr:rowOff>
    </xdr:from>
    <xdr:ext cx="599010" cy="259045"/>
    <xdr:sp macro="" textlink="">
      <xdr:nvSpPr>
        <xdr:cNvPr id="858" name="テキスト ボックス 857"/>
        <xdr:cNvSpPr txBox="1"/>
      </xdr:nvSpPr>
      <xdr:spPr>
        <a:xfrm>
          <a:off x="20134794" y="1249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324,393</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126478</xdr:rowOff>
    </xdr:from>
    <xdr:to>
      <xdr:col>28</xdr:col>
      <xdr:colOff>365125</xdr:colOff>
      <xdr:row>74</xdr:row>
      <xdr:rowOff>56628</xdr:rowOff>
    </xdr:to>
    <xdr:sp macro="" textlink="">
      <xdr:nvSpPr>
        <xdr:cNvPr id="859" name="円/楕円 858"/>
        <xdr:cNvSpPr/>
      </xdr:nvSpPr>
      <xdr:spPr>
        <a:xfrm>
          <a:off x="19494500" y="1264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73155</xdr:rowOff>
    </xdr:from>
    <xdr:ext cx="599010" cy="259045"/>
    <xdr:sp macro="" textlink="">
      <xdr:nvSpPr>
        <xdr:cNvPr id="860" name="テキスト ボックス 859"/>
        <xdr:cNvSpPr txBox="1"/>
      </xdr:nvSpPr>
      <xdr:spPr>
        <a:xfrm>
          <a:off x="19245794" y="1241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358,562</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13306</xdr:rowOff>
    </xdr:from>
    <xdr:to>
      <xdr:col>27</xdr:col>
      <xdr:colOff>161925</xdr:colOff>
      <xdr:row>74</xdr:row>
      <xdr:rowOff>114906</xdr:rowOff>
    </xdr:to>
    <xdr:sp macro="" textlink="">
      <xdr:nvSpPr>
        <xdr:cNvPr id="861" name="円/楕円 860"/>
        <xdr:cNvSpPr/>
      </xdr:nvSpPr>
      <xdr:spPr>
        <a:xfrm>
          <a:off x="18605500" y="1270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131433</xdr:rowOff>
    </xdr:from>
    <xdr:ext cx="599010" cy="259045"/>
    <xdr:sp macro="" textlink="">
      <xdr:nvSpPr>
        <xdr:cNvPr id="862" name="テキスト ボックス 861"/>
        <xdr:cNvSpPr txBox="1"/>
      </xdr:nvSpPr>
      <xdr:spPr>
        <a:xfrm>
          <a:off x="18356794" y="1247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333,068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人件費は、住民一人当たりについて</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万円台で推移してきており、</a:t>
          </a:r>
          <a:r>
            <a:rPr kumimoji="1" lang="ja-JP" altLang="en-US" sz="1100">
              <a:solidFill>
                <a:schemeClr val="dk1"/>
              </a:solidFill>
              <a:effectLst/>
              <a:latin typeface="+mn-lt"/>
              <a:ea typeface="+mn-ea"/>
              <a:cs typeface="+mn-cs"/>
            </a:rPr>
            <a:t>本年度は</a:t>
          </a:r>
          <a:r>
            <a:rPr kumimoji="1" lang="en-US" altLang="ja-JP" sz="1100">
              <a:solidFill>
                <a:schemeClr val="dk1"/>
              </a:solidFill>
              <a:effectLst/>
              <a:latin typeface="+mn-lt"/>
              <a:ea typeface="+mn-ea"/>
              <a:cs typeface="+mn-cs"/>
            </a:rPr>
            <a:t>60</a:t>
          </a:r>
          <a:r>
            <a:rPr kumimoji="1" lang="ja-JP" altLang="en-US" sz="1100">
              <a:solidFill>
                <a:schemeClr val="dk1"/>
              </a:solidFill>
              <a:effectLst/>
              <a:latin typeface="+mn-lt"/>
              <a:ea typeface="+mn-ea"/>
              <a:cs typeface="+mn-cs"/>
            </a:rPr>
            <a:t>万円の大台となった。</a:t>
          </a:r>
          <a:r>
            <a:rPr kumimoji="1" lang="ja-JP" altLang="ja-JP" sz="1100">
              <a:solidFill>
                <a:schemeClr val="dk1"/>
              </a:solidFill>
              <a:effectLst/>
              <a:latin typeface="+mn-lt"/>
              <a:ea typeface="+mn-ea"/>
              <a:cs typeface="+mn-cs"/>
            </a:rPr>
            <a:t>人口が年々減少していることもあり、上昇傾向にある。人口規模が小さい分他の団体や国県平均と単純に比較することは難しいが、引き続き定員管理の適正化を推進し人件費の抑制に努める。</a:t>
          </a:r>
          <a:endParaRPr lang="ja-JP" altLang="ja-JP" sz="1400">
            <a:effectLst/>
          </a:endParaRPr>
        </a:p>
        <a:p>
          <a:r>
            <a:rPr kumimoji="1" lang="ja-JP" altLang="ja-JP" sz="1100">
              <a:solidFill>
                <a:schemeClr val="dk1"/>
              </a:solidFill>
              <a:effectLst/>
              <a:latin typeface="+mn-lt"/>
              <a:ea typeface="+mn-ea"/>
              <a:cs typeface="+mn-cs"/>
            </a:rPr>
            <a:t>普通建設事業費の住民一人当たりのコストは</a:t>
          </a:r>
          <a:r>
            <a:rPr kumimoji="1" lang="en-US" altLang="ja-JP" sz="1100">
              <a:solidFill>
                <a:schemeClr val="dk1"/>
              </a:solidFill>
              <a:effectLst/>
              <a:latin typeface="+mn-lt"/>
              <a:ea typeface="+mn-ea"/>
              <a:cs typeface="+mn-cs"/>
            </a:rPr>
            <a:t>1,175,055</a:t>
          </a:r>
          <a:r>
            <a:rPr kumimoji="1" lang="ja-JP" altLang="ja-JP" sz="1100">
              <a:solidFill>
                <a:schemeClr val="dk1"/>
              </a:solidFill>
              <a:effectLst/>
              <a:latin typeface="+mn-lt"/>
              <a:ea typeface="+mn-ea"/>
              <a:cs typeface="+mn-cs"/>
            </a:rPr>
            <a:t>円となっている。昨年度と比べ</a:t>
          </a:r>
          <a:r>
            <a:rPr kumimoji="1" lang="en-US" altLang="ja-JP" sz="1100">
              <a:solidFill>
                <a:schemeClr val="dk1"/>
              </a:solidFill>
              <a:effectLst/>
              <a:latin typeface="+mn-lt"/>
              <a:ea typeface="+mn-ea"/>
              <a:cs typeface="+mn-cs"/>
            </a:rPr>
            <a:t>56.6</a:t>
          </a:r>
          <a:r>
            <a:rPr kumimoji="1" lang="ja-JP" altLang="ja-JP" sz="1100">
              <a:solidFill>
                <a:schemeClr val="dk1"/>
              </a:solidFill>
              <a:effectLst/>
              <a:latin typeface="+mn-lt"/>
              <a:ea typeface="+mn-ea"/>
              <a:cs typeface="+mn-cs"/>
            </a:rPr>
            <a:t>％増と大きく上昇している。これは、防災対策事業</a:t>
          </a:r>
          <a:r>
            <a:rPr kumimoji="1" lang="ja-JP" altLang="en-US" sz="1100">
              <a:solidFill>
                <a:schemeClr val="dk1"/>
              </a:solidFill>
              <a:effectLst/>
              <a:latin typeface="+mn-lt"/>
              <a:ea typeface="+mn-ea"/>
              <a:cs typeface="+mn-cs"/>
            </a:rPr>
            <a:t>や新たな観光拠点の施設整備を</a:t>
          </a:r>
          <a:r>
            <a:rPr kumimoji="1" lang="ja-JP" altLang="ja-JP" sz="1100">
              <a:solidFill>
                <a:schemeClr val="dk1"/>
              </a:solidFill>
              <a:effectLst/>
              <a:latin typeface="+mn-lt"/>
              <a:ea typeface="+mn-ea"/>
              <a:cs typeface="+mn-cs"/>
            </a:rPr>
            <a:t>実施したことによる。今後は、公共施設総合管理計画に基づき、事業管理を行い事業費の平準化に努め、抑制を図る。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福島県檜枝岐村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
582
390.46
2,126,045
1,994,292
76,239
996,217
2,498,872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151943</xdr:rowOff>
    </xdr:from>
    <xdr:to>
      <xdr:col>6</xdr:col>
      <xdr:colOff>511175</xdr:colOff>
      <xdr:row>34</xdr:row>
      <xdr:rowOff>76314</xdr:rowOff>
    </xdr:to>
    <xdr:cxnSp macro="">
      <xdr:nvCxnSpPr>
        <xdr:cNvPr id="60" name="直線コネクタ 59"/>
        <xdr:cNvCxnSpPr/>
      </xdr:nvCxnSpPr>
      <xdr:spPr>
        <a:xfrm>
          <a:off x="3797300" y="5809793"/>
          <a:ext cx="838200" cy="9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54233</xdr:rowOff>
    </xdr:from>
    <xdr:ext cx="534377" cy="259045"/>
    <xdr:sp macro="" textlink="">
      <xdr:nvSpPr>
        <xdr:cNvPr id="61" name="議会費平均値テキスト"/>
        <xdr:cNvSpPr txBox="1"/>
      </xdr:nvSpPr>
      <xdr:spPr>
        <a:xfrm>
          <a:off x="4686300" y="639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151943</xdr:rowOff>
    </xdr:from>
    <xdr:to>
      <xdr:col>5</xdr:col>
      <xdr:colOff>358775</xdr:colOff>
      <xdr:row>34</xdr:row>
      <xdr:rowOff>29756</xdr:rowOff>
    </xdr:to>
    <xdr:cxnSp macro="">
      <xdr:nvCxnSpPr>
        <xdr:cNvPr id="63" name="直線コネクタ 62"/>
        <xdr:cNvCxnSpPr/>
      </xdr:nvCxnSpPr>
      <xdr:spPr>
        <a:xfrm flipV="1">
          <a:off x="2908300" y="5809793"/>
          <a:ext cx="889000" cy="4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166464</xdr:rowOff>
    </xdr:from>
    <xdr:ext cx="534377" cy="259045"/>
    <xdr:sp macro="" textlink="">
      <xdr:nvSpPr>
        <xdr:cNvPr id="65" name="テキスト ボックス 64"/>
        <xdr:cNvSpPr txBox="1"/>
      </xdr:nvSpPr>
      <xdr:spPr>
        <a:xfrm>
          <a:off x="3530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29756</xdr:rowOff>
    </xdr:from>
    <xdr:to>
      <xdr:col>4</xdr:col>
      <xdr:colOff>155575</xdr:colOff>
      <xdr:row>34</xdr:row>
      <xdr:rowOff>87350</xdr:rowOff>
    </xdr:to>
    <xdr:cxnSp macro="">
      <xdr:nvCxnSpPr>
        <xdr:cNvPr id="66" name="直線コネクタ 65"/>
        <xdr:cNvCxnSpPr/>
      </xdr:nvCxnSpPr>
      <xdr:spPr>
        <a:xfrm flipV="1">
          <a:off x="2019300" y="5859056"/>
          <a:ext cx="889000" cy="5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881</xdr:rowOff>
    </xdr:from>
    <xdr:ext cx="534377" cy="259045"/>
    <xdr:sp macro="" textlink="">
      <xdr:nvSpPr>
        <xdr:cNvPr id="68" name="テキスト ボックス 67"/>
        <xdr:cNvSpPr txBox="1"/>
      </xdr:nvSpPr>
      <xdr:spPr>
        <a:xfrm>
          <a:off x="2641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87350</xdr:rowOff>
    </xdr:from>
    <xdr:to>
      <xdr:col>2</xdr:col>
      <xdr:colOff>638175</xdr:colOff>
      <xdr:row>34</xdr:row>
      <xdr:rowOff>90729</xdr:rowOff>
    </xdr:to>
    <xdr:cxnSp macro="">
      <xdr:nvCxnSpPr>
        <xdr:cNvPr id="69" name="直線コネクタ 68"/>
        <xdr:cNvCxnSpPr/>
      </xdr:nvCxnSpPr>
      <xdr:spPr>
        <a:xfrm flipV="1">
          <a:off x="1130300" y="5916650"/>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5504</xdr:rowOff>
    </xdr:from>
    <xdr:ext cx="534377" cy="259045"/>
    <xdr:sp macro="" textlink="">
      <xdr:nvSpPr>
        <xdr:cNvPr id="71" name="テキスト ボックス 70"/>
        <xdr:cNvSpPr txBox="1"/>
      </xdr:nvSpPr>
      <xdr:spPr>
        <a:xfrm>
          <a:off x="1752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170590</xdr:rowOff>
    </xdr:from>
    <xdr:ext cx="534377" cy="259045"/>
    <xdr:sp macro="" textlink="">
      <xdr:nvSpPr>
        <xdr:cNvPr id="73" name="テキスト ボックス 72"/>
        <xdr:cNvSpPr txBox="1"/>
      </xdr:nvSpPr>
      <xdr:spPr>
        <a:xfrm>
          <a:off x="863111" y="651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25514</xdr:rowOff>
    </xdr:from>
    <xdr:to>
      <xdr:col>6</xdr:col>
      <xdr:colOff>561975</xdr:colOff>
      <xdr:row>34</xdr:row>
      <xdr:rowOff>127114</xdr:rowOff>
    </xdr:to>
    <xdr:sp macro="" textlink="">
      <xdr:nvSpPr>
        <xdr:cNvPr id="79" name="円/楕円 78"/>
        <xdr:cNvSpPr/>
      </xdr:nvSpPr>
      <xdr:spPr>
        <a:xfrm>
          <a:off x="4584700" y="585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48391</xdr:rowOff>
    </xdr:from>
    <xdr:ext cx="534377" cy="259045"/>
    <xdr:sp macro="" textlink="">
      <xdr:nvSpPr>
        <xdr:cNvPr id="80" name="議会費該当値テキスト"/>
        <xdr:cNvSpPr txBox="1"/>
      </xdr:nvSpPr>
      <xdr:spPr>
        <a:xfrm>
          <a:off x="4686300" y="570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64,991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101143</xdr:rowOff>
    </xdr:from>
    <xdr:to>
      <xdr:col>5</xdr:col>
      <xdr:colOff>409575</xdr:colOff>
      <xdr:row>34</xdr:row>
      <xdr:rowOff>31293</xdr:rowOff>
    </xdr:to>
    <xdr:sp macro="" textlink="">
      <xdr:nvSpPr>
        <xdr:cNvPr id="81" name="円/楕円 80"/>
        <xdr:cNvSpPr/>
      </xdr:nvSpPr>
      <xdr:spPr>
        <a:xfrm>
          <a:off x="3746500" y="57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47820</xdr:rowOff>
    </xdr:from>
    <xdr:ext cx="534377" cy="259045"/>
    <xdr:sp macro="" textlink="">
      <xdr:nvSpPr>
        <xdr:cNvPr id="82" name="テキスト ボックス 81"/>
        <xdr:cNvSpPr txBox="1"/>
      </xdr:nvSpPr>
      <xdr:spPr>
        <a:xfrm>
          <a:off x="3530111" y="55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72,536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150406</xdr:rowOff>
    </xdr:from>
    <xdr:to>
      <xdr:col>4</xdr:col>
      <xdr:colOff>206375</xdr:colOff>
      <xdr:row>34</xdr:row>
      <xdr:rowOff>80556</xdr:rowOff>
    </xdr:to>
    <xdr:sp macro="" textlink="">
      <xdr:nvSpPr>
        <xdr:cNvPr id="83" name="円/楕円 82"/>
        <xdr:cNvSpPr/>
      </xdr:nvSpPr>
      <xdr:spPr>
        <a:xfrm>
          <a:off x="2857500" y="580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97083</xdr:rowOff>
    </xdr:from>
    <xdr:ext cx="534377" cy="259045"/>
    <xdr:sp macro="" textlink="">
      <xdr:nvSpPr>
        <xdr:cNvPr id="84" name="テキスト ボックス 83"/>
        <xdr:cNvSpPr txBox="1"/>
      </xdr:nvSpPr>
      <xdr:spPr>
        <a:xfrm>
          <a:off x="2641111" y="558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68,657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36550</xdr:rowOff>
    </xdr:from>
    <xdr:to>
      <xdr:col>3</xdr:col>
      <xdr:colOff>3175</xdr:colOff>
      <xdr:row>34</xdr:row>
      <xdr:rowOff>138150</xdr:rowOff>
    </xdr:to>
    <xdr:sp macro="" textlink="">
      <xdr:nvSpPr>
        <xdr:cNvPr id="85" name="円/楕円 84"/>
        <xdr:cNvSpPr/>
      </xdr:nvSpPr>
      <xdr:spPr>
        <a:xfrm>
          <a:off x="1968500" y="58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154677</xdr:rowOff>
    </xdr:from>
    <xdr:ext cx="534377" cy="259045"/>
    <xdr:sp macro="" textlink="">
      <xdr:nvSpPr>
        <xdr:cNvPr id="86" name="テキスト ボックス 85"/>
        <xdr:cNvSpPr txBox="1"/>
      </xdr:nvSpPr>
      <xdr:spPr>
        <a:xfrm>
          <a:off x="1752111" y="564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64,122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39929</xdr:rowOff>
    </xdr:from>
    <xdr:to>
      <xdr:col>1</xdr:col>
      <xdr:colOff>485775</xdr:colOff>
      <xdr:row>34</xdr:row>
      <xdr:rowOff>141529</xdr:rowOff>
    </xdr:to>
    <xdr:sp macro="" textlink="">
      <xdr:nvSpPr>
        <xdr:cNvPr id="87" name="円/楕円 86"/>
        <xdr:cNvSpPr/>
      </xdr:nvSpPr>
      <xdr:spPr>
        <a:xfrm>
          <a:off x="1079500" y="586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158056</xdr:rowOff>
    </xdr:from>
    <xdr:ext cx="534377" cy="259045"/>
    <xdr:sp macro="" textlink="">
      <xdr:nvSpPr>
        <xdr:cNvPr id="88" name="テキスト ボックス 87"/>
        <xdr:cNvSpPr txBox="1"/>
      </xdr:nvSpPr>
      <xdr:spPr>
        <a:xfrm>
          <a:off x="863111" y="564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123606</xdr:rowOff>
    </xdr:from>
    <xdr:to>
      <xdr:col>6</xdr:col>
      <xdr:colOff>511175</xdr:colOff>
      <xdr:row>58</xdr:row>
      <xdr:rowOff>35658</xdr:rowOff>
    </xdr:to>
    <xdr:cxnSp macro="">
      <xdr:nvCxnSpPr>
        <xdr:cNvPr id="119" name="直線コネクタ 118"/>
        <xdr:cNvCxnSpPr/>
      </xdr:nvCxnSpPr>
      <xdr:spPr>
        <a:xfrm>
          <a:off x="3797300" y="9896256"/>
          <a:ext cx="838200" cy="8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80456</xdr:rowOff>
    </xdr:from>
    <xdr:ext cx="599010" cy="259045"/>
    <xdr:sp macro="" textlink="">
      <xdr:nvSpPr>
        <xdr:cNvPr id="120" name="総務費平均値テキスト"/>
        <xdr:cNvSpPr txBox="1"/>
      </xdr:nvSpPr>
      <xdr:spPr>
        <a:xfrm>
          <a:off x="4686300" y="10024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123606</xdr:rowOff>
    </xdr:from>
    <xdr:to>
      <xdr:col>5</xdr:col>
      <xdr:colOff>358775</xdr:colOff>
      <xdr:row>58</xdr:row>
      <xdr:rowOff>33975</xdr:rowOff>
    </xdr:to>
    <xdr:cxnSp macro="">
      <xdr:nvCxnSpPr>
        <xdr:cNvPr id="122" name="直線コネクタ 121"/>
        <xdr:cNvCxnSpPr/>
      </xdr:nvCxnSpPr>
      <xdr:spPr>
        <a:xfrm flipV="1">
          <a:off x="2908300" y="9896256"/>
          <a:ext cx="889000" cy="8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12823</xdr:rowOff>
    </xdr:from>
    <xdr:ext cx="599010" cy="259045"/>
    <xdr:sp macro="" textlink="">
      <xdr:nvSpPr>
        <xdr:cNvPr id="124" name="テキスト ボックス 123"/>
        <xdr:cNvSpPr txBox="1"/>
      </xdr:nvSpPr>
      <xdr:spPr>
        <a:xfrm>
          <a:off x="3497794" y="1012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98534</xdr:rowOff>
    </xdr:from>
    <xdr:to>
      <xdr:col>4</xdr:col>
      <xdr:colOff>155575</xdr:colOff>
      <xdr:row>58</xdr:row>
      <xdr:rowOff>33975</xdr:rowOff>
    </xdr:to>
    <xdr:cxnSp macro="">
      <xdr:nvCxnSpPr>
        <xdr:cNvPr id="125" name="直線コネクタ 124"/>
        <xdr:cNvCxnSpPr/>
      </xdr:nvCxnSpPr>
      <xdr:spPr>
        <a:xfrm>
          <a:off x="2019300" y="9871184"/>
          <a:ext cx="889000" cy="10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56607</xdr:rowOff>
    </xdr:from>
    <xdr:ext cx="599010" cy="259045"/>
    <xdr:sp macro="" textlink="">
      <xdr:nvSpPr>
        <xdr:cNvPr id="127" name="テキスト ボックス 126"/>
        <xdr:cNvSpPr txBox="1"/>
      </xdr:nvSpPr>
      <xdr:spPr>
        <a:xfrm>
          <a:off x="2608794" y="1017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146321</xdr:rowOff>
    </xdr:from>
    <xdr:to>
      <xdr:col>2</xdr:col>
      <xdr:colOff>638175</xdr:colOff>
      <xdr:row>57</xdr:row>
      <xdr:rowOff>98534</xdr:rowOff>
    </xdr:to>
    <xdr:cxnSp macro="">
      <xdr:nvCxnSpPr>
        <xdr:cNvPr id="128" name="直線コネクタ 127"/>
        <xdr:cNvCxnSpPr/>
      </xdr:nvCxnSpPr>
      <xdr:spPr>
        <a:xfrm>
          <a:off x="1130300" y="9747521"/>
          <a:ext cx="889000" cy="12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49166</xdr:rowOff>
    </xdr:from>
    <xdr:ext cx="599010" cy="259045"/>
    <xdr:sp macro="" textlink="">
      <xdr:nvSpPr>
        <xdr:cNvPr id="130" name="テキスト ボックス 129"/>
        <xdr:cNvSpPr txBox="1"/>
      </xdr:nvSpPr>
      <xdr:spPr>
        <a:xfrm>
          <a:off x="1719794" y="1016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53369</xdr:rowOff>
    </xdr:from>
    <xdr:ext cx="599010" cy="259045"/>
    <xdr:sp macro="" textlink="">
      <xdr:nvSpPr>
        <xdr:cNvPr id="132" name="テキスト ボックス 131"/>
        <xdr:cNvSpPr txBox="1"/>
      </xdr:nvSpPr>
      <xdr:spPr>
        <a:xfrm>
          <a:off x="830794" y="1016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156308</xdr:rowOff>
    </xdr:from>
    <xdr:to>
      <xdr:col>6</xdr:col>
      <xdr:colOff>561975</xdr:colOff>
      <xdr:row>58</xdr:row>
      <xdr:rowOff>86458</xdr:rowOff>
    </xdr:to>
    <xdr:sp macro="" textlink="">
      <xdr:nvSpPr>
        <xdr:cNvPr id="138" name="円/楕円 137"/>
        <xdr:cNvSpPr/>
      </xdr:nvSpPr>
      <xdr:spPr>
        <a:xfrm>
          <a:off x="4584700" y="992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7735</xdr:rowOff>
    </xdr:from>
    <xdr:ext cx="599010" cy="259045"/>
    <xdr:sp macro="" textlink="">
      <xdr:nvSpPr>
        <xdr:cNvPr id="139" name="総務費該当値テキスト"/>
        <xdr:cNvSpPr txBox="1"/>
      </xdr:nvSpPr>
      <xdr:spPr>
        <a:xfrm>
          <a:off x="4686300" y="978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718,587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72806</xdr:rowOff>
    </xdr:from>
    <xdr:to>
      <xdr:col>5</xdr:col>
      <xdr:colOff>409575</xdr:colOff>
      <xdr:row>58</xdr:row>
      <xdr:rowOff>2956</xdr:rowOff>
    </xdr:to>
    <xdr:sp macro="" textlink="">
      <xdr:nvSpPr>
        <xdr:cNvPr id="140" name="円/楕円 139"/>
        <xdr:cNvSpPr/>
      </xdr:nvSpPr>
      <xdr:spPr>
        <a:xfrm>
          <a:off x="3746500" y="984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19483</xdr:rowOff>
    </xdr:from>
    <xdr:ext cx="599010" cy="259045"/>
    <xdr:sp macro="" textlink="">
      <xdr:nvSpPr>
        <xdr:cNvPr id="141" name="テキスト ボックス 140"/>
        <xdr:cNvSpPr txBox="1"/>
      </xdr:nvSpPr>
      <xdr:spPr>
        <a:xfrm>
          <a:off x="3497794" y="962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974,281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154625</xdr:rowOff>
    </xdr:from>
    <xdr:to>
      <xdr:col>4</xdr:col>
      <xdr:colOff>206375</xdr:colOff>
      <xdr:row>58</xdr:row>
      <xdr:rowOff>84775</xdr:rowOff>
    </xdr:to>
    <xdr:sp macro="" textlink="">
      <xdr:nvSpPr>
        <xdr:cNvPr id="142" name="円/楕円 141"/>
        <xdr:cNvSpPr/>
      </xdr:nvSpPr>
      <xdr:spPr>
        <a:xfrm>
          <a:off x="2857500" y="992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101302</xdr:rowOff>
    </xdr:from>
    <xdr:ext cx="599010" cy="259045"/>
    <xdr:sp macro="" textlink="">
      <xdr:nvSpPr>
        <xdr:cNvPr id="143" name="テキスト ボックス 142"/>
        <xdr:cNvSpPr txBox="1"/>
      </xdr:nvSpPr>
      <xdr:spPr>
        <a:xfrm>
          <a:off x="2608794" y="9702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723,743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47734</xdr:rowOff>
    </xdr:from>
    <xdr:to>
      <xdr:col>3</xdr:col>
      <xdr:colOff>3175</xdr:colOff>
      <xdr:row>57</xdr:row>
      <xdr:rowOff>149334</xdr:rowOff>
    </xdr:to>
    <xdr:sp macro="" textlink="">
      <xdr:nvSpPr>
        <xdr:cNvPr id="144" name="円/楕円 143"/>
        <xdr:cNvSpPr/>
      </xdr:nvSpPr>
      <xdr:spPr>
        <a:xfrm>
          <a:off x="1968500" y="98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293079</xdr:colOff>
      <xdr:row>55</xdr:row>
      <xdr:rowOff>165861</xdr:rowOff>
    </xdr:from>
    <xdr:ext cx="690189" cy="259045"/>
    <xdr:sp macro="" textlink="">
      <xdr:nvSpPr>
        <xdr:cNvPr id="145" name="テキスト ボックス 144"/>
        <xdr:cNvSpPr txBox="1"/>
      </xdr:nvSpPr>
      <xdr:spPr>
        <a:xfrm>
          <a:off x="1674204" y="95956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1,051,057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95521</xdr:rowOff>
    </xdr:from>
    <xdr:to>
      <xdr:col>1</xdr:col>
      <xdr:colOff>485775</xdr:colOff>
      <xdr:row>57</xdr:row>
      <xdr:rowOff>25671</xdr:rowOff>
    </xdr:to>
    <xdr:sp macro="" textlink="">
      <xdr:nvSpPr>
        <xdr:cNvPr id="146" name="円/楕円 145"/>
        <xdr:cNvSpPr/>
      </xdr:nvSpPr>
      <xdr:spPr>
        <a:xfrm>
          <a:off x="1079500" y="969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89879</xdr:colOff>
      <xdr:row>55</xdr:row>
      <xdr:rowOff>42198</xdr:rowOff>
    </xdr:from>
    <xdr:ext cx="690189" cy="259045"/>
    <xdr:sp macro="" textlink="">
      <xdr:nvSpPr>
        <xdr:cNvPr id="147" name="テキスト ボックス 146"/>
        <xdr:cNvSpPr txBox="1"/>
      </xdr:nvSpPr>
      <xdr:spPr>
        <a:xfrm>
          <a:off x="785204" y="9471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1,429,728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94551</xdr:rowOff>
    </xdr:from>
    <xdr:to>
      <xdr:col>6</xdr:col>
      <xdr:colOff>511175</xdr:colOff>
      <xdr:row>78</xdr:row>
      <xdr:rowOff>133907</xdr:rowOff>
    </xdr:to>
    <xdr:cxnSp macro="">
      <xdr:nvCxnSpPr>
        <xdr:cNvPr id="180" name="直線コネクタ 179"/>
        <xdr:cNvCxnSpPr/>
      </xdr:nvCxnSpPr>
      <xdr:spPr>
        <a:xfrm flipV="1">
          <a:off x="3797300" y="13296201"/>
          <a:ext cx="838200" cy="21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26767</xdr:rowOff>
    </xdr:from>
    <xdr:ext cx="599010" cy="259045"/>
    <xdr:sp macro="" textlink="">
      <xdr:nvSpPr>
        <xdr:cNvPr id="181" name="民生費平均値テキスト"/>
        <xdr:cNvSpPr txBox="1"/>
      </xdr:nvSpPr>
      <xdr:spPr>
        <a:xfrm>
          <a:off x="4686300" y="13399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86226</xdr:rowOff>
    </xdr:from>
    <xdr:to>
      <xdr:col>5</xdr:col>
      <xdr:colOff>358775</xdr:colOff>
      <xdr:row>78</xdr:row>
      <xdr:rowOff>133907</xdr:rowOff>
    </xdr:to>
    <xdr:cxnSp macro="">
      <xdr:nvCxnSpPr>
        <xdr:cNvPr id="183" name="直線コネクタ 182"/>
        <xdr:cNvCxnSpPr/>
      </xdr:nvCxnSpPr>
      <xdr:spPr>
        <a:xfrm>
          <a:off x="2908300" y="13287876"/>
          <a:ext cx="889000" cy="21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127948</xdr:rowOff>
    </xdr:from>
    <xdr:ext cx="599010" cy="259045"/>
    <xdr:sp macro="" textlink="">
      <xdr:nvSpPr>
        <xdr:cNvPr id="185" name="テキスト ボックス 184"/>
        <xdr:cNvSpPr txBox="1"/>
      </xdr:nvSpPr>
      <xdr:spPr>
        <a:xfrm>
          <a:off x="3497794" y="1315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86226</xdr:rowOff>
    </xdr:from>
    <xdr:to>
      <xdr:col>4</xdr:col>
      <xdr:colOff>155575</xdr:colOff>
      <xdr:row>78</xdr:row>
      <xdr:rowOff>156234</xdr:rowOff>
    </xdr:to>
    <xdr:cxnSp macro="">
      <xdr:nvCxnSpPr>
        <xdr:cNvPr id="186" name="直線コネクタ 185"/>
        <xdr:cNvCxnSpPr/>
      </xdr:nvCxnSpPr>
      <xdr:spPr>
        <a:xfrm flipV="1">
          <a:off x="2019300" y="13287876"/>
          <a:ext cx="889000" cy="24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166062</xdr:rowOff>
    </xdr:from>
    <xdr:ext cx="599010" cy="259045"/>
    <xdr:sp macro="" textlink="">
      <xdr:nvSpPr>
        <xdr:cNvPr id="188" name="テキスト ボックス 187"/>
        <xdr:cNvSpPr txBox="1"/>
      </xdr:nvSpPr>
      <xdr:spPr>
        <a:xfrm>
          <a:off x="2608794" y="135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88409</xdr:rowOff>
    </xdr:from>
    <xdr:to>
      <xdr:col>2</xdr:col>
      <xdr:colOff>638175</xdr:colOff>
      <xdr:row>78</xdr:row>
      <xdr:rowOff>156234</xdr:rowOff>
    </xdr:to>
    <xdr:cxnSp macro="">
      <xdr:nvCxnSpPr>
        <xdr:cNvPr id="189" name="直線コネクタ 188"/>
        <xdr:cNvCxnSpPr/>
      </xdr:nvCxnSpPr>
      <xdr:spPr>
        <a:xfrm>
          <a:off x="1130300" y="13461509"/>
          <a:ext cx="889000" cy="6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27567</xdr:rowOff>
    </xdr:from>
    <xdr:ext cx="599010" cy="259045"/>
    <xdr:sp macro="" textlink="">
      <xdr:nvSpPr>
        <xdr:cNvPr id="191" name="テキスト ボックス 190"/>
        <xdr:cNvSpPr txBox="1"/>
      </xdr:nvSpPr>
      <xdr:spPr>
        <a:xfrm>
          <a:off x="1719794" y="132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165935</xdr:rowOff>
    </xdr:from>
    <xdr:ext cx="599010" cy="259045"/>
    <xdr:sp macro="" textlink="">
      <xdr:nvSpPr>
        <xdr:cNvPr id="193" name="テキスト ボックス 192"/>
        <xdr:cNvSpPr txBox="1"/>
      </xdr:nvSpPr>
      <xdr:spPr>
        <a:xfrm>
          <a:off x="830794" y="1353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43751</xdr:rowOff>
    </xdr:from>
    <xdr:to>
      <xdr:col>6</xdr:col>
      <xdr:colOff>561975</xdr:colOff>
      <xdr:row>77</xdr:row>
      <xdr:rowOff>145351</xdr:rowOff>
    </xdr:to>
    <xdr:sp macro="" textlink="">
      <xdr:nvSpPr>
        <xdr:cNvPr id="199" name="円/楕円 198"/>
        <xdr:cNvSpPr/>
      </xdr:nvSpPr>
      <xdr:spPr>
        <a:xfrm>
          <a:off x="4584700" y="1324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66628</xdr:rowOff>
    </xdr:from>
    <xdr:ext cx="599010" cy="259045"/>
    <xdr:sp macro="" textlink="">
      <xdr:nvSpPr>
        <xdr:cNvPr id="200" name="民生費該当値テキスト"/>
        <xdr:cNvSpPr txBox="1"/>
      </xdr:nvSpPr>
      <xdr:spPr>
        <a:xfrm>
          <a:off x="4686300" y="13096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407,401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83107</xdr:rowOff>
    </xdr:from>
    <xdr:to>
      <xdr:col>5</xdr:col>
      <xdr:colOff>409575</xdr:colOff>
      <xdr:row>79</xdr:row>
      <xdr:rowOff>13257</xdr:rowOff>
    </xdr:to>
    <xdr:sp macro="" textlink="">
      <xdr:nvSpPr>
        <xdr:cNvPr id="201" name="円/楕円 200"/>
        <xdr:cNvSpPr/>
      </xdr:nvSpPr>
      <xdr:spPr>
        <a:xfrm>
          <a:off x="3746500" y="1345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4384</xdr:rowOff>
    </xdr:from>
    <xdr:ext cx="599010" cy="259045"/>
    <xdr:sp macro="" textlink="">
      <xdr:nvSpPr>
        <xdr:cNvPr id="202" name="テキスト ボックス 201"/>
        <xdr:cNvSpPr txBox="1"/>
      </xdr:nvSpPr>
      <xdr:spPr>
        <a:xfrm>
          <a:off x="3497794" y="1354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186,082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35426</xdr:rowOff>
    </xdr:from>
    <xdr:to>
      <xdr:col>4</xdr:col>
      <xdr:colOff>206375</xdr:colOff>
      <xdr:row>77</xdr:row>
      <xdr:rowOff>137026</xdr:rowOff>
    </xdr:to>
    <xdr:sp macro="" textlink="">
      <xdr:nvSpPr>
        <xdr:cNvPr id="203" name="円/楕円 202"/>
        <xdr:cNvSpPr/>
      </xdr:nvSpPr>
      <xdr:spPr>
        <a:xfrm>
          <a:off x="2857500" y="1323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153553</xdr:rowOff>
    </xdr:from>
    <xdr:ext cx="599010" cy="259045"/>
    <xdr:sp macro="" textlink="">
      <xdr:nvSpPr>
        <xdr:cNvPr id="204" name="テキスト ボックス 203"/>
        <xdr:cNvSpPr txBox="1"/>
      </xdr:nvSpPr>
      <xdr:spPr>
        <a:xfrm>
          <a:off x="2608794" y="1301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416,141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105434</xdr:rowOff>
    </xdr:from>
    <xdr:to>
      <xdr:col>3</xdr:col>
      <xdr:colOff>3175</xdr:colOff>
      <xdr:row>79</xdr:row>
      <xdr:rowOff>35584</xdr:rowOff>
    </xdr:to>
    <xdr:sp macro="" textlink="">
      <xdr:nvSpPr>
        <xdr:cNvPr id="205" name="円/楕円 204"/>
        <xdr:cNvSpPr/>
      </xdr:nvSpPr>
      <xdr:spPr>
        <a:xfrm>
          <a:off x="1968500" y="1347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26711</xdr:rowOff>
    </xdr:from>
    <xdr:ext cx="599010" cy="259045"/>
    <xdr:sp macro="" textlink="">
      <xdr:nvSpPr>
        <xdr:cNvPr id="206" name="テキスト ボックス 205"/>
        <xdr:cNvSpPr txBox="1"/>
      </xdr:nvSpPr>
      <xdr:spPr>
        <a:xfrm>
          <a:off x="1719794" y="1357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162,642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37609</xdr:rowOff>
    </xdr:from>
    <xdr:to>
      <xdr:col>1</xdr:col>
      <xdr:colOff>485775</xdr:colOff>
      <xdr:row>78</xdr:row>
      <xdr:rowOff>139209</xdr:rowOff>
    </xdr:to>
    <xdr:sp macro="" textlink="">
      <xdr:nvSpPr>
        <xdr:cNvPr id="207" name="円/楕円 206"/>
        <xdr:cNvSpPr/>
      </xdr:nvSpPr>
      <xdr:spPr>
        <a:xfrm>
          <a:off x="1079500" y="1341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155736</xdr:rowOff>
    </xdr:from>
    <xdr:ext cx="599010" cy="259045"/>
    <xdr:sp macro="" textlink="">
      <xdr:nvSpPr>
        <xdr:cNvPr id="208" name="テキスト ボックス 207"/>
        <xdr:cNvSpPr txBox="1"/>
      </xdr:nvSpPr>
      <xdr:spPr>
        <a:xfrm>
          <a:off x="830794" y="13185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95588</xdr:rowOff>
    </xdr:from>
    <xdr:to>
      <xdr:col>6</xdr:col>
      <xdr:colOff>511175</xdr:colOff>
      <xdr:row>96</xdr:row>
      <xdr:rowOff>144955</xdr:rowOff>
    </xdr:to>
    <xdr:cxnSp macro="">
      <xdr:nvCxnSpPr>
        <xdr:cNvPr id="237" name="直線コネクタ 236"/>
        <xdr:cNvCxnSpPr/>
      </xdr:nvCxnSpPr>
      <xdr:spPr>
        <a:xfrm>
          <a:off x="3797300" y="16211888"/>
          <a:ext cx="838200" cy="39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40212</xdr:rowOff>
    </xdr:from>
    <xdr:ext cx="599010" cy="259045"/>
    <xdr:sp macro="" textlink="">
      <xdr:nvSpPr>
        <xdr:cNvPr id="238" name="衛生費平均値テキスト"/>
        <xdr:cNvSpPr txBox="1"/>
      </xdr:nvSpPr>
      <xdr:spPr>
        <a:xfrm>
          <a:off x="4686300" y="16670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95588</xdr:rowOff>
    </xdr:from>
    <xdr:to>
      <xdr:col>5</xdr:col>
      <xdr:colOff>358775</xdr:colOff>
      <xdr:row>96</xdr:row>
      <xdr:rowOff>160300</xdr:rowOff>
    </xdr:to>
    <xdr:cxnSp macro="">
      <xdr:nvCxnSpPr>
        <xdr:cNvPr id="240" name="直線コネクタ 239"/>
        <xdr:cNvCxnSpPr/>
      </xdr:nvCxnSpPr>
      <xdr:spPr>
        <a:xfrm flipV="1">
          <a:off x="2908300" y="16211888"/>
          <a:ext cx="889000" cy="40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9242</xdr:rowOff>
    </xdr:from>
    <xdr:ext cx="599010" cy="259045"/>
    <xdr:sp macro="" textlink="">
      <xdr:nvSpPr>
        <xdr:cNvPr id="242" name="テキスト ボックス 241"/>
        <xdr:cNvSpPr txBox="1"/>
      </xdr:nvSpPr>
      <xdr:spPr>
        <a:xfrm>
          <a:off x="3497794"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160300</xdr:rowOff>
    </xdr:from>
    <xdr:to>
      <xdr:col>4</xdr:col>
      <xdr:colOff>155575</xdr:colOff>
      <xdr:row>97</xdr:row>
      <xdr:rowOff>11340</xdr:rowOff>
    </xdr:to>
    <xdr:cxnSp macro="">
      <xdr:nvCxnSpPr>
        <xdr:cNvPr id="243" name="直線コネクタ 242"/>
        <xdr:cNvCxnSpPr/>
      </xdr:nvCxnSpPr>
      <xdr:spPr>
        <a:xfrm flipV="1">
          <a:off x="2019300" y="16619500"/>
          <a:ext cx="889000" cy="2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23908</xdr:rowOff>
    </xdr:from>
    <xdr:ext cx="599010" cy="259045"/>
    <xdr:sp macro="" textlink="">
      <xdr:nvSpPr>
        <xdr:cNvPr id="245" name="テキスト ボックス 244"/>
        <xdr:cNvSpPr txBox="1"/>
      </xdr:nvSpPr>
      <xdr:spPr>
        <a:xfrm>
          <a:off x="2608794"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11340</xdr:rowOff>
    </xdr:from>
    <xdr:to>
      <xdr:col>2</xdr:col>
      <xdr:colOff>638175</xdr:colOff>
      <xdr:row>97</xdr:row>
      <xdr:rowOff>27671</xdr:rowOff>
    </xdr:to>
    <xdr:cxnSp macro="">
      <xdr:nvCxnSpPr>
        <xdr:cNvPr id="246" name="直線コネクタ 245"/>
        <xdr:cNvCxnSpPr/>
      </xdr:nvCxnSpPr>
      <xdr:spPr>
        <a:xfrm flipV="1">
          <a:off x="1130300" y="16641990"/>
          <a:ext cx="889000" cy="1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8" name="テキスト ボックス 247"/>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50" name="テキスト ボックス 249"/>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94155</xdr:rowOff>
    </xdr:from>
    <xdr:to>
      <xdr:col>6</xdr:col>
      <xdr:colOff>561975</xdr:colOff>
      <xdr:row>97</xdr:row>
      <xdr:rowOff>24305</xdr:rowOff>
    </xdr:to>
    <xdr:sp macro="" textlink="">
      <xdr:nvSpPr>
        <xdr:cNvPr id="256" name="円/楕円 255"/>
        <xdr:cNvSpPr/>
      </xdr:nvSpPr>
      <xdr:spPr>
        <a:xfrm>
          <a:off x="4584700" y="165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117032</xdr:rowOff>
    </xdr:from>
    <xdr:ext cx="599010" cy="259045"/>
    <xdr:sp macro="" textlink="">
      <xdr:nvSpPr>
        <xdr:cNvPr id="257" name="衛生費該当値テキスト"/>
        <xdr:cNvSpPr txBox="1"/>
      </xdr:nvSpPr>
      <xdr:spPr>
        <a:xfrm>
          <a:off x="4686300" y="16404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217,241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44788</xdr:rowOff>
    </xdr:from>
    <xdr:to>
      <xdr:col>5</xdr:col>
      <xdr:colOff>409575</xdr:colOff>
      <xdr:row>94</xdr:row>
      <xdr:rowOff>146388</xdr:rowOff>
    </xdr:to>
    <xdr:sp macro="" textlink="">
      <xdr:nvSpPr>
        <xdr:cNvPr id="258" name="円/楕円 257"/>
        <xdr:cNvSpPr/>
      </xdr:nvSpPr>
      <xdr:spPr>
        <a:xfrm>
          <a:off x="3746500" y="16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162915</xdr:rowOff>
    </xdr:from>
    <xdr:ext cx="599010" cy="259045"/>
    <xdr:sp macro="" textlink="">
      <xdr:nvSpPr>
        <xdr:cNvPr id="259" name="テキスト ボックス 258"/>
        <xdr:cNvSpPr txBox="1"/>
      </xdr:nvSpPr>
      <xdr:spPr>
        <a:xfrm>
          <a:off x="3497794" y="1593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423,156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109500</xdr:rowOff>
    </xdr:from>
    <xdr:to>
      <xdr:col>4</xdr:col>
      <xdr:colOff>206375</xdr:colOff>
      <xdr:row>97</xdr:row>
      <xdr:rowOff>39650</xdr:rowOff>
    </xdr:to>
    <xdr:sp macro="" textlink="">
      <xdr:nvSpPr>
        <xdr:cNvPr id="260" name="円/楕円 259"/>
        <xdr:cNvSpPr/>
      </xdr:nvSpPr>
      <xdr:spPr>
        <a:xfrm>
          <a:off x="2857500" y="1656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56177</xdr:rowOff>
    </xdr:from>
    <xdr:ext cx="599010" cy="259045"/>
    <xdr:sp macro="" textlink="">
      <xdr:nvSpPr>
        <xdr:cNvPr id="261" name="テキスト ボックス 260"/>
        <xdr:cNvSpPr txBox="1"/>
      </xdr:nvSpPr>
      <xdr:spPr>
        <a:xfrm>
          <a:off x="2608794" y="163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209,186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131990</xdr:rowOff>
    </xdr:from>
    <xdr:to>
      <xdr:col>3</xdr:col>
      <xdr:colOff>3175</xdr:colOff>
      <xdr:row>97</xdr:row>
      <xdr:rowOff>62140</xdr:rowOff>
    </xdr:to>
    <xdr:sp macro="" textlink="">
      <xdr:nvSpPr>
        <xdr:cNvPr id="262" name="円/楕円 261"/>
        <xdr:cNvSpPr/>
      </xdr:nvSpPr>
      <xdr:spPr>
        <a:xfrm>
          <a:off x="1968500" y="165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78667</xdr:rowOff>
    </xdr:from>
    <xdr:ext cx="599010" cy="259045"/>
    <xdr:sp macro="" textlink="">
      <xdr:nvSpPr>
        <xdr:cNvPr id="263" name="テキスト ボックス 262"/>
        <xdr:cNvSpPr txBox="1"/>
      </xdr:nvSpPr>
      <xdr:spPr>
        <a:xfrm>
          <a:off x="1719794" y="1636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197,380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148321</xdr:rowOff>
    </xdr:from>
    <xdr:to>
      <xdr:col>1</xdr:col>
      <xdr:colOff>485775</xdr:colOff>
      <xdr:row>97</xdr:row>
      <xdr:rowOff>78471</xdr:rowOff>
    </xdr:to>
    <xdr:sp macro="" textlink="">
      <xdr:nvSpPr>
        <xdr:cNvPr id="264" name="円/楕円 263"/>
        <xdr:cNvSpPr/>
      </xdr:nvSpPr>
      <xdr:spPr>
        <a:xfrm>
          <a:off x="1079500" y="1660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94998</xdr:rowOff>
    </xdr:from>
    <xdr:ext cx="599010" cy="259045"/>
    <xdr:sp macro="" textlink="">
      <xdr:nvSpPr>
        <xdr:cNvPr id="265" name="テキスト ボックス 264"/>
        <xdr:cNvSpPr txBox="1"/>
      </xdr:nvSpPr>
      <xdr:spPr>
        <a:xfrm>
          <a:off x="830794" y="16382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30903</xdr:rowOff>
    </xdr:from>
    <xdr:to>
      <xdr:col>14</xdr:col>
      <xdr:colOff>28575</xdr:colOff>
      <xdr:row>39</xdr:row>
      <xdr:rowOff>98878</xdr:rowOff>
    </xdr:to>
    <xdr:cxnSp macro="">
      <xdr:nvCxnSpPr>
        <xdr:cNvPr id="299" name="直線コネクタ 298"/>
        <xdr:cNvCxnSpPr/>
      </xdr:nvCxnSpPr>
      <xdr:spPr>
        <a:xfrm>
          <a:off x="8750300" y="6717453"/>
          <a:ext cx="889000" cy="6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30903</xdr:rowOff>
    </xdr:from>
    <xdr:to>
      <xdr:col>12</xdr:col>
      <xdr:colOff>511175</xdr:colOff>
      <xdr:row>39</xdr:row>
      <xdr:rowOff>78223</xdr:rowOff>
    </xdr:to>
    <xdr:cxnSp macro="">
      <xdr:nvCxnSpPr>
        <xdr:cNvPr id="302" name="直線コネクタ 301"/>
        <xdr:cNvCxnSpPr/>
      </xdr:nvCxnSpPr>
      <xdr:spPr>
        <a:xfrm flipV="1">
          <a:off x="7861300" y="6717453"/>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102254</xdr:rowOff>
    </xdr:from>
    <xdr:ext cx="469744" cy="259045"/>
    <xdr:sp macro="" textlink="">
      <xdr:nvSpPr>
        <xdr:cNvPr id="304" name="テキスト ボックス 303"/>
        <xdr:cNvSpPr txBox="1"/>
      </xdr:nvSpPr>
      <xdr:spPr>
        <a:xfrm>
          <a:off x="8515427" y="6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165042</xdr:rowOff>
    </xdr:from>
    <xdr:to>
      <xdr:col>11</xdr:col>
      <xdr:colOff>307975</xdr:colOff>
      <xdr:row>39</xdr:row>
      <xdr:rowOff>78223</xdr:rowOff>
    </xdr:to>
    <xdr:cxnSp macro="">
      <xdr:nvCxnSpPr>
        <xdr:cNvPr id="305" name="直線コネクタ 304"/>
        <xdr:cNvCxnSpPr/>
      </xdr:nvCxnSpPr>
      <xdr:spPr>
        <a:xfrm>
          <a:off x="6972300" y="6680142"/>
          <a:ext cx="889000" cy="8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65351</xdr:rowOff>
    </xdr:from>
    <xdr:ext cx="469744" cy="259045"/>
    <xdr:sp macro="" textlink="">
      <xdr:nvSpPr>
        <xdr:cNvPr id="309" name="テキスト ボックス 308"/>
        <xdr:cNvSpPr txBox="1"/>
      </xdr:nvSpPr>
      <xdr:spPr>
        <a:xfrm>
          <a:off x="6737427" y="675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5" name="円/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249299" cy="259045"/>
    <xdr:sp macro="" textlink="">
      <xdr:nvSpPr>
        <xdr:cNvPr id="316" name="労働費該当値テキスト"/>
        <xdr:cNvSpPr txBox="1"/>
      </xdr:nvSpPr>
      <xdr:spPr>
        <a:xfrm>
          <a:off x="10528300" y="6678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7" name="円/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8" name="テキスト ボックス 317"/>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151553</xdr:rowOff>
    </xdr:from>
    <xdr:to>
      <xdr:col>12</xdr:col>
      <xdr:colOff>561975</xdr:colOff>
      <xdr:row>39</xdr:row>
      <xdr:rowOff>81703</xdr:rowOff>
    </xdr:to>
    <xdr:sp macro="" textlink="">
      <xdr:nvSpPr>
        <xdr:cNvPr id="319" name="円/楕円 318"/>
        <xdr:cNvSpPr/>
      </xdr:nvSpPr>
      <xdr:spPr>
        <a:xfrm>
          <a:off x="8699500" y="666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98230</xdr:rowOff>
    </xdr:from>
    <xdr:ext cx="469744" cy="259045"/>
    <xdr:sp macro="" textlink="">
      <xdr:nvSpPr>
        <xdr:cNvPr id="320" name="テキスト ボックス 319"/>
        <xdr:cNvSpPr txBox="1"/>
      </xdr:nvSpPr>
      <xdr:spPr>
        <a:xfrm>
          <a:off x="8515427" y="644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27423</xdr:rowOff>
    </xdr:from>
    <xdr:to>
      <xdr:col>11</xdr:col>
      <xdr:colOff>358775</xdr:colOff>
      <xdr:row>39</xdr:row>
      <xdr:rowOff>129023</xdr:rowOff>
    </xdr:to>
    <xdr:sp macro="" textlink="">
      <xdr:nvSpPr>
        <xdr:cNvPr id="321" name="円/楕円 320"/>
        <xdr:cNvSpPr/>
      </xdr:nvSpPr>
      <xdr:spPr>
        <a:xfrm>
          <a:off x="7810500" y="671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120150</xdr:rowOff>
    </xdr:from>
    <xdr:ext cx="469744" cy="259045"/>
    <xdr:sp macro="" textlink="">
      <xdr:nvSpPr>
        <xdr:cNvPr id="322" name="テキスト ボックス 321"/>
        <xdr:cNvSpPr txBox="1"/>
      </xdr:nvSpPr>
      <xdr:spPr>
        <a:xfrm>
          <a:off x="7626427" y="680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114242</xdr:rowOff>
    </xdr:from>
    <xdr:to>
      <xdr:col>10</xdr:col>
      <xdr:colOff>155575</xdr:colOff>
      <xdr:row>39</xdr:row>
      <xdr:rowOff>44392</xdr:rowOff>
    </xdr:to>
    <xdr:sp macro="" textlink="">
      <xdr:nvSpPr>
        <xdr:cNvPr id="323" name="円/楕円 322"/>
        <xdr:cNvSpPr/>
      </xdr:nvSpPr>
      <xdr:spPr>
        <a:xfrm>
          <a:off x="6921500" y="66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60919</xdr:rowOff>
    </xdr:from>
    <xdr:ext cx="469744" cy="259045"/>
    <xdr:sp macro="" textlink="">
      <xdr:nvSpPr>
        <xdr:cNvPr id="324" name="テキスト ボックス 323"/>
        <xdr:cNvSpPr txBox="1"/>
      </xdr:nvSpPr>
      <xdr:spPr>
        <a:xfrm>
          <a:off x="6737427" y="640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70790</xdr:rowOff>
    </xdr:from>
    <xdr:to>
      <xdr:col>15</xdr:col>
      <xdr:colOff>180975</xdr:colOff>
      <xdr:row>58</xdr:row>
      <xdr:rowOff>94580</xdr:rowOff>
    </xdr:to>
    <xdr:cxnSp macro="">
      <xdr:nvCxnSpPr>
        <xdr:cNvPr id="353" name="直線コネクタ 352"/>
        <xdr:cNvCxnSpPr/>
      </xdr:nvCxnSpPr>
      <xdr:spPr>
        <a:xfrm>
          <a:off x="9639300" y="10014890"/>
          <a:ext cx="838200" cy="2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6876</xdr:rowOff>
    </xdr:from>
    <xdr:ext cx="534377" cy="259045"/>
    <xdr:sp macro="" textlink="">
      <xdr:nvSpPr>
        <xdr:cNvPr id="354" name="農林水産業費平均値テキスト"/>
        <xdr:cNvSpPr txBox="1"/>
      </xdr:nvSpPr>
      <xdr:spPr>
        <a:xfrm>
          <a:off x="10528300" y="9779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70790</xdr:rowOff>
    </xdr:from>
    <xdr:to>
      <xdr:col>14</xdr:col>
      <xdr:colOff>28575</xdr:colOff>
      <xdr:row>58</xdr:row>
      <xdr:rowOff>72709</xdr:rowOff>
    </xdr:to>
    <xdr:cxnSp macro="">
      <xdr:nvCxnSpPr>
        <xdr:cNvPr id="356" name="直線コネクタ 355"/>
        <xdr:cNvCxnSpPr/>
      </xdr:nvCxnSpPr>
      <xdr:spPr>
        <a:xfrm flipV="1">
          <a:off x="8750300" y="10014890"/>
          <a:ext cx="8890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94775</xdr:rowOff>
    </xdr:from>
    <xdr:ext cx="534377" cy="259045"/>
    <xdr:sp macro="" textlink="">
      <xdr:nvSpPr>
        <xdr:cNvPr id="358" name="テキスト ボックス 357"/>
        <xdr:cNvSpPr txBox="1"/>
      </xdr:nvSpPr>
      <xdr:spPr>
        <a:xfrm>
          <a:off x="9372111" y="96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125016</xdr:rowOff>
    </xdr:from>
    <xdr:to>
      <xdr:col>12</xdr:col>
      <xdr:colOff>511175</xdr:colOff>
      <xdr:row>58</xdr:row>
      <xdr:rowOff>72709</xdr:rowOff>
    </xdr:to>
    <xdr:cxnSp macro="">
      <xdr:nvCxnSpPr>
        <xdr:cNvPr id="359" name="直線コネクタ 358"/>
        <xdr:cNvCxnSpPr/>
      </xdr:nvCxnSpPr>
      <xdr:spPr>
        <a:xfrm>
          <a:off x="7861300" y="9897666"/>
          <a:ext cx="889000" cy="11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90818</xdr:rowOff>
    </xdr:from>
    <xdr:ext cx="599010" cy="259045"/>
    <xdr:sp macro="" textlink="">
      <xdr:nvSpPr>
        <xdr:cNvPr id="361" name="テキスト ボックス 360"/>
        <xdr:cNvSpPr txBox="1"/>
      </xdr:nvSpPr>
      <xdr:spPr>
        <a:xfrm>
          <a:off x="8450794" y="969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125016</xdr:rowOff>
    </xdr:from>
    <xdr:to>
      <xdr:col>11</xdr:col>
      <xdr:colOff>307975</xdr:colOff>
      <xdr:row>58</xdr:row>
      <xdr:rowOff>72589</xdr:rowOff>
    </xdr:to>
    <xdr:cxnSp macro="">
      <xdr:nvCxnSpPr>
        <xdr:cNvPr id="362" name="直線コネクタ 361"/>
        <xdr:cNvCxnSpPr/>
      </xdr:nvCxnSpPr>
      <xdr:spPr>
        <a:xfrm flipV="1">
          <a:off x="6972300" y="9897666"/>
          <a:ext cx="889000" cy="11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76469</xdr:rowOff>
    </xdr:from>
    <xdr:ext cx="534377" cy="259045"/>
    <xdr:sp macro="" textlink="">
      <xdr:nvSpPr>
        <xdr:cNvPr id="364" name="テキスト ボックス 363"/>
        <xdr:cNvSpPr txBox="1"/>
      </xdr:nvSpPr>
      <xdr:spPr>
        <a:xfrm>
          <a:off x="7594111" y="1002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125916</xdr:rowOff>
    </xdr:from>
    <xdr:ext cx="534377" cy="259045"/>
    <xdr:sp macro="" textlink="">
      <xdr:nvSpPr>
        <xdr:cNvPr id="366" name="テキスト ボックス 365"/>
        <xdr:cNvSpPr txBox="1"/>
      </xdr:nvSpPr>
      <xdr:spPr>
        <a:xfrm>
          <a:off x="6705111" y="972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43780</xdr:rowOff>
    </xdr:from>
    <xdr:to>
      <xdr:col>15</xdr:col>
      <xdr:colOff>231775</xdr:colOff>
      <xdr:row>58</xdr:row>
      <xdr:rowOff>145380</xdr:rowOff>
    </xdr:to>
    <xdr:sp macro="" textlink="">
      <xdr:nvSpPr>
        <xdr:cNvPr id="372" name="円/楕円 371"/>
        <xdr:cNvSpPr/>
      </xdr:nvSpPr>
      <xdr:spPr>
        <a:xfrm>
          <a:off x="10426700" y="998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133876</xdr:rowOff>
    </xdr:from>
    <xdr:ext cx="534377" cy="259045"/>
    <xdr:sp macro="" textlink="">
      <xdr:nvSpPr>
        <xdr:cNvPr id="373" name="農林水産業費該当値テキスト"/>
        <xdr:cNvSpPr txBox="1"/>
      </xdr:nvSpPr>
      <xdr:spPr>
        <a:xfrm>
          <a:off x="10528300" y="990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63,685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19990</xdr:rowOff>
    </xdr:from>
    <xdr:to>
      <xdr:col>14</xdr:col>
      <xdr:colOff>79375</xdr:colOff>
      <xdr:row>58</xdr:row>
      <xdr:rowOff>121590</xdr:rowOff>
    </xdr:to>
    <xdr:sp macro="" textlink="">
      <xdr:nvSpPr>
        <xdr:cNvPr id="374" name="円/楕円 373"/>
        <xdr:cNvSpPr/>
      </xdr:nvSpPr>
      <xdr:spPr>
        <a:xfrm>
          <a:off x="9588500" y="99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112717</xdr:rowOff>
    </xdr:from>
    <xdr:ext cx="534377" cy="259045"/>
    <xdr:sp macro="" textlink="">
      <xdr:nvSpPr>
        <xdr:cNvPr id="375" name="テキスト ボックス 374"/>
        <xdr:cNvSpPr txBox="1"/>
      </xdr:nvSpPr>
      <xdr:spPr>
        <a:xfrm>
          <a:off x="9372111" y="1005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76,173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21909</xdr:rowOff>
    </xdr:from>
    <xdr:to>
      <xdr:col>12</xdr:col>
      <xdr:colOff>561975</xdr:colOff>
      <xdr:row>58</xdr:row>
      <xdr:rowOff>123509</xdr:rowOff>
    </xdr:to>
    <xdr:sp macro="" textlink="">
      <xdr:nvSpPr>
        <xdr:cNvPr id="376" name="円/楕円 375"/>
        <xdr:cNvSpPr/>
      </xdr:nvSpPr>
      <xdr:spPr>
        <a:xfrm>
          <a:off x="8699500" y="99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114636</xdr:rowOff>
    </xdr:from>
    <xdr:ext cx="534377" cy="259045"/>
    <xdr:sp macro="" textlink="">
      <xdr:nvSpPr>
        <xdr:cNvPr id="377" name="テキスト ボックス 376"/>
        <xdr:cNvSpPr txBox="1"/>
      </xdr:nvSpPr>
      <xdr:spPr>
        <a:xfrm>
          <a:off x="8483111" y="1005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75,166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74216</xdr:rowOff>
    </xdr:from>
    <xdr:to>
      <xdr:col>11</xdr:col>
      <xdr:colOff>358775</xdr:colOff>
      <xdr:row>58</xdr:row>
      <xdr:rowOff>4366</xdr:rowOff>
    </xdr:to>
    <xdr:sp macro="" textlink="">
      <xdr:nvSpPr>
        <xdr:cNvPr id="378" name="円/楕円 377"/>
        <xdr:cNvSpPr/>
      </xdr:nvSpPr>
      <xdr:spPr>
        <a:xfrm>
          <a:off x="7810500" y="984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20893</xdr:rowOff>
    </xdr:from>
    <xdr:ext cx="599010" cy="259045"/>
    <xdr:sp macro="" textlink="">
      <xdr:nvSpPr>
        <xdr:cNvPr id="379" name="テキスト ボックス 378"/>
        <xdr:cNvSpPr txBox="1"/>
      </xdr:nvSpPr>
      <xdr:spPr>
        <a:xfrm>
          <a:off x="7561794" y="962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137,708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21789</xdr:rowOff>
    </xdr:from>
    <xdr:to>
      <xdr:col>10</xdr:col>
      <xdr:colOff>155575</xdr:colOff>
      <xdr:row>58</xdr:row>
      <xdr:rowOff>123389</xdr:rowOff>
    </xdr:to>
    <xdr:sp macro="" textlink="">
      <xdr:nvSpPr>
        <xdr:cNvPr id="380" name="円/楕円 379"/>
        <xdr:cNvSpPr/>
      </xdr:nvSpPr>
      <xdr:spPr>
        <a:xfrm>
          <a:off x="6921500" y="996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114516</xdr:rowOff>
    </xdr:from>
    <xdr:ext cx="534377" cy="259045"/>
    <xdr:sp macro="" textlink="">
      <xdr:nvSpPr>
        <xdr:cNvPr id="381" name="テキスト ボックス 380"/>
        <xdr:cNvSpPr txBox="1"/>
      </xdr:nvSpPr>
      <xdr:spPr>
        <a:xfrm>
          <a:off x="6705111" y="1005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65203</xdr:rowOff>
    </xdr:from>
    <xdr:to>
      <xdr:col>15</xdr:col>
      <xdr:colOff>180975</xdr:colOff>
      <xdr:row>73</xdr:row>
      <xdr:rowOff>165025</xdr:rowOff>
    </xdr:to>
    <xdr:cxnSp macro="">
      <xdr:nvCxnSpPr>
        <xdr:cNvPr id="410" name="直線コネクタ 409"/>
        <xdr:cNvCxnSpPr/>
      </xdr:nvCxnSpPr>
      <xdr:spPr>
        <a:xfrm flipV="1">
          <a:off x="9639300" y="12066703"/>
          <a:ext cx="838200" cy="6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161127</xdr:rowOff>
    </xdr:from>
    <xdr:ext cx="534377" cy="259045"/>
    <xdr:sp macro="" textlink="">
      <xdr:nvSpPr>
        <xdr:cNvPr id="411" name="商工費平均値テキスト"/>
        <xdr:cNvSpPr txBox="1"/>
      </xdr:nvSpPr>
      <xdr:spPr>
        <a:xfrm>
          <a:off x="10528300" y="13362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87829</xdr:rowOff>
    </xdr:from>
    <xdr:to>
      <xdr:col>14</xdr:col>
      <xdr:colOff>28575</xdr:colOff>
      <xdr:row>73</xdr:row>
      <xdr:rowOff>165025</xdr:rowOff>
    </xdr:to>
    <xdr:cxnSp macro="">
      <xdr:nvCxnSpPr>
        <xdr:cNvPr id="413" name="直線コネクタ 412"/>
        <xdr:cNvCxnSpPr/>
      </xdr:nvCxnSpPr>
      <xdr:spPr>
        <a:xfrm>
          <a:off x="8750300" y="12603679"/>
          <a:ext cx="889000" cy="7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145615</xdr:rowOff>
    </xdr:from>
    <xdr:ext cx="534377" cy="259045"/>
    <xdr:sp macro="" textlink="">
      <xdr:nvSpPr>
        <xdr:cNvPr id="415" name="テキスト ボックス 414"/>
        <xdr:cNvSpPr txBox="1"/>
      </xdr:nvSpPr>
      <xdr:spPr>
        <a:xfrm>
          <a:off x="9372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87829</xdr:rowOff>
    </xdr:from>
    <xdr:to>
      <xdr:col>12</xdr:col>
      <xdr:colOff>511175</xdr:colOff>
      <xdr:row>74</xdr:row>
      <xdr:rowOff>93936</xdr:rowOff>
    </xdr:to>
    <xdr:cxnSp macro="">
      <xdr:nvCxnSpPr>
        <xdr:cNvPr id="416" name="直線コネクタ 415"/>
        <xdr:cNvCxnSpPr/>
      </xdr:nvCxnSpPr>
      <xdr:spPr>
        <a:xfrm flipV="1">
          <a:off x="7861300" y="12603679"/>
          <a:ext cx="889000" cy="17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151902</xdr:rowOff>
    </xdr:from>
    <xdr:ext cx="534377" cy="259045"/>
    <xdr:sp macro="" textlink="">
      <xdr:nvSpPr>
        <xdr:cNvPr id="418" name="テキスト ボックス 417"/>
        <xdr:cNvSpPr txBox="1"/>
      </xdr:nvSpPr>
      <xdr:spPr>
        <a:xfrm>
          <a:off x="8483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79578</xdr:rowOff>
    </xdr:from>
    <xdr:to>
      <xdr:col>11</xdr:col>
      <xdr:colOff>307975</xdr:colOff>
      <xdr:row>74</xdr:row>
      <xdr:rowOff>93936</xdr:rowOff>
    </xdr:to>
    <xdr:cxnSp macro="">
      <xdr:nvCxnSpPr>
        <xdr:cNvPr id="419" name="直線コネクタ 418"/>
        <xdr:cNvCxnSpPr/>
      </xdr:nvCxnSpPr>
      <xdr:spPr>
        <a:xfrm>
          <a:off x="6972300" y="12595428"/>
          <a:ext cx="889000" cy="18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156915</xdr:rowOff>
    </xdr:from>
    <xdr:ext cx="534377" cy="259045"/>
    <xdr:sp macro="" textlink="">
      <xdr:nvSpPr>
        <xdr:cNvPr id="421" name="テキスト ボックス 420"/>
        <xdr:cNvSpPr txBox="1"/>
      </xdr:nvSpPr>
      <xdr:spPr>
        <a:xfrm>
          <a:off x="7594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167681</xdr:rowOff>
    </xdr:from>
    <xdr:ext cx="534377" cy="259045"/>
    <xdr:sp macro="" textlink="">
      <xdr:nvSpPr>
        <xdr:cNvPr id="423" name="テキスト ボックス 422"/>
        <xdr:cNvSpPr txBox="1"/>
      </xdr:nvSpPr>
      <xdr:spPr>
        <a:xfrm>
          <a:off x="6705111" y="1354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70</xdr:row>
      <xdr:rowOff>14403</xdr:rowOff>
    </xdr:from>
    <xdr:to>
      <xdr:col>15</xdr:col>
      <xdr:colOff>231775</xdr:colOff>
      <xdr:row>70</xdr:row>
      <xdr:rowOff>116003</xdr:rowOff>
    </xdr:to>
    <xdr:sp macro="" textlink="">
      <xdr:nvSpPr>
        <xdr:cNvPr id="429" name="円/楕円 428"/>
        <xdr:cNvSpPr/>
      </xdr:nvSpPr>
      <xdr:spPr>
        <a:xfrm>
          <a:off x="10426700" y="1201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138880</xdr:rowOff>
    </xdr:from>
    <xdr:ext cx="599010" cy="259045"/>
    <xdr:sp macro="" textlink="">
      <xdr:nvSpPr>
        <xdr:cNvPr id="430" name="商工費該当値テキスト"/>
        <xdr:cNvSpPr txBox="1"/>
      </xdr:nvSpPr>
      <xdr:spPr>
        <a:xfrm>
          <a:off x="10528300" y="1196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799,106</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114225</xdr:rowOff>
    </xdr:from>
    <xdr:to>
      <xdr:col>14</xdr:col>
      <xdr:colOff>79375</xdr:colOff>
      <xdr:row>74</xdr:row>
      <xdr:rowOff>44375</xdr:rowOff>
    </xdr:to>
    <xdr:sp macro="" textlink="">
      <xdr:nvSpPr>
        <xdr:cNvPr id="431" name="円/楕円 430"/>
        <xdr:cNvSpPr/>
      </xdr:nvSpPr>
      <xdr:spPr>
        <a:xfrm>
          <a:off x="9588500" y="1263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72</xdr:row>
      <xdr:rowOff>60902</xdr:rowOff>
    </xdr:from>
    <xdr:ext cx="599010" cy="259045"/>
    <xdr:sp macro="" textlink="">
      <xdr:nvSpPr>
        <xdr:cNvPr id="432" name="テキスト ボックス 431"/>
        <xdr:cNvSpPr txBox="1"/>
      </xdr:nvSpPr>
      <xdr:spPr>
        <a:xfrm>
          <a:off x="9339794" y="1240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476,706</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37029</xdr:rowOff>
    </xdr:from>
    <xdr:to>
      <xdr:col>12</xdr:col>
      <xdr:colOff>561975</xdr:colOff>
      <xdr:row>73</xdr:row>
      <xdr:rowOff>138629</xdr:rowOff>
    </xdr:to>
    <xdr:sp macro="" textlink="">
      <xdr:nvSpPr>
        <xdr:cNvPr id="433" name="円/楕円 432"/>
        <xdr:cNvSpPr/>
      </xdr:nvSpPr>
      <xdr:spPr>
        <a:xfrm>
          <a:off x="8699500" y="1255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71</xdr:row>
      <xdr:rowOff>155156</xdr:rowOff>
    </xdr:from>
    <xdr:ext cx="599010" cy="259045"/>
    <xdr:sp macro="" textlink="">
      <xdr:nvSpPr>
        <xdr:cNvPr id="434" name="テキスト ボックス 433"/>
        <xdr:cNvSpPr txBox="1"/>
      </xdr:nvSpPr>
      <xdr:spPr>
        <a:xfrm>
          <a:off x="8450794" y="12328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517,229</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43136</xdr:rowOff>
    </xdr:from>
    <xdr:to>
      <xdr:col>11</xdr:col>
      <xdr:colOff>358775</xdr:colOff>
      <xdr:row>74</xdr:row>
      <xdr:rowOff>144736</xdr:rowOff>
    </xdr:to>
    <xdr:sp macro="" textlink="">
      <xdr:nvSpPr>
        <xdr:cNvPr id="435" name="円/楕円 434"/>
        <xdr:cNvSpPr/>
      </xdr:nvSpPr>
      <xdr:spPr>
        <a:xfrm>
          <a:off x="7810500" y="1273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72</xdr:row>
      <xdr:rowOff>161263</xdr:rowOff>
    </xdr:from>
    <xdr:ext cx="599010" cy="259045"/>
    <xdr:sp macro="" textlink="">
      <xdr:nvSpPr>
        <xdr:cNvPr id="436" name="テキスト ボックス 435"/>
        <xdr:cNvSpPr txBox="1"/>
      </xdr:nvSpPr>
      <xdr:spPr>
        <a:xfrm>
          <a:off x="7561794" y="1250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424,023</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28778</xdr:rowOff>
    </xdr:from>
    <xdr:to>
      <xdr:col>10</xdr:col>
      <xdr:colOff>155575</xdr:colOff>
      <xdr:row>73</xdr:row>
      <xdr:rowOff>130378</xdr:rowOff>
    </xdr:to>
    <xdr:sp macro="" textlink="">
      <xdr:nvSpPr>
        <xdr:cNvPr id="437" name="円/楕円 436"/>
        <xdr:cNvSpPr/>
      </xdr:nvSpPr>
      <xdr:spPr>
        <a:xfrm>
          <a:off x="6921500" y="125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71</xdr:row>
      <xdr:rowOff>146905</xdr:rowOff>
    </xdr:from>
    <xdr:ext cx="599010" cy="259045"/>
    <xdr:sp macro="" textlink="">
      <xdr:nvSpPr>
        <xdr:cNvPr id="438" name="テキスト ボックス 437"/>
        <xdr:cNvSpPr txBox="1"/>
      </xdr:nvSpPr>
      <xdr:spPr>
        <a:xfrm>
          <a:off x="6672794" y="12319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521,560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98510</xdr:rowOff>
    </xdr:from>
    <xdr:to>
      <xdr:col>15</xdr:col>
      <xdr:colOff>180975</xdr:colOff>
      <xdr:row>98</xdr:row>
      <xdr:rowOff>103930</xdr:rowOff>
    </xdr:to>
    <xdr:cxnSp macro="">
      <xdr:nvCxnSpPr>
        <xdr:cNvPr id="467" name="直線コネクタ 466"/>
        <xdr:cNvCxnSpPr/>
      </xdr:nvCxnSpPr>
      <xdr:spPr>
        <a:xfrm>
          <a:off x="9639300" y="16900610"/>
          <a:ext cx="838200" cy="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70100</xdr:rowOff>
    </xdr:from>
    <xdr:ext cx="599010" cy="259045"/>
    <xdr:sp macro="" textlink="">
      <xdr:nvSpPr>
        <xdr:cNvPr id="468" name="土木費平均値テキスト"/>
        <xdr:cNvSpPr txBox="1"/>
      </xdr:nvSpPr>
      <xdr:spPr>
        <a:xfrm>
          <a:off x="10528300" y="16700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44253</xdr:rowOff>
    </xdr:from>
    <xdr:to>
      <xdr:col>14</xdr:col>
      <xdr:colOff>28575</xdr:colOff>
      <xdr:row>98</xdr:row>
      <xdr:rowOff>98510</xdr:rowOff>
    </xdr:to>
    <xdr:cxnSp macro="">
      <xdr:nvCxnSpPr>
        <xdr:cNvPr id="470" name="直線コネクタ 469"/>
        <xdr:cNvCxnSpPr/>
      </xdr:nvCxnSpPr>
      <xdr:spPr>
        <a:xfrm>
          <a:off x="8750300" y="16674903"/>
          <a:ext cx="889000" cy="22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144301</xdr:rowOff>
    </xdr:from>
    <xdr:ext cx="599010" cy="259045"/>
    <xdr:sp macro="" textlink="">
      <xdr:nvSpPr>
        <xdr:cNvPr id="472" name="テキスト ボックス 471"/>
        <xdr:cNvSpPr txBox="1"/>
      </xdr:nvSpPr>
      <xdr:spPr>
        <a:xfrm>
          <a:off x="9339794"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44253</xdr:rowOff>
    </xdr:from>
    <xdr:to>
      <xdr:col>12</xdr:col>
      <xdr:colOff>511175</xdr:colOff>
      <xdr:row>98</xdr:row>
      <xdr:rowOff>6314</xdr:rowOff>
    </xdr:to>
    <xdr:cxnSp macro="">
      <xdr:nvCxnSpPr>
        <xdr:cNvPr id="473" name="直線コネクタ 472"/>
        <xdr:cNvCxnSpPr/>
      </xdr:nvCxnSpPr>
      <xdr:spPr>
        <a:xfrm flipV="1">
          <a:off x="7861300" y="16674903"/>
          <a:ext cx="889000" cy="13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144448</xdr:rowOff>
    </xdr:from>
    <xdr:ext cx="599010" cy="259045"/>
    <xdr:sp macro="" textlink="">
      <xdr:nvSpPr>
        <xdr:cNvPr id="475" name="テキスト ボックス 474"/>
        <xdr:cNvSpPr txBox="1"/>
      </xdr:nvSpPr>
      <xdr:spPr>
        <a:xfrm>
          <a:off x="8450794"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157775</xdr:rowOff>
    </xdr:from>
    <xdr:to>
      <xdr:col>11</xdr:col>
      <xdr:colOff>307975</xdr:colOff>
      <xdr:row>98</xdr:row>
      <xdr:rowOff>6314</xdr:rowOff>
    </xdr:to>
    <xdr:cxnSp macro="">
      <xdr:nvCxnSpPr>
        <xdr:cNvPr id="476" name="直線コネクタ 475"/>
        <xdr:cNvCxnSpPr/>
      </xdr:nvCxnSpPr>
      <xdr:spPr>
        <a:xfrm>
          <a:off x="6972300" y="16788425"/>
          <a:ext cx="889000" cy="1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156531</xdr:rowOff>
    </xdr:from>
    <xdr:ext cx="599010" cy="259045"/>
    <xdr:sp macro="" textlink="">
      <xdr:nvSpPr>
        <xdr:cNvPr id="478" name="テキスト ボックス 477"/>
        <xdr:cNvSpPr txBox="1"/>
      </xdr:nvSpPr>
      <xdr:spPr>
        <a:xfrm>
          <a:off x="7561794" y="1695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78</xdr:rowOff>
    </xdr:from>
    <xdr:ext cx="599010" cy="259045"/>
    <xdr:sp macro="" textlink="">
      <xdr:nvSpPr>
        <xdr:cNvPr id="480" name="テキスト ボックス 479"/>
        <xdr:cNvSpPr txBox="1"/>
      </xdr:nvSpPr>
      <xdr:spPr>
        <a:xfrm>
          <a:off x="6672794" y="1697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53130</xdr:rowOff>
    </xdr:from>
    <xdr:to>
      <xdr:col>15</xdr:col>
      <xdr:colOff>231775</xdr:colOff>
      <xdr:row>98</xdr:row>
      <xdr:rowOff>154730</xdr:rowOff>
    </xdr:to>
    <xdr:sp macro="" textlink="">
      <xdr:nvSpPr>
        <xdr:cNvPr id="486" name="円/楕円 485"/>
        <xdr:cNvSpPr/>
      </xdr:nvSpPr>
      <xdr:spPr>
        <a:xfrm>
          <a:off x="10426700" y="1685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25651</xdr:rowOff>
    </xdr:from>
    <xdr:ext cx="599010" cy="259045"/>
    <xdr:sp macro="" textlink="">
      <xdr:nvSpPr>
        <xdr:cNvPr id="487" name="土木費該当値テキスト"/>
        <xdr:cNvSpPr txBox="1"/>
      </xdr:nvSpPr>
      <xdr:spPr>
        <a:xfrm>
          <a:off x="10528300" y="1682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146,942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47710</xdr:rowOff>
    </xdr:from>
    <xdr:to>
      <xdr:col>14</xdr:col>
      <xdr:colOff>79375</xdr:colOff>
      <xdr:row>98</xdr:row>
      <xdr:rowOff>149310</xdr:rowOff>
    </xdr:to>
    <xdr:sp macro="" textlink="">
      <xdr:nvSpPr>
        <xdr:cNvPr id="488" name="円/楕円 487"/>
        <xdr:cNvSpPr/>
      </xdr:nvSpPr>
      <xdr:spPr>
        <a:xfrm>
          <a:off x="9588500" y="1684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165837</xdr:rowOff>
    </xdr:from>
    <xdr:ext cx="599010" cy="259045"/>
    <xdr:sp macro="" textlink="">
      <xdr:nvSpPr>
        <xdr:cNvPr id="489" name="テキスト ボックス 488"/>
        <xdr:cNvSpPr txBox="1"/>
      </xdr:nvSpPr>
      <xdr:spPr>
        <a:xfrm>
          <a:off x="9339794" y="1662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154,054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164903</xdr:rowOff>
    </xdr:from>
    <xdr:to>
      <xdr:col>12</xdr:col>
      <xdr:colOff>561975</xdr:colOff>
      <xdr:row>97</xdr:row>
      <xdr:rowOff>95053</xdr:rowOff>
    </xdr:to>
    <xdr:sp macro="" textlink="">
      <xdr:nvSpPr>
        <xdr:cNvPr id="490" name="円/楕円 489"/>
        <xdr:cNvSpPr/>
      </xdr:nvSpPr>
      <xdr:spPr>
        <a:xfrm>
          <a:off x="8699500" y="166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111580</xdr:rowOff>
    </xdr:from>
    <xdr:ext cx="599010" cy="259045"/>
    <xdr:sp macro="" textlink="">
      <xdr:nvSpPr>
        <xdr:cNvPr id="491" name="テキスト ボックス 490"/>
        <xdr:cNvSpPr txBox="1"/>
      </xdr:nvSpPr>
      <xdr:spPr>
        <a:xfrm>
          <a:off x="8450794" y="16399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450,259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126964</xdr:rowOff>
    </xdr:from>
    <xdr:to>
      <xdr:col>11</xdr:col>
      <xdr:colOff>358775</xdr:colOff>
      <xdr:row>98</xdr:row>
      <xdr:rowOff>57114</xdr:rowOff>
    </xdr:to>
    <xdr:sp macro="" textlink="">
      <xdr:nvSpPr>
        <xdr:cNvPr id="492" name="円/楕円 491"/>
        <xdr:cNvSpPr/>
      </xdr:nvSpPr>
      <xdr:spPr>
        <a:xfrm>
          <a:off x="7810500" y="167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73641</xdr:rowOff>
    </xdr:from>
    <xdr:ext cx="599010" cy="259045"/>
    <xdr:sp macro="" textlink="">
      <xdr:nvSpPr>
        <xdr:cNvPr id="493" name="テキスト ボックス 492"/>
        <xdr:cNvSpPr txBox="1"/>
      </xdr:nvSpPr>
      <xdr:spPr>
        <a:xfrm>
          <a:off x="7561794" y="1653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275,047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106975</xdr:rowOff>
    </xdr:from>
    <xdr:to>
      <xdr:col>10</xdr:col>
      <xdr:colOff>155575</xdr:colOff>
      <xdr:row>98</xdr:row>
      <xdr:rowOff>37125</xdr:rowOff>
    </xdr:to>
    <xdr:sp macro="" textlink="">
      <xdr:nvSpPr>
        <xdr:cNvPr id="494" name="円/楕円 493"/>
        <xdr:cNvSpPr/>
      </xdr:nvSpPr>
      <xdr:spPr>
        <a:xfrm>
          <a:off x="6921500" y="1673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53652</xdr:rowOff>
    </xdr:from>
    <xdr:ext cx="599010" cy="259045"/>
    <xdr:sp macro="" textlink="">
      <xdr:nvSpPr>
        <xdr:cNvPr id="495" name="テキスト ボックス 494"/>
        <xdr:cNvSpPr txBox="1"/>
      </xdr:nvSpPr>
      <xdr:spPr>
        <a:xfrm>
          <a:off x="6672794" y="1651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301,280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118450</xdr:rowOff>
    </xdr:from>
    <xdr:to>
      <xdr:col>23</xdr:col>
      <xdr:colOff>517525</xdr:colOff>
      <xdr:row>30</xdr:row>
      <xdr:rowOff>125380</xdr:rowOff>
    </xdr:to>
    <xdr:cxnSp macro="">
      <xdr:nvCxnSpPr>
        <xdr:cNvPr id="526" name="直線コネクタ 525"/>
        <xdr:cNvCxnSpPr/>
      </xdr:nvCxnSpPr>
      <xdr:spPr>
        <a:xfrm>
          <a:off x="15481300" y="5261950"/>
          <a:ext cx="838200" cy="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153052</xdr:rowOff>
    </xdr:from>
    <xdr:ext cx="534377" cy="259045"/>
    <xdr:sp macro="" textlink="">
      <xdr:nvSpPr>
        <xdr:cNvPr id="527" name="消防費平均値テキスト"/>
        <xdr:cNvSpPr txBox="1"/>
      </xdr:nvSpPr>
      <xdr:spPr>
        <a:xfrm>
          <a:off x="16370300" y="649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118450</xdr:rowOff>
    </xdr:from>
    <xdr:to>
      <xdr:col>22</xdr:col>
      <xdr:colOff>365125</xdr:colOff>
      <xdr:row>35</xdr:row>
      <xdr:rowOff>2710</xdr:rowOff>
    </xdr:to>
    <xdr:cxnSp macro="">
      <xdr:nvCxnSpPr>
        <xdr:cNvPr id="529" name="直線コネクタ 528"/>
        <xdr:cNvCxnSpPr/>
      </xdr:nvCxnSpPr>
      <xdr:spPr>
        <a:xfrm flipV="1">
          <a:off x="14592300" y="5261950"/>
          <a:ext cx="889000" cy="74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94468</xdr:rowOff>
    </xdr:from>
    <xdr:ext cx="534377" cy="259045"/>
    <xdr:sp macro="" textlink="">
      <xdr:nvSpPr>
        <xdr:cNvPr id="531" name="テキスト ボックス 530"/>
        <xdr:cNvSpPr txBox="1"/>
      </xdr:nvSpPr>
      <xdr:spPr>
        <a:xfrm>
          <a:off x="15214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2710</xdr:rowOff>
    </xdr:from>
    <xdr:to>
      <xdr:col>21</xdr:col>
      <xdr:colOff>161925</xdr:colOff>
      <xdr:row>36</xdr:row>
      <xdr:rowOff>151097</xdr:rowOff>
    </xdr:to>
    <xdr:cxnSp macro="">
      <xdr:nvCxnSpPr>
        <xdr:cNvPr id="532" name="直線コネクタ 531"/>
        <xdr:cNvCxnSpPr/>
      </xdr:nvCxnSpPr>
      <xdr:spPr>
        <a:xfrm flipV="1">
          <a:off x="13703300" y="6003460"/>
          <a:ext cx="889000" cy="31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105363</xdr:rowOff>
    </xdr:from>
    <xdr:ext cx="534377" cy="259045"/>
    <xdr:sp macro="" textlink="">
      <xdr:nvSpPr>
        <xdr:cNvPr id="534" name="テキスト ボックス 533"/>
        <xdr:cNvSpPr txBox="1"/>
      </xdr:nvSpPr>
      <xdr:spPr>
        <a:xfrm>
          <a:off x="14325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89340</xdr:rowOff>
    </xdr:from>
    <xdr:to>
      <xdr:col>19</xdr:col>
      <xdr:colOff>644525</xdr:colOff>
      <xdr:row>36</xdr:row>
      <xdr:rowOff>151097</xdr:rowOff>
    </xdr:to>
    <xdr:cxnSp macro="">
      <xdr:nvCxnSpPr>
        <xdr:cNvPr id="535" name="直線コネクタ 534"/>
        <xdr:cNvCxnSpPr/>
      </xdr:nvCxnSpPr>
      <xdr:spPr>
        <a:xfrm>
          <a:off x="12814300" y="6261540"/>
          <a:ext cx="889000" cy="6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107623</xdr:rowOff>
    </xdr:from>
    <xdr:ext cx="534377" cy="259045"/>
    <xdr:sp macro="" textlink="">
      <xdr:nvSpPr>
        <xdr:cNvPr id="537" name="テキスト ボックス 536"/>
        <xdr:cNvSpPr txBox="1"/>
      </xdr:nvSpPr>
      <xdr:spPr>
        <a:xfrm>
          <a:off x="13436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131380</xdr:rowOff>
    </xdr:from>
    <xdr:ext cx="534377" cy="259045"/>
    <xdr:sp macro="" textlink="">
      <xdr:nvSpPr>
        <xdr:cNvPr id="539" name="テキスト ボックス 538"/>
        <xdr:cNvSpPr txBox="1"/>
      </xdr:nvSpPr>
      <xdr:spPr>
        <a:xfrm>
          <a:off x="12547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30</xdr:row>
      <xdr:rowOff>74580</xdr:rowOff>
    </xdr:from>
    <xdr:to>
      <xdr:col>23</xdr:col>
      <xdr:colOff>568325</xdr:colOff>
      <xdr:row>31</xdr:row>
      <xdr:rowOff>4730</xdr:rowOff>
    </xdr:to>
    <xdr:sp macro="" textlink="">
      <xdr:nvSpPr>
        <xdr:cNvPr id="545" name="円/楕円 544"/>
        <xdr:cNvSpPr/>
      </xdr:nvSpPr>
      <xdr:spPr>
        <a:xfrm>
          <a:off x="16268700" y="521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27607</xdr:rowOff>
    </xdr:from>
    <xdr:ext cx="599010" cy="259045"/>
    <xdr:sp macro="" textlink="">
      <xdr:nvSpPr>
        <xdr:cNvPr id="546" name="消防費該当値テキスト"/>
        <xdr:cNvSpPr txBox="1"/>
      </xdr:nvSpPr>
      <xdr:spPr>
        <a:xfrm>
          <a:off x="16370300" y="5171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464,385</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67650</xdr:rowOff>
    </xdr:from>
    <xdr:to>
      <xdr:col>22</xdr:col>
      <xdr:colOff>415925</xdr:colOff>
      <xdr:row>30</xdr:row>
      <xdr:rowOff>169250</xdr:rowOff>
    </xdr:to>
    <xdr:sp macro="" textlink="">
      <xdr:nvSpPr>
        <xdr:cNvPr id="547" name="円/楕円 546"/>
        <xdr:cNvSpPr/>
      </xdr:nvSpPr>
      <xdr:spPr>
        <a:xfrm>
          <a:off x="15430500" y="52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29</xdr:row>
      <xdr:rowOff>14327</xdr:rowOff>
    </xdr:from>
    <xdr:ext cx="599010" cy="259045"/>
    <xdr:sp macro="" textlink="">
      <xdr:nvSpPr>
        <xdr:cNvPr id="548" name="テキスト ボックス 547"/>
        <xdr:cNvSpPr txBox="1"/>
      </xdr:nvSpPr>
      <xdr:spPr>
        <a:xfrm>
          <a:off x="15181794" y="498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466,507</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123360</xdr:rowOff>
    </xdr:from>
    <xdr:to>
      <xdr:col>21</xdr:col>
      <xdr:colOff>212725</xdr:colOff>
      <xdr:row>35</xdr:row>
      <xdr:rowOff>53510</xdr:rowOff>
    </xdr:to>
    <xdr:sp macro="" textlink="">
      <xdr:nvSpPr>
        <xdr:cNvPr id="549" name="円/楕円 548"/>
        <xdr:cNvSpPr/>
      </xdr:nvSpPr>
      <xdr:spPr>
        <a:xfrm>
          <a:off x="14541500" y="59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33</xdr:row>
      <xdr:rowOff>70037</xdr:rowOff>
    </xdr:from>
    <xdr:ext cx="599010" cy="259045"/>
    <xdr:sp macro="" textlink="">
      <xdr:nvSpPr>
        <xdr:cNvPr id="550" name="テキスト ボックス 549"/>
        <xdr:cNvSpPr txBox="1"/>
      </xdr:nvSpPr>
      <xdr:spPr>
        <a:xfrm>
          <a:off x="14292794" y="572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239,448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100297</xdr:rowOff>
    </xdr:from>
    <xdr:to>
      <xdr:col>20</xdr:col>
      <xdr:colOff>9525</xdr:colOff>
      <xdr:row>37</xdr:row>
      <xdr:rowOff>30447</xdr:rowOff>
    </xdr:to>
    <xdr:sp macro="" textlink="">
      <xdr:nvSpPr>
        <xdr:cNvPr id="551" name="円/楕円 550"/>
        <xdr:cNvSpPr/>
      </xdr:nvSpPr>
      <xdr:spPr>
        <a:xfrm>
          <a:off x="13652500" y="627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35</xdr:row>
      <xdr:rowOff>46974</xdr:rowOff>
    </xdr:from>
    <xdr:ext cx="599010" cy="259045"/>
    <xdr:sp macro="" textlink="">
      <xdr:nvSpPr>
        <xdr:cNvPr id="552" name="テキスト ボックス 551"/>
        <xdr:cNvSpPr txBox="1"/>
      </xdr:nvSpPr>
      <xdr:spPr>
        <a:xfrm>
          <a:off x="13403794" y="604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141,510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38540</xdr:rowOff>
    </xdr:from>
    <xdr:to>
      <xdr:col>18</xdr:col>
      <xdr:colOff>492125</xdr:colOff>
      <xdr:row>36</xdr:row>
      <xdr:rowOff>140140</xdr:rowOff>
    </xdr:to>
    <xdr:sp macro="" textlink="">
      <xdr:nvSpPr>
        <xdr:cNvPr id="553" name="円/楕円 552"/>
        <xdr:cNvSpPr/>
      </xdr:nvSpPr>
      <xdr:spPr>
        <a:xfrm>
          <a:off x="12763500" y="621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34</xdr:row>
      <xdr:rowOff>156667</xdr:rowOff>
    </xdr:from>
    <xdr:ext cx="599010" cy="259045"/>
    <xdr:sp macro="" textlink="">
      <xdr:nvSpPr>
        <xdr:cNvPr id="554" name="テキスト ボックス 553"/>
        <xdr:cNvSpPr txBox="1"/>
      </xdr:nvSpPr>
      <xdr:spPr>
        <a:xfrm>
          <a:off x="12514794" y="598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28773</xdr:rowOff>
    </xdr:from>
    <xdr:to>
      <xdr:col>23</xdr:col>
      <xdr:colOff>517525</xdr:colOff>
      <xdr:row>58</xdr:row>
      <xdr:rowOff>55859</xdr:rowOff>
    </xdr:to>
    <xdr:cxnSp macro="">
      <xdr:nvCxnSpPr>
        <xdr:cNvPr id="585" name="直線コネクタ 584"/>
        <xdr:cNvCxnSpPr/>
      </xdr:nvCxnSpPr>
      <xdr:spPr>
        <a:xfrm flipV="1">
          <a:off x="15481300" y="9972873"/>
          <a:ext cx="838200" cy="2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41043</xdr:rowOff>
    </xdr:from>
    <xdr:ext cx="599010" cy="259045"/>
    <xdr:sp macro="" textlink="">
      <xdr:nvSpPr>
        <xdr:cNvPr id="586" name="教育費平均値テキスト"/>
        <xdr:cNvSpPr txBox="1"/>
      </xdr:nvSpPr>
      <xdr:spPr>
        <a:xfrm>
          <a:off x="16370300" y="9985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55859</xdr:rowOff>
    </xdr:from>
    <xdr:to>
      <xdr:col>22</xdr:col>
      <xdr:colOff>365125</xdr:colOff>
      <xdr:row>58</xdr:row>
      <xdr:rowOff>76676</xdr:rowOff>
    </xdr:to>
    <xdr:cxnSp macro="">
      <xdr:nvCxnSpPr>
        <xdr:cNvPr id="588" name="直線コネクタ 587"/>
        <xdr:cNvCxnSpPr/>
      </xdr:nvCxnSpPr>
      <xdr:spPr>
        <a:xfrm flipV="1">
          <a:off x="14592300" y="9999959"/>
          <a:ext cx="889000" cy="2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161048</xdr:rowOff>
    </xdr:from>
    <xdr:ext cx="599010" cy="259045"/>
    <xdr:sp macro="" textlink="">
      <xdr:nvSpPr>
        <xdr:cNvPr id="590" name="テキスト ボックス 589"/>
        <xdr:cNvSpPr txBox="1"/>
      </xdr:nvSpPr>
      <xdr:spPr>
        <a:xfrm>
          <a:off x="15181794" y="1010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106475</xdr:rowOff>
    </xdr:from>
    <xdr:to>
      <xdr:col>21</xdr:col>
      <xdr:colOff>161925</xdr:colOff>
      <xdr:row>58</xdr:row>
      <xdr:rowOff>76676</xdr:rowOff>
    </xdr:to>
    <xdr:cxnSp macro="">
      <xdr:nvCxnSpPr>
        <xdr:cNvPr id="591" name="直線コネクタ 590"/>
        <xdr:cNvCxnSpPr/>
      </xdr:nvCxnSpPr>
      <xdr:spPr>
        <a:xfrm>
          <a:off x="13703300" y="9879125"/>
          <a:ext cx="889000" cy="14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162994</xdr:rowOff>
    </xdr:from>
    <xdr:ext cx="599010" cy="259045"/>
    <xdr:sp macro="" textlink="">
      <xdr:nvSpPr>
        <xdr:cNvPr id="593" name="テキスト ボックス 592"/>
        <xdr:cNvSpPr txBox="1"/>
      </xdr:nvSpPr>
      <xdr:spPr>
        <a:xfrm>
          <a:off x="14292794" y="1010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112452</xdr:rowOff>
    </xdr:from>
    <xdr:to>
      <xdr:col>19</xdr:col>
      <xdr:colOff>644525</xdr:colOff>
      <xdr:row>57</xdr:row>
      <xdr:rowOff>106475</xdr:rowOff>
    </xdr:to>
    <xdr:cxnSp macro="">
      <xdr:nvCxnSpPr>
        <xdr:cNvPr id="594" name="直線コネクタ 593"/>
        <xdr:cNvCxnSpPr/>
      </xdr:nvCxnSpPr>
      <xdr:spPr>
        <a:xfrm>
          <a:off x="12814300" y="9713652"/>
          <a:ext cx="889000" cy="16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59</xdr:row>
      <xdr:rowOff>21762</xdr:rowOff>
    </xdr:from>
    <xdr:ext cx="599010" cy="259045"/>
    <xdr:sp macro="" textlink="">
      <xdr:nvSpPr>
        <xdr:cNvPr id="596" name="テキスト ボックス 595"/>
        <xdr:cNvSpPr txBox="1"/>
      </xdr:nvSpPr>
      <xdr:spPr>
        <a:xfrm>
          <a:off x="13403794" y="101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59</xdr:row>
      <xdr:rowOff>24941</xdr:rowOff>
    </xdr:from>
    <xdr:ext cx="599010" cy="259045"/>
    <xdr:sp macro="" textlink="">
      <xdr:nvSpPr>
        <xdr:cNvPr id="598" name="テキスト ボックス 597"/>
        <xdr:cNvSpPr txBox="1"/>
      </xdr:nvSpPr>
      <xdr:spPr>
        <a:xfrm>
          <a:off x="12514794" y="1014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149423</xdr:rowOff>
    </xdr:from>
    <xdr:to>
      <xdr:col>23</xdr:col>
      <xdr:colOff>568325</xdr:colOff>
      <xdr:row>58</xdr:row>
      <xdr:rowOff>79573</xdr:rowOff>
    </xdr:to>
    <xdr:sp macro="" textlink="">
      <xdr:nvSpPr>
        <xdr:cNvPr id="604" name="円/楕円 603"/>
        <xdr:cNvSpPr/>
      </xdr:nvSpPr>
      <xdr:spPr>
        <a:xfrm>
          <a:off x="16268700" y="992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850</xdr:rowOff>
    </xdr:from>
    <xdr:ext cx="599010" cy="259045"/>
    <xdr:sp macro="" textlink="">
      <xdr:nvSpPr>
        <xdr:cNvPr id="605" name="教育費該当値テキスト"/>
        <xdr:cNvSpPr txBox="1"/>
      </xdr:nvSpPr>
      <xdr:spPr>
        <a:xfrm>
          <a:off x="16370300" y="9773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221,901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5059</xdr:rowOff>
    </xdr:from>
    <xdr:to>
      <xdr:col>22</xdr:col>
      <xdr:colOff>415925</xdr:colOff>
      <xdr:row>58</xdr:row>
      <xdr:rowOff>106659</xdr:rowOff>
    </xdr:to>
    <xdr:sp macro="" textlink="">
      <xdr:nvSpPr>
        <xdr:cNvPr id="606" name="円/楕円 605"/>
        <xdr:cNvSpPr/>
      </xdr:nvSpPr>
      <xdr:spPr>
        <a:xfrm>
          <a:off x="15430500" y="994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123186</xdr:rowOff>
    </xdr:from>
    <xdr:ext cx="599010" cy="259045"/>
    <xdr:sp macro="" textlink="">
      <xdr:nvSpPr>
        <xdr:cNvPr id="607" name="テキスト ボックス 606"/>
        <xdr:cNvSpPr txBox="1"/>
      </xdr:nvSpPr>
      <xdr:spPr>
        <a:xfrm>
          <a:off x="15181794" y="972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197,019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25876</xdr:rowOff>
    </xdr:from>
    <xdr:to>
      <xdr:col>21</xdr:col>
      <xdr:colOff>212725</xdr:colOff>
      <xdr:row>58</xdr:row>
      <xdr:rowOff>127476</xdr:rowOff>
    </xdr:to>
    <xdr:sp macro="" textlink="">
      <xdr:nvSpPr>
        <xdr:cNvPr id="608" name="円/楕円 607"/>
        <xdr:cNvSpPr/>
      </xdr:nvSpPr>
      <xdr:spPr>
        <a:xfrm>
          <a:off x="14541500" y="996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144003</xdr:rowOff>
    </xdr:from>
    <xdr:ext cx="599010" cy="259045"/>
    <xdr:sp macro="" textlink="">
      <xdr:nvSpPr>
        <xdr:cNvPr id="609" name="テキスト ボックス 608"/>
        <xdr:cNvSpPr txBox="1"/>
      </xdr:nvSpPr>
      <xdr:spPr>
        <a:xfrm>
          <a:off x="14292794" y="974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177,896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55675</xdr:rowOff>
    </xdr:from>
    <xdr:to>
      <xdr:col>20</xdr:col>
      <xdr:colOff>9525</xdr:colOff>
      <xdr:row>57</xdr:row>
      <xdr:rowOff>157275</xdr:rowOff>
    </xdr:to>
    <xdr:sp macro="" textlink="">
      <xdr:nvSpPr>
        <xdr:cNvPr id="610" name="円/楕円 609"/>
        <xdr:cNvSpPr/>
      </xdr:nvSpPr>
      <xdr:spPr>
        <a:xfrm>
          <a:off x="13652500" y="982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2352</xdr:rowOff>
    </xdr:from>
    <xdr:ext cx="599010" cy="259045"/>
    <xdr:sp macro="" textlink="">
      <xdr:nvSpPr>
        <xdr:cNvPr id="611" name="テキスト ボックス 610"/>
        <xdr:cNvSpPr txBox="1"/>
      </xdr:nvSpPr>
      <xdr:spPr>
        <a:xfrm>
          <a:off x="13403794" y="960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308,022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61652</xdr:rowOff>
    </xdr:from>
    <xdr:to>
      <xdr:col>18</xdr:col>
      <xdr:colOff>492125</xdr:colOff>
      <xdr:row>56</xdr:row>
      <xdr:rowOff>163252</xdr:rowOff>
    </xdr:to>
    <xdr:sp macro="" textlink="">
      <xdr:nvSpPr>
        <xdr:cNvPr id="612" name="円/楕円 611"/>
        <xdr:cNvSpPr/>
      </xdr:nvSpPr>
      <xdr:spPr>
        <a:xfrm>
          <a:off x="12763500" y="96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8329</xdr:rowOff>
    </xdr:from>
    <xdr:ext cx="599010" cy="259045"/>
    <xdr:sp macro="" textlink="">
      <xdr:nvSpPr>
        <xdr:cNvPr id="613" name="テキスト ボックス 612"/>
        <xdr:cNvSpPr txBox="1"/>
      </xdr:nvSpPr>
      <xdr:spPr>
        <a:xfrm>
          <a:off x="12514794" y="9438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460,031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4" name="直線コネクタ 64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7" name="直線コネクタ 64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9" name="テキスト ボックス 648"/>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22168</xdr:rowOff>
    </xdr:from>
    <xdr:to>
      <xdr:col>21</xdr:col>
      <xdr:colOff>161925</xdr:colOff>
      <xdr:row>79</xdr:row>
      <xdr:rowOff>98879</xdr:rowOff>
    </xdr:to>
    <xdr:cxnSp macro="">
      <xdr:nvCxnSpPr>
        <xdr:cNvPr id="650" name="直線コネクタ 649"/>
        <xdr:cNvCxnSpPr/>
      </xdr:nvCxnSpPr>
      <xdr:spPr>
        <a:xfrm>
          <a:off x="13703300" y="13566718"/>
          <a:ext cx="889000" cy="7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142958</xdr:rowOff>
    </xdr:from>
    <xdr:ext cx="534377" cy="259045"/>
    <xdr:sp macro="" textlink="">
      <xdr:nvSpPr>
        <xdr:cNvPr id="652" name="テキスト ボックス 651"/>
        <xdr:cNvSpPr txBox="1"/>
      </xdr:nvSpPr>
      <xdr:spPr>
        <a:xfrm>
          <a:off x="14325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22168</xdr:rowOff>
    </xdr:from>
    <xdr:to>
      <xdr:col>19</xdr:col>
      <xdr:colOff>644525</xdr:colOff>
      <xdr:row>79</xdr:row>
      <xdr:rowOff>49321</xdr:rowOff>
    </xdr:to>
    <xdr:cxnSp macro="">
      <xdr:nvCxnSpPr>
        <xdr:cNvPr id="653" name="直線コネクタ 652"/>
        <xdr:cNvCxnSpPr/>
      </xdr:nvCxnSpPr>
      <xdr:spPr>
        <a:xfrm flipV="1">
          <a:off x="12814300" y="13566718"/>
          <a:ext cx="889000" cy="2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115195</xdr:rowOff>
    </xdr:from>
    <xdr:ext cx="534377" cy="259045"/>
    <xdr:sp macro="" textlink="">
      <xdr:nvSpPr>
        <xdr:cNvPr id="655" name="テキスト ボックス 654"/>
        <xdr:cNvSpPr txBox="1"/>
      </xdr:nvSpPr>
      <xdr:spPr>
        <a:xfrm>
          <a:off x="13436111" y="1365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99925</xdr:rowOff>
    </xdr:from>
    <xdr:ext cx="534377" cy="259045"/>
    <xdr:sp macro="" textlink="">
      <xdr:nvSpPr>
        <xdr:cNvPr id="657" name="テキスト ボックス 656"/>
        <xdr:cNvSpPr txBox="1"/>
      </xdr:nvSpPr>
      <xdr:spPr>
        <a:xfrm>
          <a:off x="12547111" y="136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3" name="円/楕円 66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249299" cy="259045"/>
    <xdr:sp macro="" textlink="">
      <xdr:nvSpPr>
        <xdr:cNvPr id="664" name="災害復旧費該当値テキスト"/>
        <xdr:cNvSpPr txBox="1"/>
      </xdr:nvSpPr>
      <xdr:spPr>
        <a:xfrm>
          <a:off x="16370300" y="13553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5" name="円/楕円 66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6" name="テキスト ボックス 665"/>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7" name="円/楕円 66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8" name="テキスト ボックス 667"/>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142818</xdr:rowOff>
    </xdr:from>
    <xdr:to>
      <xdr:col>20</xdr:col>
      <xdr:colOff>9525</xdr:colOff>
      <xdr:row>79</xdr:row>
      <xdr:rowOff>72968</xdr:rowOff>
    </xdr:to>
    <xdr:sp macro="" textlink="">
      <xdr:nvSpPr>
        <xdr:cNvPr id="669" name="円/楕円 668"/>
        <xdr:cNvSpPr/>
      </xdr:nvSpPr>
      <xdr:spPr>
        <a:xfrm>
          <a:off x="13652500" y="1351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89495</xdr:rowOff>
    </xdr:from>
    <xdr:ext cx="534377" cy="259045"/>
    <xdr:sp macro="" textlink="">
      <xdr:nvSpPr>
        <xdr:cNvPr id="670" name="テキスト ボックス 669"/>
        <xdr:cNvSpPr txBox="1"/>
      </xdr:nvSpPr>
      <xdr:spPr>
        <a:xfrm>
          <a:off x="13436111" y="1329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169971</xdr:rowOff>
    </xdr:from>
    <xdr:to>
      <xdr:col>18</xdr:col>
      <xdr:colOff>492125</xdr:colOff>
      <xdr:row>79</xdr:row>
      <xdr:rowOff>100121</xdr:rowOff>
    </xdr:to>
    <xdr:sp macro="" textlink="">
      <xdr:nvSpPr>
        <xdr:cNvPr id="671" name="円/楕円 670"/>
        <xdr:cNvSpPr/>
      </xdr:nvSpPr>
      <xdr:spPr>
        <a:xfrm>
          <a:off x="12763500" y="1354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116648</xdr:rowOff>
    </xdr:from>
    <xdr:ext cx="534377" cy="259045"/>
    <xdr:sp macro="" textlink="">
      <xdr:nvSpPr>
        <xdr:cNvPr id="672" name="テキスト ボックス 671"/>
        <xdr:cNvSpPr txBox="1"/>
      </xdr:nvSpPr>
      <xdr:spPr>
        <a:xfrm>
          <a:off x="12547111" y="133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105992</xdr:rowOff>
    </xdr:from>
    <xdr:to>
      <xdr:col>23</xdr:col>
      <xdr:colOff>517525</xdr:colOff>
      <xdr:row>98</xdr:row>
      <xdr:rowOff>43236</xdr:rowOff>
    </xdr:to>
    <xdr:cxnSp macro="">
      <xdr:nvCxnSpPr>
        <xdr:cNvPr id="703" name="直線コネクタ 702"/>
        <xdr:cNvCxnSpPr/>
      </xdr:nvCxnSpPr>
      <xdr:spPr>
        <a:xfrm flipV="1">
          <a:off x="15481300" y="16565192"/>
          <a:ext cx="838200" cy="28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121176</xdr:rowOff>
    </xdr:from>
    <xdr:ext cx="599010" cy="259045"/>
    <xdr:sp macro="" textlink="">
      <xdr:nvSpPr>
        <xdr:cNvPr id="704" name="公債費平均値テキスト"/>
        <xdr:cNvSpPr txBox="1"/>
      </xdr:nvSpPr>
      <xdr:spPr>
        <a:xfrm>
          <a:off x="16370300" y="16751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146518</xdr:rowOff>
    </xdr:from>
    <xdr:to>
      <xdr:col>22</xdr:col>
      <xdr:colOff>365125</xdr:colOff>
      <xdr:row>98</xdr:row>
      <xdr:rowOff>43236</xdr:rowOff>
    </xdr:to>
    <xdr:cxnSp macro="">
      <xdr:nvCxnSpPr>
        <xdr:cNvPr id="706" name="直線コネクタ 705"/>
        <xdr:cNvCxnSpPr/>
      </xdr:nvCxnSpPr>
      <xdr:spPr>
        <a:xfrm>
          <a:off x="14592300" y="16605718"/>
          <a:ext cx="889000" cy="23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115761</xdr:rowOff>
    </xdr:from>
    <xdr:ext cx="599010" cy="259045"/>
    <xdr:sp macro="" textlink="">
      <xdr:nvSpPr>
        <xdr:cNvPr id="708" name="テキスト ボックス 707"/>
        <xdr:cNvSpPr txBox="1"/>
      </xdr:nvSpPr>
      <xdr:spPr>
        <a:xfrm>
          <a:off x="15181794" y="169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2888</xdr:rowOff>
    </xdr:from>
    <xdr:to>
      <xdr:col>21</xdr:col>
      <xdr:colOff>161925</xdr:colOff>
      <xdr:row>96</xdr:row>
      <xdr:rowOff>146518</xdr:rowOff>
    </xdr:to>
    <xdr:cxnSp macro="">
      <xdr:nvCxnSpPr>
        <xdr:cNvPr id="709" name="直線コネクタ 708"/>
        <xdr:cNvCxnSpPr/>
      </xdr:nvCxnSpPr>
      <xdr:spPr>
        <a:xfrm>
          <a:off x="13703300" y="16462088"/>
          <a:ext cx="889000" cy="14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85073</xdr:rowOff>
    </xdr:from>
    <xdr:ext cx="599010" cy="259045"/>
    <xdr:sp macro="" textlink="">
      <xdr:nvSpPr>
        <xdr:cNvPr id="711" name="テキスト ボックス 710"/>
        <xdr:cNvSpPr txBox="1"/>
      </xdr:nvSpPr>
      <xdr:spPr>
        <a:xfrm>
          <a:off x="14292794" y="168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2888</xdr:rowOff>
    </xdr:from>
    <xdr:to>
      <xdr:col>19</xdr:col>
      <xdr:colOff>644525</xdr:colOff>
      <xdr:row>96</xdr:row>
      <xdr:rowOff>47489</xdr:rowOff>
    </xdr:to>
    <xdr:cxnSp macro="">
      <xdr:nvCxnSpPr>
        <xdr:cNvPr id="712" name="直線コネクタ 711"/>
        <xdr:cNvCxnSpPr/>
      </xdr:nvCxnSpPr>
      <xdr:spPr>
        <a:xfrm flipV="1">
          <a:off x="12814300" y="16462088"/>
          <a:ext cx="889000" cy="4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82807</xdr:rowOff>
    </xdr:from>
    <xdr:ext cx="599010" cy="259045"/>
    <xdr:sp macro="" textlink="">
      <xdr:nvSpPr>
        <xdr:cNvPr id="714" name="テキスト ボックス 713"/>
        <xdr:cNvSpPr txBox="1"/>
      </xdr:nvSpPr>
      <xdr:spPr>
        <a:xfrm>
          <a:off x="13403794" y="1688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71345</xdr:rowOff>
    </xdr:from>
    <xdr:ext cx="599010" cy="259045"/>
    <xdr:sp macro="" textlink="">
      <xdr:nvSpPr>
        <xdr:cNvPr id="716" name="テキスト ボックス 715"/>
        <xdr:cNvSpPr txBox="1"/>
      </xdr:nvSpPr>
      <xdr:spPr>
        <a:xfrm>
          <a:off x="12514794" y="1687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55192</xdr:rowOff>
    </xdr:from>
    <xdr:to>
      <xdr:col>23</xdr:col>
      <xdr:colOff>568325</xdr:colOff>
      <xdr:row>96</xdr:row>
      <xdr:rowOff>156792</xdr:rowOff>
    </xdr:to>
    <xdr:sp macro="" textlink="">
      <xdr:nvSpPr>
        <xdr:cNvPr id="722" name="円/楕円 721"/>
        <xdr:cNvSpPr/>
      </xdr:nvSpPr>
      <xdr:spPr>
        <a:xfrm>
          <a:off x="16268700" y="1651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78069</xdr:rowOff>
    </xdr:from>
    <xdr:ext cx="599010" cy="259045"/>
    <xdr:sp macro="" textlink="">
      <xdr:nvSpPr>
        <xdr:cNvPr id="723" name="公債費該当値テキスト"/>
        <xdr:cNvSpPr txBox="1"/>
      </xdr:nvSpPr>
      <xdr:spPr>
        <a:xfrm>
          <a:off x="16370300" y="1636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310,644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163886</xdr:rowOff>
    </xdr:from>
    <xdr:to>
      <xdr:col>22</xdr:col>
      <xdr:colOff>415925</xdr:colOff>
      <xdr:row>98</xdr:row>
      <xdr:rowOff>94036</xdr:rowOff>
    </xdr:to>
    <xdr:sp macro="" textlink="">
      <xdr:nvSpPr>
        <xdr:cNvPr id="724" name="円/楕円 723"/>
        <xdr:cNvSpPr/>
      </xdr:nvSpPr>
      <xdr:spPr>
        <a:xfrm>
          <a:off x="15430500" y="1679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110563</xdr:rowOff>
    </xdr:from>
    <xdr:ext cx="599010" cy="259045"/>
    <xdr:sp macro="" textlink="">
      <xdr:nvSpPr>
        <xdr:cNvPr id="725" name="テキスト ボックス 724"/>
        <xdr:cNvSpPr txBox="1"/>
      </xdr:nvSpPr>
      <xdr:spPr>
        <a:xfrm>
          <a:off x="15181794" y="1656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139,077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95718</xdr:rowOff>
    </xdr:from>
    <xdr:to>
      <xdr:col>21</xdr:col>
      <xdr:colOff>212725</xdr:colOff>
      <xdr:row>97</xdr:row>
      <xdr:rowOff>25868</xdr:rowOff>
    </xdr:to>
    <xdr:sp macro="" textlink="">
      <xdr:nvSpPr>
        <xdr:cNvPr id="726" name="円/楕円 725"/>
        <xdr:cNvSpPr/>
      </xdr:nvSpPr>
      <xdr:spPr>
        <a:xfrm>
          <a:off x="14541500" y="1655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42395</xdr:rowOff>
    </xdr:from>
    <xdr:ext cx="599010" cy="259045"/>
    <xdr:sp macro="" textlink="">
      <xdr:nvSpPr>
        <xdr:cNvPr id="727" name="テキスト ボックス 726"/>
        <xdr:cNvSpPr txBox="1"/>
      </xdr:nvSpPr>
      <xdr:spPr>
        <a:xfrm>
          <a:off x="14292794" y="1633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285,824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123538</xdr:rowOff>
    </xdr:from>
    <xdr:to>
      <xdr:col>20</xdr:col>
      <xdr:colOff>9525</xdr:colOff>
      <xdr:row>96</xdr:row>
      <xdr:rowOff>53688</xdr:rowOff>
    </xdr:to>
    <xdr:sp macro="" textlink="">
      <xdr:nvSpPr>
        <xdr:cNvPr id="728" name="円/楕円 727"/>
        <xdr:cNvSpPr/>
      </xdr:nvSpPr>
      <xdr:spPr>
        <a:xfrm>
          <a:off x="13652500" y="1641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70215</xdr:rowOff>
    </xdr:from>
    <xdr:ext cx="599010" cy="259045"/>
    <xdr:sp macro="" textlink="">
      <xdr:nvSpPr>
        <xdr:cNvPr id="729" name="テキスト ボックス 728"/>
        <xdr:cNvSpPr txBox="1"/>
      </xdr:nvSpPr>
      <xdr:spPr>
        <a:xfrm>
          <a:off x="13403794" y="16186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373,787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168139</xdr:rowOff>
    </xdr:from>
    <xdr:to>
      <xdr:col>18</xdr:col>
      <xdr:colOff>492125</xdr:colOff>
      <xdr:row>96</xdr:row>
      <xdr:rowOff>98289</xdr:rowOff>
    </xdr:to>
    <xdr:sp macro="" textlink="">
      <xdr:nvSpPr>
        <xdr:cNvPr id="730" name="円/楕円 729"/>
        <xdr:cNvSpPr/>
      </xdr:nvSpPr>
      <xdr:spPr>
        <a:xfrm>
          <a:off x="12763500" y="1645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114816</xdr:rowOff>
    </xdr:from>
    <xdr:ext cx="599010" cy="259045"/>
    <xdr:sp macro="" textlink="">
      <xdr:nvSpPr>
        <xdr:cNvPr id="731" name="テキスト ボックス 730"/>
        <xdr:cNvSpPr txBox="1"/>
      </xdr:nvSpPr>
      <xdr:spPr>
        <a:xfrm>
          <a:off x="12514794" y="16231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商工費は、本村の主産業は観光であることから、大きなウエイトを占めている。</a:t>
          </a:r>
          <a:r>
            <a:rPr kumimoji="1" lang="ja-JP" altLang="en-US" sz="1100">
              <a:solidFill>
                <a:schemeClr val="dk1"/>
              </a:solidFill>
              <a:effectLst/>
              <a:latin typeface="+mn-lt"/>
              <a:ea typeface="+mn-ea"/>
              <a:cs typeface="+mn-cs"/>
            </a:rPr>
            <a:t>今年は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799,106</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主に観光拠点施設の整備を行ったことなどが上昇の要因である。</a:t>
          </a:r>
          <a:endParaRPr lang="ja-JP" altLang="ja-JP" sz="1400">
            <a:effectLst/>
          </a:endParaRPr>
        </a:p>
        <a:p>
          <a:r>
            <a:rPr kumimoji="1" lang="ja-JP" altLang="en-US" sz="1100">
              <a:solidFill>
                <a:schemeClr val="dk1"/>
              </a:solidFill>
              <a:effectLst/>
              <a:latin typeface="+mn-lt"/>
              <a:ea typeface="+mn-ea"/>
              <a:cs typeface="+mn-cs"/>
            </a:rPr>
            <a:t>民生費の上昇については、社会福祉センターの改修</a:t>
          </a:r>
          <a:r>
            <a:rPr kumimoji="1" lang="ja-JP" altLang="en-US" sz="1100">
              <a:solidFill>
                <a:sysClr val="windowText" lastClr="000000"/>
              </a:solidFill>
              <a:effectLst/>
              <a:latin typeface="+mn-lt"/>
              <a:ea typeface="+mn-ea"/>
              <a:cs typeface="+mn-cs"/>
            </a:rPr>
            <a:t>によるものである。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消防費については、</a:t>
          </a:r>
          <a:r>
            <a:rPr kumimoji="1" lang="ja-JP" altLang="en-US" sz="1100">
              <a:solidFill>
                <a:sysClr val="windowText" lastClr="000000"/>
              </a:solidFill>
              <a:effectLst/>
              <a:latin typeface="+mn-lt"/>
              <a:ea typeface="+mn-ea"/>
              <a:cs typeface="+mn-cs"/>
            </a:rPr>
            <a:t>昨年度に引き続き</a:t>
          </a:r>
          <a:r>
            <a:rPr kumimoji="1" lang="ja-JP" altLang="ja-JP" sz="1100">
              <a:solidFill>
                <a:sysClr val="windowText" lastClr="000000"/>
              </a:solidFill>
              <a:effectLst/>
              <a:latin typeface="+mn-lt"/>
              <a:ea typeface="+mn-ea"/>
              <a:cs typeface="+mn-cs"/>
            </a:rPr>
            <a:t>防災対策事業を実施したことにより</a:t>
          </a:r>
          <a:r>
            <a:rPr kumimoji="1" lang="ja-JP" altLang="en-US" sz="1100">
              <a:solidFill>
                <a:sysClr val="windowText" lastClr="000000"/>
              </a:solidFill>
              <a:effectLst/>
              <a:latin typeface="+mn-lt"/>
              <a:ea typeface="+mn-ea"/>
              <a:cs typeface="+mn-cs"/>
            </a:rPr>
            <a:t>高い水準となっている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公債費の上昇について</a:t>
          </a:r>
          <a:r>
            <a:rPr kumimoji="1" lang="ja-JP" altLang="en-US" sz="1100">
              <a:solidFill>
                <a:schemeClr val="dk1"/>
              </a:solidFill>
              <a:effectLst/>
              <a:latin typeface="+mn-lt"/>
              <a:ea typeface="+mn-ea"/>
              <a:cs typeface="+mn-cs"/>
            </a:rPr>
            <a:t>は、民間資金の繰り上げ償還を行ったことが要因となっている。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財政調整基金の残高は、適切な財源の確保と歳出の精査により増加している。実質収支比率についても毎年増減はあるものの、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％の範囲以内で推移しているところである。</a:t>
          </a:r>
          <a:r>
            <a:rPr kumimoji="1" lang="ja-JP" altLang="en-US" sz="1100">
              <a:solidFill>
                <a:schemeClr val="dk1"/>
              </a:solidFill>
              <a:effectLst/>
              <a:latin typeface="+mn-lt"/>
              <a:ea typeface="+mn-ea"/>
              <a:cs typeface="+mn-cs"/>
            </a:rPr>
            <a:t>財政規模が小さいため、突発的な災害対応による財源確保や年々縮小していく大規模償却資産へ備えなど需要が見込まれる。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全ての会計において、黒字となってる。観光施設事業や下水道事業については、適正な運営を図るなど繰入金の抑制に努めていく</a:t>
          </a:r>
          <a:r>
            <a:rPr kumimoji="1" lang="ja-JP" altLang="en-US" sz="1100">
              <a:solidFill>
                <a:schemeClr val="dk1"/>
              </a:solidFill>
              <a:effectLst/>
              <a:latin typeface="+mn-lt"/>
              <a:ea typeface="+mn-ea"/>
              <a:cs typeface="+mn-cs"/>
            </a:rPr>
            <a:t>とともに</a:t>
          </a:r>
          <a:r>
            <a:rPr kumimoji="1" lang="ja-JP" altLang="ja-JP" sz="1100">
              <a:solidFill>
                <a:schemeClr val="dk1"/>
              </a:solidFill>
              <a:effectLst/>
              <a:latin typeface="+mn-lt"/>
              <a:ea typeface="+mn-ea"/>
              <a:cs typeface="+mn-cs"/>
            </a:rPr>
            <a:t>公共性と採算性を考慮し、最適な</a:t>
          </a:r>
          <a:r>
            <a:rPr kumimoji="1" lang="ja-JP" altLang="en-US" sz="1100">
              <a:solidFill>
                <a:schemeClr val="dk1"/>
              </a:solidFill>
              <a:effectLst/>
              <a:latin typeface="+mn-lt"/>
              <a:ea typeface="+mn-ea"/>
              <a:cs typeface="+mn-cs"/>
            </a:rPr>
            <a:t>運営</a:t>
          </a:r>
          <a:r>
            <a:rPr kumimoji="1" lang="ja-JP" altLang="ja-JP" sz="1100">
              <a:solidFill>
                <a:schemeClr val="dk1"/>
              </a:solidFill>
              <a:effectLst/>
              <a:latin typeface="+mn-lt"/>
              <a:ea typeface="+mn-ea"/>
              <a:cs typeface="+mn-cs"/>
            </a:rPr>
            <a:t>方法</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を検討していく。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2126045</v>
      </c>
      <c r="BO4" s="411"/>
      <c r="BP4" s="411"/>
      <c r="BQ4" s="411"/>
      <c r="BR4" s="411"/>
      <c r="BS4" s="411"/>
      <c r="BT4" s="411"/>
      <c r="BU4" s="412"/>
      <c r="BV4" s="410">
        <v>1957698</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7.7</v>
      </c>
      <c r="CU4" s="588"/>
      <c r="CV4" s="588"/>
      <c r="CW4" s="588"/>
      <c r="CX4" s="588"/>
      <c r="CY4" s="588"/>
      <c r="CZ4" s="588"/>
      <c r="DA4" s="589"/>
      <c r="DB4" s="587">
        <v>8.8000000000000007</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1994292</v>
      </c>
      <c r="BO5" s="416"/>
      <c r="BP5" s="416"/>
      <c r="BQ5" s="416"/>
      <c r="BR5" s="416"/>
      <c r="BS5" s="416"/>
      <c r="BT5" s="416"/>
      <c r="BU5" s="417"/>
      <c r="BV5" s="415">
        <v>1861367</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75.3</v>
      </c>
      <c r="CU5" s="386"/>
      <c r="CV5" s="386"/>
      <c r="CW5" s="386"/>
      <c r="CX5" s="386"/>
      <c r="CY5" s="386"/>
      <c r="CZ5" s="386"/>
      <c r="DA5" s="387"/>
      <c r="DB5" s="385">
        <v>70.5</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131753</v>
      </c>
      <c r="BO6" s="416"/>
      <c r="BP6" s="416"/>
      <c r="BQ6" s="416"/>
      <c r="BR6" s="416"/>
      <c r="BS6" s="416"/>
      <c r="BT6" s="416"/>
      <c r="BU6" s="417"/>
      <c r="BV6" s="415">
        <v>96331</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78.900000000000006</v>
      </c>
      <c r="CU6" s="562"/>
      <c r="CV6" s="562"/>
      <c r="CW6" s="562"/>
      <c r="CX6" s="562"/>
      <c r="CY6" s="562"/>
      <c r="CZ6" s="562"/>
      <c r="DA6" s="563"/>
      <c r="DB6" s="561">
        <v>75.099999999999994</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55514</v>
      </c>
      <c r="BO7" s="416"/>
      <c r="BP7" s="416"/>
      <c r="BQ7" s="416"/>
      <c r="BR7" s="416"/>
      <c r="BS7" s="416"/>
      <c r="BT7" s="416"/>
      <c r="BU7" s="417"/>
      <c r="BV7" s="415">
        <v>5857</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996217</v>
      </c>
      <c r="CU7" s="416"/>
      <c r="CV7" s="416"/>
      <c r="CW7" s="416"/>
      <c r="CX7" s="416"/>
      <c r="CY7" s="416"/>
      <c r="CZ7" s="416"/>
      <c r="DA7" s="417"/>
      <c r="DB7" s="415">
        <v>1029175</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76239</v>
      </c>
      <c r="BO8" s="416"/>
      <c r="BP8" s="416"/>
      <c r="BQ8" s="416"/>
      <c r="BR8" s="416"/>
      <c r="BS8" s="416"/>
      <c r="BT8" s="416"/>
      <c r="BU8" s="417"/>
      <c r="BV8" s="415">
        <v>90474</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0.36</v>
      </c>
      <c r="CU8" s="525"/>
      <c r="CV8" s="525"/>
      <c r="CW8" s="525"/>
      <c r="CX8" s="525"/>
      <c r="CY8" s="525"/>
      <c r="CZ8" s="525"/>
      <c r="DA8" s="526"/>
      <c r="DB8" s="524">
        <v>0.36</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615</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94</v>
      </c>
      <c r="AV9" s="473"/>
      <c r="AW9" s="473"/>
      <c r="AX9" s="473"/>
      <c r="AY9" s="395" t="s">
        <v>101</v>
      </c>
      <c r="AZ9" s="396"/>
      <c r="BA9" s="396"/>
      <c r="BB9" s="396"/>
      <c r="BC9" s="396"/>
      <c r="BD9" s="396"/>
      <c r="BE9" s="396"/>
      <c r="BF9" s="396"/>
      <c r="BG9" s="396"/>
      <c r="BH9" s="396"/>
      <c r="BI9" s="396"/>
      <c r="BJ9" s="396"/>
      <c r="BK9" s="396"/>
      <c r="BL9" s="396"/>
      <c r="BM9" s="397"/>
      <c r="BN9" s="415">
        <v>-14235</v>
      </c>
      <c r="BO9" s="416"/>
      <c r="BP9" s="416"/>
      <c r="BQ9" s="416"/>
      <c r="BR9" s="416"/>
      <c r="BS9" s="416"/>
      <c r="BT9" s="416"/>
      <c r="BU9" s="417"/>
      <c r="BV9" s="415">
        <v>-13214</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14.3</v>
      </c>
      <c r="CU9" s="386"/>
      <c r="CV9" s="386"/>
      <c r="CW9" s="386"/>
      <c r="CX9" s="386"/>
      <c r="CY9" s="386"/>
      <c r="CZ9" s="386"/>
      <c r="DA9" s="387"/>
      <c r="DB9" s="385">
        <v>6.2</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636</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565</v>
      </c>
      <c r="BO10" s="416"/>
      <c r="BP10" s="416"/>
      <c r="BQ10" s="416"/>
      <c r="BR10" s="416"/>
      <c r="BS10" s="416"/>
      <c r="BT10" s="416"/>
      <c r="BU10" s="417"/>
      <c r="BV10" s="415">
        <v>595</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v>79973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115</v>
      </c>
      <c r="C12" s="528"/>
      <c r="D12" s="528"/>
      <c r="E12" s="528"/>
      <c r="F12" s="528"/>
      <c r="G12" s="528"/>
      <c r="H12" s="528"/>
      <c r="I12" s="528"/>
      <c r="J12" s="528"/>
      <c r="K12" s="529"/>
      <c r="L12" s="536" t="s">
        <v>116</v>
      </c>
      <c r="M12" s="537"/>
      <c r="N12" s="537"/>
      <c r="O12" s="537"/>
      <c r="P12" s="537"/>
      <c r="Q12" s="538"/>
      <c r="R12" s="539">
        <v>584</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124</v>
      </c>
      <c r="N13" s="514"/>
      <c r="O13" s="514"/>
      <c r="P13" s="514"/>
      <c r="Q13" s="515"/>
      <c r="R13" s="516">
        <v>582</v>
      </c>
      <c r="S13" s="517"/>
      <c r="T13" s="517"/>
      <c r="U13" s="517"/>
      <c r="V13" s="518"/>
      <c r="W13" s="504" t="s">
        <v>125</v>
      </c>
      <c r="X13" s="428"/>
      <c r="Y13" s="428"/>
      <c r="Z13" s="428"/>
      <c r="AA13" s="428"/>
      <c r="AB13" s="429"/>
      <c r="AC13" s="391">
        <v>9</v>
      </c>
      <c r="AD13" s="392"/>
      <c r="AE13" s="392"/>
      <c r="AF13" s="392"/>
      <c r="AG13" s="393"/>
      <c r="AH13" s="391">
        <v>10</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66303</v>
      </c>
      <c r="BO13" s="416"/>
      <c r="BP13" s="416"/>
      <c r="BQ13" s="416"/>
      <c r="BR13" s="416"/>
      <c r="BS13" s="416"/>
      <c r="BT13" s="416"/>
      <c r="BU13" s="417"/>
      <c r="BV13" s="415">
        <v>-12619</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-3.1</v>
      </c>
      <c r="CU13" s="386"/>
      <c r="CV13" s="386"/>
      <c r="CW13" s="386"/>
      <c r="CX13" s="386"/>
      <c r="CY13" s="386"/>
      <c r="CZ13" s="386"/>
      <c r="DA13" s="387"/>
      <c r="DB13" s="385">
        <v>-2.5</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130</v>
      </c>
      <c r="M14" s="545"/>
      <c r="N14" s="545"/>
      <c r="O14" s="545"/>
      <c r="P14" s="545"/>
      <c r="Q14" s="546"/>
      <c r="R14" s="516">
        <v>588</v>
      </c>
      <c r="S14" s="517"/>
      <c r="T14" s="517"/>
      <c r="U14" s="517"/>
      <c r="V14" s="518"/>
      <c r="W14" s="519"/>
      <c r="X14" s="431"/>
      <c r="Y14" s="431"/>
      <c r="Z14" s="431"/>
      <c r="AA14" s="431"/>
      <c r="AB14" s="432"/>
      <c r="AC14" s="509">
        <v>2.4</v>
      </c>
      <c r="AD14" s="510"/>
      <c r="AE14" s="510"/>
      <c r="AF14" s="510"/>
      <c r="AG14" s="511"/>
      <c r="AH14" s="509">
        <v>2.8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124</v>
      </c>
      <c r="N15" s="514"/>
      <c r="O15" s="514"/>
      <c r="P15" s="514"/>
      <c r="Q15" s="515"/>
      <c r="R15" s="516">
        <v>586</v>
      </c>
      <c r="S15" s="517"/>
      <c r="T15" s="517"/>
      <c r="U15" s="517"/>
      <c r="V15" s="518"/>
      <c r="W15" s="504" t="s">
        <v>132</v>
      </c>
      <c r="X15" s="428"/>
      <c r="Y15" s="428"/>
      <c r="Z15" s="428"/>
      <c r="AA15" s="428"/>
      <c r="AB15" s="429"/>
      <c r="AC15" s="391">
        <v>16</v>
      </c>
      <c r="AD15" s="392"/>
      <c r="AE15" s="392"/>
      <c r="AF15" s="392"/>
      <c r="AG15" s="393"/>
      <c r="AH15" s="391">
        <v>13</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301563</v>
      </c>
      <c r="BO15" s="411"/>
      <c r="BP15" s="411"/>
      <c r="BQ15" s="411"/>
      <c r="BR15" s="411"/>
      <c r="BS15" s="411"/>
      <c r="BT15" s="411"/>
      <c r="BU15" s="412"/>
      <c r="BV15" s="410">
        <v>311316</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4.2</v>
      </c>
      <c r="AD16" s="510"/>
      <c r="AE16" s="510"/>
      <c r="AF16" s="510"/>
      <c r="AG16" s="511"/>
      <c r="AH16" s="509">
        <v>3.7</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852991</v>
      </c>
      <c r="BO16" s="416"/>
      <c r="BP16" s="416"/>
      <c r="BQ16" s="416"/>
      <c r="BR16" s="416"/>
      <c r="BS16" s="416"/>
      <c r="BT16" s="416"/>
      <c r="BU16" s="417"/>
      <c r="BV16" s="415">
        <v>864804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138</v>
      </c>
      <c r="N17" s="499"/>
      <c r="O17" s="499"/>
      <c r="P17" s="499"/>
      <c r="Q17" s="500"/>
      <c r="R17" s="501" t="s">
        <v>136</v>
      </c>
      <c r="S17" s="502"/>
      <c r="T17" s="502"/>
      <c r="U17" s="502"/>
      <c r="V17" s="503"/>
      <c r="W17" s="504" t="s">
        <v>139</v>
      </c>
      <c r="X17" s="428"/>
      <c r="Y17" s="428"/>
      <c r="Z17" s="428"/>
      <c r="AA17" s="428"/>
      <c r="AB17" s="429"/>
      <c r="AC17" s="391">
        <v>354</v>
      </c>
      <c r="AD17" s="392"/>
      <c r="AE17" s="392"/>
      <c r="AF17" s="392"/>
      <c r="AG17" s="393"/>
      <c r="AH17" s="391">
        <v>328</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396130</v>
      </c>
      <c r="BO17" s="416"/>
      <c r="BP17" s="416"/>
      <c r="BQ17" s="416"/>
      <c r="BR17" s="416"/>
      <c r="BS17" s="416"/>
      <c r="BT17" s="416"/>
      <c r="BU17" s="417"/>
      <c r="BV17" s="415">
        <v>408664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390.46</v>
      </c>
      <c r="M18" s="480"/>
      <c r="N18" s="480"/>
      <c r="O18" s="480"/>
      <c r="P18" s="480"/>
      <c r="Q18" s="480"/>
      <c r="R18" s="481"/>
      <c r="S18" s="481"/>
      <c r="T18" s="481"/>
      <c r="U18" s="481"/>
      <c r="V18" s="482"/>
      <c r="W18" s="496"/>
      <c r="X18" s="497"/>
      <c r="Y18" s="497"/>
      <c r="Z18" s="497"/>
      <c r="AA18" s="497"/>
      <c r="AB18" s="505"/>
      <c r="AC18" s="379">
        <v>93.4</v>
      </c>
      <c r="AD18" s="380"/>
      <c r="AE18" s="380"/>
      <c r="AF18" s="380"/>
      <c r="AG18" s="483"/>
      <c r="AH18" s="379">
        <v>93.4</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812082</v>
      </c>
      <c r="BO18" s="416"/>
      <c r="BP18" s="416"/>
      <c r="BQ18" s="416"/>
      <c r="BR18" s="416"/>
      <c r="BS18" s="416"/>
      <c r="BT18" s="416"/>
      <c r="BU18" s="417"/>
      <c r="BV18" s="415">
        <v>790563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1272130</v>
      </c>
      <c r="BO19" s="416"/>
      <c r="BP19" s="416"/>
      <c r="BQ19" s="416"/>
      <c r="BR19" s="416"/>
      <c r="BS19" s="416"/>
      <c r="BT19" s="416"/>
      <c r="BU19" s="417"/>
      <c r="BV19" s="415">
        <v>1309965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257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2498872</v>
      </c>
      <c r="BO23" s="416"/>
      <c r="BP23" s="416"/>
      <c r="BQ23" s="416"/>
      <c r="BR23" s="416"/>
      <c r="BS23" s="416"/>
      <c r="BT23" s="416"/>
      <c r="BU23" s="417"/>
      <c r="BV23" s="415">
        <v>2109533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7280</v>
      </c>
      <c r="R24" s="392"/>
      <c r="S24" s="392"/>
      <c r="T24" s="392"/>
      <c r="U24" s="392"/>
      <c r="V24" s="393"/>
      <c r="W24" s="457"/>
      <c r="X24" s="448"/>
      <c r="Y24" s="449"/>
      <c r="Z24" s="388" t="s">
        <v>155</v>
      </c>
      <c r="AA24" s="389"/>
      <c r="AB24" s="389"/>
      <c r="AC24" s="389"/>
      <c r="AD24" s="389"/>
      <c r="AE24" s="389"/>
      <c r="AF24" s="389"/>
      <c r="AG24" s="390"/>
      <c r="AH24" s="391">
        <v>35</v>
      </c>
      <c r="AI24" s="392"/>
      <c r="AJ24" s="392"/>
      <c r="AK24" s="392"/>
      <c r="AL24" s="393"/>
      <c r="AM24" s="391">
        <v>95655</v>
      </c>
      <c r="AN24" s="392"/>
      <c r="AO24" s="392"/>
      <c r="AP24" s="392"/>
      <c r="AQ24" s="392"/>
      <c r="AR24" s="393"/>
      <c r="AS24" s="391">
        <v>2733</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1082392</v>
      </c>
      <c r="BO24" s="416"/>
      <c r="BP24" s="416"/>
      <c r="BQ24" s="416"/>
      <c r="BR24" s="416"/>
      <c r="BS24" s="416"/>
      <c r="BT24" s="416"/>
      <c r="BU24" s="417"/>
      <c r="BV24" s="415">
        <v>857423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5820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t="s">
        <v>122</v>
      </c>
      <c r="BO25" s="411"/>
      <c r="BP25" s="411"/>
      <c r="BQ25" s="411"/>
      <c r="BR25" s="411"/>
      <c r="BS25" s="411"/>
      <c r="BT25" s="411"/>
      <c r="BU25" s="412"/>
      <c r="BV25" s="410">
        <v>1330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5530</v>
      </c>
      <c r="R26" s="392"/>
      <c r="S26" s="392"/>
      <c r="T26" s="392"/>
      <c r="U26" s="392"/>
      <c r="V26" s="393"/>
      <c r="W26" s="457"/>
      <c r="X26" s="448"/>
      <c r="Y26" s="449"/>
      <c r="Z26" s="388" t="s">
        <v>161</v>
      </c>
      <c r="AA26" s="470"/>
      <c r="AB26" s="470"/>
      <c r="AC26" s="470"/>
      <c r="AD26" s="470"/>
      <c r="AE26" s="470"/>
      <c r="AF26" s="470"/>
      <c r="AG26" s="471"/>
      <c r="AH26" s="391">
        <v>3</v>
      </c>
      <c r="AI26" s="392"/>
      <c r="AJ26" s="392"/>
      <c r="AK26" s="392"/>
      <c r="AL26" s="393"/>
      <c r="AM26" s="391">
        <v>7545</v>
      </c>
      <c r="AN26" s="392"/>
      <c r="AO26" s="392"/>
      <c r="AP26" s="392"/>
      <c r="AQ26" s="392"/>
      <c r="AR26" s="393"/>
      <c r="AS26" s="391">
        <v>2515</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2910</v>
      </c>
      <c r="R27" s="392"/>
      <c r="S27" s="392"/>
      <c r="T27" s="392"/>
      <c r="U27" s="392"/>
      <c r="V27" s="393"/>
      <c r="W27" s="457"/>
      <c r="X27" s="448"/>
      <c r="Y27" s="449"/>
      <c r="Z27" s="388" t="s">
        <v>164</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5000</v>
      </c>
      <c r="BO27" s="419"/>
      <c r="BP27" s="419"/>
      <c r="BQ27" s="419"/>
      <c r="BR27" s="419"/>
      <c r="BS27" s="419"/>
      <c r="BT27" s="419"/>
      <c r="BU27" s="420"/>
      <c r="BV27" s="418">
        <v>5000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2250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970696</v>
      </c>
      <c r="BO28" s="411"/>
      <c r="BP28" s="411"/>
      <c r="BQ28" s="411"/>
      <c r="BR28" s="411"/>
      <c r="BS28" s="411"/>
      <c r="BT28" s="411"/>
      <c r="BU28" s="412"/>
      <c r="BV28" s="410">
        <v>924131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6</v>
      </c>
      <c r="M29" s="392"/>
      <c r="N29" s="392"/>
      <c r="O29" s="392"/>
      <c r="P29" s="393"/>
      <c r="Q29" s="391">
        <v>2030</v>
      </c>
      <c r="R29" s="392"/>
      <c r="S29" s="392"/>
      <c r="T29" s="392"/>
      <c r="U29" s="392"/>
      <c r="V29" s="393"/>
      <c r="W29" s="458"/>
      <c r="X29" s="459"/>
      <c r="Y29" s="460"/>
      <c r="Z29" s="388" t="s">
        <v>171</v>
      </c>
      <c r="AA29" s="389"/>
      <c r="AB29" s="389"/>
      <c r="AC29" s="389"/>
      <c r="AD29" s="389"/>
      <c r="AE29" s="389"/>
      <c r="AF29" s="389"/>
      <c r="AG29" s="390"/>
      <c r="AH29" s="391">
        <v>35</v>
      </c>
      <c r="AI29" s="392"/>
      <c r="AJ29" s="392"/>
      <c r="AK29" s="392"/>
      <c r="AL29" s="393"/>
      <c r="AM29" s="391">
        <v>95655</v>
      </c>
      <c r="AN29" s="392"/>
      <c r="AO29" s="392"/>
      <c r="AP29" s="392"/>
      <c r="AQ29" s="392"/>
      <c r="AR29" s="393"/>
      <c r="AS29" s="391">
        <v>2733</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1235958</v>
      </c>
      <c r="BO29" s="416"/>
      <c r="BP29" s="416"/>
      <c r="BQ29" s="416"/>
      <c r="BR29" s="416"/>
      <c r="BS29" s="416"/>
      <c r="BT29" s="416"/>
      <c r="BU29" s="417"/>
      <c r="BV29" s="415">
        <v>1234685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97.5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2817306</v>
      </c>
      <c r="BO30" s="419"/>
      <c r="BP30" s="419"/>
      <c r="BQ30" s="419"/>
      <c r="BR30" s="419"/>
      <c r="BS30" s="419"/>
      <c r="BT30" s="419"/>
      <c r="BU30" s="420"/>
      <c r="BV30" s="418">
        <v>2822859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IF('各会計、関係団体の財政状況及び健全化判断比率'!B31="","",'各会計、関係団体の財政状況及び健全化判断比率'!B31)</f>
        <v>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南会津地方広域市町村圏組合（計）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診療所特別会計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IF('各会計、関係団体の財政状況及び健全化判断比率'!B32="","",'各会計、関係団体の財政状況及び健全化判断比率'!B32)</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　・一般会計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8</v>
      </c>
      <c r="BF36" s="375"/>
      <c r="BG36" s="374" t="str">
        <f>IF('各会計、関係団体の財政状況及び健全化判断比率'!B33="","",'各会計、関係団体の財政状況及び健全化判断比率'!B33)</f>
        <v>温泉・特産事業特別会計</v>
      </c>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　・ふるさと市町村圏事業特別会計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9</v>
      </c>
      <c r="BF37" s="375"/>
      <c r="BG37" s="374" t="str">
        <f>IF('各会計、関係団体の財政状況及び健全化判断比率'!B34="","",'各会計、関係団体の財政状況及び健全化判断比率'!B34)</f>
        <v>観光施設事業特別会計</v>
      </c>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　・地域医療支援センター特別会計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　・あいづふるさと基金事業特別会計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福島県後期高齢者医療広域連合(計）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　・一般会計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　・特別会計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福島県市町村総合事務組合（計）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19</v>
      </c>
      <c r="BX43" s="375"/>
      <c r="BY43" s="374" t="str">
        <f>IF('各会計、関係団体の財政状況及び健全化判断比率'!B77="","",'各会計、関係団体の財政状況及び健全化判断比率'!B77)</f>
        <v>　・一般会計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4" t="s">
        <v>529</v>
      </c>
      <c r="D34" s="1184"/>
      <c r="E34" s="1185"/>
      <c r="F34" s="32">
        <v>13.07</v>
      </c>
      <c r="G34" s="33">
        <v>5.83</v>
      </c>
      <c r="H34" s="33">
        <v>11.66</v>
      </c>
      <c r="I34" s="33">
        <v>8.7899999999999991</v>
      </c>
      <c r="J34" s="34">
        <v>7.65</v>
      </c>
      <c r="K34" s="22"/>
      <c r="L34" s="22"/>
      <c r="M34" s="22"/>
      <c r="N34" s="22"/>
      <c r="O34" s="22"/>
      <c r="P34" s="22"/>
    </row>
    <row r="35" spans="1:16" ht="39" customHeight="1">
      <c r="A35" s="22"/>
      <c r="B35" s="35"/>
      <c r="C35" s="1178" t="s">
        <v>530</v>
      </c>
      <c r="D35" s="1179"/>
      <c r="E35" s="1180"/>
      <c r="F35" s="36">
        <v>0.46</v>
      </c>
      <c r="G35" s="37">
        <v>0.05</v>
      </c>
      <c r="H35" s="37">
        <v>0</v>
      </c>
      <c r="I35" s="37">
        <v>1.2</v>
      </c>
      <c r="J35" s="38">
        <v>1.73</v>
      </c>
      <c r="K35" s="22"/>
      <c r="L35" s="22"/>
      <c r="M35" s="22"/>
      <c r="N35" s="22"/>
      <c r="O35" s="22"/>
      <c r="P35" s="22"/>
    </row>
    <row r="36" spans="1:16" ht="39" customHeight="1">
      <c r="A36" s="22"/>
      <c r="B36" s="35"/>
      <c r="C36" s="1178" t="s">
        <v>531</v>
      </c>
      <c r="D36" s="1179"/>
      <c r="E36" s="1180"/>
      <c r="F36" s="36">
        <v>0.56000000000000005</v>
      </c>
      <c r="G36" s="37">
        <v>0.3</v>
      </c>
      <c r="H36" s="37">
        <v>0.31</v>
      </c>
      <c r="I36" s="37">
        <v>0.27</v>
      </c>
      <c r="J36" s="38">
        <v>0.48</v>
      </c>
      <c r="K36" s="22"/>
      <c r="L36" s="22"/>
      <c r="M36" s="22"/>
      <c r="N36" s="22"/>
      <c r="O36" s="22"/>
      <c r="P36" s="22"/>
    </row>
    <row r="37" spans="1:16" ht="39" customHeight="1">
      <c r="A37" s="22"/>
      <c r="B37" s="35"/>
      <c r="C37" s="1178" t="s">
        <v>532</v>
      </c>
      <c r="D37" s="1179"/>
      <c r="E37" s="1180"/>
      <c r="F37" s="36">
        <v>0.17</v>
      </c>
      <c r="G37" s="37">
        <v>0.15</v>
      </c>
      <c r="H37" s="37">
        <v>0.16</v>
      </c>
      <c r="I37" s="37">
        <v>0.3</v>
      </c>
      <c r="J37" s="38">
        <v>0.35</v>
      </c>
      <c r="K37" s="22"/>
      <c r="L37" s="22"/>
      <c r="M37" s="22"/>
      <c r="N37" s="22"/>
      <c r="O37" s="22"/>
      <c r="P37" s="22"/>
    </row>
    <row r="38" spans="1:16" ht="39" customHeight="1">
      <c r="A38" s="22"/>
      <c r="B38" s="35"/>
      <c r="C38" s="1178" t="s">
        <v>533</v>
      </c>
      <c r="D38" s="1179"/>
      <c r="E38" s="1180"/>
      <c r="F38" s="36">
        <v>0.06</v>
      </c>
      <c r="G38" s="37">
        <v>0.12</v>
      </c>
      <c r="H38" s="37">
        <v>0.17</v>
      </c>
      <c r="I38" s="37">
        <v>0.18</v>
      </c>
      <c r="J38" s="38">
        <v>0.16</v>
      </c>
      <c r="K38" s="22"/>
      <c r="L38" s="22"/>
      <c r="M38" s="22"/>
      <c r="N38" s="22"/>
      <c r="O38" s="22"/>
      <c r="P38" s="22"/>
    </row>
    <row r="39" spans="1:16" ht="39" customHeight="1">
      <c r="A39" s="22"/>
      <c r="B39" s="35"/>
      <c r="C39" s="1178" t="s">
        <v>534</v>
      </c>
      <c r="D39" s="1179"/>
      <c r="E39" s="1180"/>
      <c r="F39" s="36">
        <v>0</v>
      </c>
      <c r="G39" s="37">
        <v>0</v>
      </c>
      <c r="H39" s="37" t="s">
        <v>535</v>
      </c>
      <c r="I39" s="37">
        <v>0</v>
      </c>
      <c r="J39" s="38">
        <v>0</v>
      </c>
      <c r="K39" s="22"/>
      <c r="L39" s="22"/>
      <c r="M39" s="22"/>
      <c r="N39" s="22"/>
      <c r="O39" s="22"/>
      <c r="P39" s="22"/>
    </row>
    <row r="40" spans="1:16" ht="39" customHeight="1">
      <c r="A40" s="22"/>
      <c r="B40" s="35"/>
      <c r="C40" s="1178" t="s">
        <v>536</v>
      </c>
      <c r="D40" s="1179"/>
      <c r="E40" s="1180"/>
      <c r="F40" s="36">
        <v>0</v>
      </c>
      <c r="G40" s="37">
        <v>0</v>
      </c>
      <c r="H40" s="37">
        <v>0</v>
      </c>
      <c r="I40" s="37">
        <v>0</v>
      </c>
      <c r="J40" s="38">
        <v>0</v>
      </c>
      <c r="K40" s="22"/>
      <c r="L40" s="22"/>
      <c r="M40" s="22"/>
      <c r="N40" s="22"/>
      <c r="O40" s="22"/>
      <c r="P40" s="22"/>
    </row>
    <row r="41" spans="1:16" ht="39" customHeight="1">
      <c r="A41" s="22"/>
      <c r="B41" s="35"/>
      <c r="C41" s="1178" t="s">
        <v>537</v>
      </c>
      <c r="D41" s="1179"/>
      <c r="E41" s="1180"/>
      <c r="F41" s="36">
        <v>0</v>
      </c>
      <c r="G41" s="37">
        <v>0</v>
      </c>
      <c r="H41" s="37">
        <v>0</v>
      </c>
      <c r="I41" s="37">
        <v>0</v>
      </c>
      <c r="J41" s="38">
        <v>0</v>
      </c>
      <c r="K41" s="22"/>
      <c r="L41" s="22"/>
      <c r="M41" s="22"/>
      <c r="N41" s="22"/>
      <c r="O41" s="22"/>
      <c r="P41" s="22"/>
    </row>
    <row r="42" spans="1:16" ht="39" customHeight="1">
      <c r="A42" s="22"/>
      <c r="B42" s="39"/>
      <c r="C42" s="1178" t="s">
        <v>538</v>
      </c>
      <c r="D42" s="1179"/>
      <c r="E42" s="1180"/>
      <c r="F42" s="36" t="s">
        <v>483</v>
      </c>
      <c r="G42" s="37" t="s">
        <v>483</v>
      </c>
      <c r="H42" s="37" t="s">
        <v>483</v>
      </c>
      <c r="I42" s="37" t="s">
        <v>483</v>
      </c>
      <c r="J42" s="38" t="s">
        <v>483</v>
      </c>
      <c r="K42" s="22"/>
      <c r="L42" s="22"/>
      <c r="M42" s="22"/>
      <c r="N42" s="22"/>
      <c r="O42" s="22"/>
      <c r="P42" s="22"/>
    </row>
    <row r="43" spans="1:16" ht="39" customHeight="1" thickBot="1">
      <c r="A43" s="22"/>
      <c r="B43" s="40"/>
      <c r="C43" s="1181" t="s">
        <v>539</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4" t="s">
        <v>11</v>
      </c>
      <c r="C45" s="1195"/>
      <c r="D45" s="58"/>
      <c r="E45" s="1200" t="s">
        <v>12</v>
      </c>
      <c r="F45" s="1200"/>
      <c r="G45" s="1200"/>
      <c r="H45" s="1200"/>
      <c r="I45" s="1200"/>
      <c r="J45" s="1201"/>
      <c r="K45" s="59">
        <v>91</v>
      </c>
      <c r="L45" s="60">
        <v>77</v>
      </c>
      <c r="M45" s="60">
        <v>70</v>
      </c>
      <c r="N45" s="60">
        <v>82</v>
      </c>
      <c r="O45" s="61">
        <v>101</v>
      </c>
      <c r="P45" s="48"/>
      <c r="Q45" s="48"/>
      <c r="R45" s="48"/>
      <c r="S45" s="48"/>
      <c r="T45" s="48"/>
      <c r="U45" s="48"/>
    </row>
    <row r="46" spans="1:21" ht="30.75" customHeight="1">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c r="A48" s="48"/>
      <c r="B48" s="1196"/>
      <c r="C48" s="1197"/>
      <c r="D48" s="62"/>
      <c r="E48" s="1188" t="s">
        <v>15</v>
      </c>
      <c r="F48" s="1188"/>
      <c r="G48" s="1188"/>
      <c r="H48" s="1188"/>
      <c r="I48" s="1188"/>
      <c r="J48" s="1189"/>
      <c r="K48" s="63">
        <v>58</v>
      </c>
      <c r="L48" s="64">
        <v>56</v>
      </c>
      <c r="M48" s="64">
        <v>44</v>
      </c>
      <c r="N48" s="64">
        <v>17</v>
      </c>
      <c r="O48" s="65">
        <v>16</v>
      </c>
      <c r="P48" s="48"/>
      <c r="Q48" s="48"/>
      <c r="R48" s="48"/>
      <c r="S48" s="48"/>
      <c r="T48" s="48"/>
      <c r="U48" s="48"/>
    </row>
    <row r="49" spans="1:21" ht="30.75" customHeight="1">
      <c r="A49" s="48"/>
      <c r="B49" s="1196"/>
      <c r="C49" s="1197"/>
      <c r="D49" s="62"/>
      <c r="E49" s="1188" t="s">
        <v>16</v>
      </c>
      <c r="F49" s="1188"/>
      <c r="G49" s="1188"/>
      <c r="H49" s="1188"/>
      <c r="I49" s="1188"/>
      <c r="J49" s="1189"/>
      <c r="K49" s="63" t="s">
        <v>483</v>
      </c>
      <c r="L49" s="64" t="s">
        <v>483</v>
      </c>
      <c r="M49" s="64" t="s">
        <v>483</v>
      </c>
      <c r="N49" s="64" t="s">
        <v>483</v>
      </c>
      <c r="O49" s="65" t="s">
        <v>483</v>
      </c>
      <c r="P49" s="48"/>
      <c r="Q49" s="48"/>
      <c r="R49" s="48"/>
      <c r="S49" s="48"/>
      <c r="T49" s="48"/>
      <c r="U49" s="48"/>
    </row>
    <row r="50" spans="1:21" ht="30.75" customHeight="1">
      <c r="A50" s="48"/>
      <c r="B50" s="1196"/>
      <c r="C50" s="1197"/>
      <c r="D50" s="62"/>
      <c r="E50" s="1188" t="s">
        <v>17</v>
      </c>
      <c r="F50" s="1188"/>
      <c r="G50" s="1188"/>
      <c r="H50" s="1188"/>
      <c r="I50" s="1188"/>
      <c r="J50" s="1189"/>
      <c r="K50" s="63" t="s">
        <v>483</v>
      </c>
      <c r="L50" s="64" t="s">
        <v>483</v>
      </c>
      <c r="M50" s="64" t="s">
        <v>483</v>
      </c>
      <c r="N50" s="64" t="s">
        <v>483</v>
      </c>
      <c r="O50" s="65" t="s">
        <v>483</v>
      </c>
      <c r="P50" s="48"/>
      <c r="Q50" s="48"/>
      <c r="R50" s="48"/>
      <c r="S50" s="48"/>
      <c r="T50" s="48"/>
      <c r="U50" s="48"/>
    </row>
    <row r="51" spans="1:21" ht="30.75" customHeight="1">
      <c r="A51" s="48"/>
      <c r="B51" s="1198"/>
      <c r="C51" s="1199"/>
      <c r="D51" s="66"/>
      <c r="E51" s="1188" t="s">
        <v>18</v>
      </c>
      <c r="F51" s="1188"/>
      <c r="G51" s="1188"/>
      <c r="H51" s="1188"/>
      <c r="I51" s="1188"/>
      <c r="J51" s="1189"/>
      <c r="K51" s="63" t="s">
        <v>483</v>
      </c>
      <c r="L51" s="64" t="s">
        <v>483</v>
      </c>
      <c r="M51" s="64" t="s">
        <v>483</v>
      </c>
      <c r="N51" s="64" t="s">
        <v>483</v>
      </c>
      <c r="O51" s="65" t="s">
        <v>483</v>
      </c>
      <c r="P51" s="48"/>
      <c r="Q51" s="48"/>
      <c r="R51" s="48"/>
      <c r="S51" s="48"/>
      <c r="T51" s="48"/>
      <c r="U51" s="48"/>
    </row>
    <row r="52" spans="1:21" ht="30.75" customHeight="1">
      <c r="A52" s="48"/>
      <c r="B52" s="1186" t="s">
        <v>19</v>
      </c>
      <c r="C52" s="1187"/>
      <c r="D52" s="66"/>
      <c r="E52" s="1188" t="s">
        <v>20</v>
      </c>
      <c r="F52" s="1188"/>
      <c r="G52" s="1188"/>
      <c r="H52" s="1188"/>
      <c r="I52" s="1188"/>
      <c r="J52" s="1189"/>
      <c r="K52" s="63">
        <v>145</v>
      </c>
      <c r="L52" s="64">
        <v>145</v>
      </c>
      <c r="M52" s="64">
        <v>137</v>
      </c>
      <c r="N52" s="64">
        <v>132</v>
      </c>
      <c r="O52" s="65">
        <v>143</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4</v>
      </c>
      <c r="L53" s="69">
        <v>-12</v>
      </c>
      <c r="M53" s="69">
        <v>-23</v>
      </c>
      <c r="N53" s="69">
        <v>-33</v>
      </c>
      <c r="O53" s="70">
        <v>-26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14" t="s">
        <v>24</v>
      </c>
      <c r="C41" s="1215"/>
      <c r="D41" s="81"/>
      <c r="E41" s="1216" t="s">
        <v>25</v>
      </c>
      <c r="F41" s="1216"/>
      <c r="G41" s="1216"/>
      <c r="H41" s="1217"/>
      <c r="I41" s="82">
        <v>1328</v>
      </c>
      <c r="J41" s="83">
        <v>1469</v>
      </c>
      <c r="K41" s="83">
        <v>1721</v>
      </c>
      <c r="L41" s="83">
        <v>2110</v>
      </c>
      <c r="M41" s="84">
        <v>2499</v>
      </c>
    </row>
    <row r="42" spans="2:13" ht="27.75" customHeight="1">
      <c r="B42" s="1204"/>
      <c r="C42" s="1205"/>
      <c r="D42" s="85"/>
      <c r="E42" s="1208" t="s">
        <v>26</v>
      </c>
      <c r="F42" s="1208"/>
      <c r="G42" s="1208"/>
      <c r="H42" s="1209"/>
      <c r="I42" s="86" t="s">
        <v>483</v>
      </c>
      <c r="J42" s="87" t="s">
        <v>483</v>
      </c>
      <c r="K42" s="87" t="s">
        <v>483</v>
      </c>
      <c r="L42" s="87" t="s">
        <v>483</v>
      </c>
      <c r="M42" s="88" t="s">
        <v>483</v>
      </c>
    </row>
    <row r="43" spans="2:13" ht="27.75" customHeight="1">
      <c r="B43" s="1204"/>
      <c r="C43" s="1205"/>
      <c r="D43" s="85"/>
      <c r="E43" s="1208" t="s">
        <v>27</v>
      </c>
      <c r="F43" s="1208"/>
      <c r="G43" s="1208"/>
      <c r="H43" s="1209"/>
      <c r="I43" s="86">
        <v>305</v>
      </c>
      <c r="J43" s="87">
        <v>275</v>
      </c>
      <c r="K43" s="87">
        <v>250</v>
      </c>
      <c r="L43" s="87">
        <v>207</v>
      </c>
      <c r="M43" s="88">
        <v>192</v>
      </c>
    </row>
    <row r="44" spans="2:13" ht="27.75" customHeight="1">
      <c r="B44" s="1204"/>
      <c r="C44" s="1205"/>
      <c r="D44" s="85"/>
      <c r="E44" s="1208" t="s">
        <v>28</v>
      </c>
      <c r="F44" s="1208"/>
      <c r="G44" s="1208"/>
      <c r="H44" s="1209"/>
      <c r="I44" s="86" t="s">
        <v>483</v>
      </c>
      <c r="J44" s="87" t="s">
        <v>483</v>
      </c>
      <c r="K44" s="87" t="s">
        <v>483</v>
      </c>
      <c r="L44" s="87" t="s">
        <v>483</v>
      </c>
      <c r="M44" s="88" t="s">
        <v>483</v>
      </c>
    </row>
    <row r="45" spans="2:13" ht="27.75" customHeight="1">
      <c r="B45" s="1204"/>
      <c r="C45" s="1205"/>
      <c r="D45" s="85"/>
      <c r="E45" s="1208" t="s">
        <v>29</v>
      </c>
      <c r="F45" s="1208"/>
      <c r="G45" s="1208"/>
      <c r="H45" s="1209"/>
      <c r="I45" s="86">
        <v>164</v>
      </c>
      <c r="J45" s="87">
        <v>109</v>
      </c>
      <c r="K45" s="87">
        <v>266</v>
      </c>
      <c r="L45" s="87">
        <v>43</v>
      </c>
      <c r="M45" s="88" t="s">
        <v>483</v>
      </c>
    </row>
    <row r="46" spans="2:13" ht="27.75" customHeight="1">
      <c r="B46" s="1204"/>
      <c r="C46" s="1205"/>
      <c r="D46" s="89"/>
      <c r="E46" s="1208" t="s">
        <v>30</v>
      </c>
      <c r="F46" s="1208"/>
      <c r="G46" s="1208"/>
      <c r="H46" s="1209"/>
      <c r="I46" s="86" t="s">
        <v>483</v>
      </c>
      <c r="J46" s="87" t="s">
        <v>483</v>
      </c>
      <c r="K46" s="87" t="s">
        <v>483</v>
      </c>
      <c r="L46" s="87" t="s">
        <v>483</v>
      </c>
      <c r="M46" s="88" t="s">
        <v>483</v>
      </c>
    </row>
    <row r="47" spans="2:13" ht="27.75" customHeight="1">
      <c r="B47" s="1204"/>
      <c r="C47" s="1205"/>
      <c r="D47" s="90"/>
      <c r="E47" s="1218" t="s">
        <v>31</v>
      </c>
      <c r="F47" s="1219"/>
      <c r="G47" s="1219"/>
      <c r="H47" s="1220"/>
      <c r="I47" s="86" t="s">
        <v>483</v>
      </c>
      <c r="J47" s="87" t="s">
        <v>483</v>
      </c>
      <c r="K47" s="87" t="s">
        <v>483</v>
      </c>
      <c r="L47" s="87" t="s">
        <v>483</v>
      </c>
      <c r="M47" s="88" t="s">
        <v>483</v>
      </c>
    </row>
    <row r="48" spans="2:13" ht="27.75" customHeight="1">
      <c r="B48" s="1204"/>
      <c r="C48" s="1205"/>
      <c r="D48" s="85"/>
      <c r="E48" s="1208" t="s">
        <v>32</v>
      </c>
      <c r="F48" s="1208"/>
      <c r="G48" s="1208"/>
      <c r="H48" s="1209"/>
      <c r="I48" s="86" t="s">
        <v>483</v>
      </c>
      <c r="J48" s="87" t="s">
        <v>483</v>
      </c>
      <c r="K48" s="87" t="s">
        <v>483</v>
      </c>
      <c r="L48" s="87" t="s">
        <v>483</v>
      </c>
      <c r="M48" s="88" t="s">
        <v>483</v>
      </c>
    </row>
    <row r="49" spans="2:13" ht="27.75" customHeight="1">
      <c r="B49" s="1206"/>
      <c r="C49" s="1207"/>
      <c r="D49" s="85"/>
      <c r="E49" s="1208" t="s">
        <v>33</v>
      </c>
      <c r="F49" s="1208"/>
      <c r="G49" s="1208"/>
      <c r="H49" s="1209"/>
      <c r="I49" s="86" t="s">
        <v>483</v>
      </c>
      <c r="J49" s="87" t="s">
        <v>483</v>
      </c>
      <c r="K49" s="87" t="s">
        <v>483</v>
      </c>
      <c r="L49" s="87" t="s">
        <v>483</v>
      </c>
      <c r="M49" s="88" t="s">
        <v>483</v>
      </c>
    </row>
    <row r="50" spans="2:13" ht="27.75" customHeight="1">
      <c r="B50" s="1202" t="s">
        <v>34</v>
      </c>
      <c r="C50" s="1203"/>
      <c r="D50" s="91"/>
      <c r="E50" s="1208" t="s">
        <v>35</v>
      </c>
      <c r="F50" s="1208"/>
      <c r="G50" s="1208"/>
      <c r="H50" s="1209"/>
      <c r="I50" s="86">
        <v>4117</v>
      </c>
      <c r="J50" s="87">
        <v>4204</v>
      </c>
      <c r="K50" s="87">
        <v>4261</v>
      </c>
      <c r="L50" s="87">
        <v>4907</v>
      </c>
      <c r="M50" s="88">
        <v>5119</v>
      </c>
    </row>
    <row r="51" spans="2:13" ht="27.75" customHeight="1">
      <c r="B51" s="1204"/>
      <c r="C51" s="1205"/>
      <c r="D51" s="85"/>
      <c r="E51" s="1208" t="s">
        <v>36</v>
      </c>
      <c r="F51" s="1208"/>
      <c r="G51" s="1208"/>
      <c r="H51" s="1209"/>
      <c r="I51" s="86">
        <v>5</v>
      </c>
      <c r="J51" s="87">
        <v>3</v>
      </c>
      <c r="K51" s="87">
        <v>2</v>
      </c>
      <c r="L51" s="87" t="s">
        <v>483</v>
      </c>
      <c r="M51" s="88" t="s">
        <v>483</v>
      </c>
    </row>
    <row r="52" spans="2:13" ht="27.75" customHeight="1">
      <c r="B52" s="1206"/>
      <c r="C52" s="1207"/>
      <c r="D52" s="85"/>
      <c r="E52" s="1208" t="s">
        <v>37</v>
      </c>
      <c r="F52" s="1208"/>
      <c r="G52" s="1208"/>
      <c r="H52" s="1209"/>
      <c r="I52" s="86">
        <v>1483</v>
      </c>
      <c r="J52" s="87">
        <v>1686</v>
      </c>
      <c r="K52" s="87">
        <v>1719</v>
      </c>
      <c r="L52" s="87">
        <v>2184</v>
      </c>
      <c r="M52" s="88">
        <v>2463</v>
      </c>
    </row>
    <row r="53" spans="2:13" ht="27.75" customHeight="1" thickBot="1">
      <c r="B53" s="1210" t="s">
        <v>38</v>
      </c>
      <c r="C53" s="1211"/>
      <c r="D53" s="92"/>
      <c r="E53" s="1212" t="s">
        <v>39</v>
      </c>
      <c r="F53" s="1212"/>
      <c r="G53" s="1212"/>
      <c r="H53" s="1213"/>
      <c r="I53" s="93">
        <v>-3808</v>
      </c>
      <c r="J53" s="94">
        <v>-4041</v>
      </c>
      <c r="K53" s="94">
        <v>-3744</v>
      </c>
      <c r="L53" s="94">
        <v>-4732</v>
      </c>
      <c r="M53" s="95">
        <v>-4892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552</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552</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553</v>
      </c>
      <c r="C41" s="248"/>
      <c r="D41" s="248"/>
      <c r="E41" s="248"/>
      <c r="F41" s="248"/>
      <c r="G41" s="248"/>
      <c r="H41" s="248"/>
      <c r="I41" s="248"/>
      <c r="J41" s="248"/>
      <c r="K41" s="248"/>
      <c r="L41" s="248"/>
      <c r="M41" s="248"/>
      <c r="N41" s="248"/>
      <c r="O41" s="248"/>
      <c r="P41" s="249"/>
    </row>
    <row r="42" spans="2:17">
      <c r="B42" s="250"/>
      <c r="C42" s="246"/>
      <c r="D42" s="246"/>
      <c r="E42" s="246"/>
      <c r="F42" s="246"/>
      <c r="G42" s="353" t="s">
        <v>554</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555</v>
      </c>
    </row>
    <row r="50" spans="1:17">
      <c r="B50" s="250"/>
      <c r="C50" s="246"/>
      <c r="D50" s="246"/>
      <c r="E50" s="246"/>
      <c r="F50" s="246"/>
      <c r="G50" s="1244"/>
      <c r="H50" s="1245"/>
      <c r="I50" s="1245"/>
      <c r="J50" s="1246"/>
      <c r="K50" s="356" t="s">
        <v>523</v>
      </c>
      <c r="L50" s="356" t="s">
        <v>524</v>
      </c>
      <c r="M50" s="356" t="s">
        <v>525</v>
      </c>
      <c r="N50" s="356" t="s">
        <v>526</v>
      </c>
      <c r="O50" s="356" t="s">
        <v>527</v>
      </c>
    </row>
    <row r="51" spans="1:17">
      <c r="B51" s="250"/>
      <c r="C51" s="246"/>
      <c r="D51" s="246"/>
      <c r="E51" s="246"/>
      <c r="F51" s="246"/>
      <c r="G51" s="1247" t="s">
        <v>556</v>
      </c>
      <c r="H51" s="1248"/>
      <c r="I51" s="1253" t="s">
        <v>557</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562</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558</v>
      </c>
      <c r="H55" s="1228"/>
      <c r="I55" s="1233" t="s">
        <v>557</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562</v>
      </c>
      <c r="J57" s="1223"/>
      <c r="K57" s="1256"/>
      <c r="L57" s="1256"/>
      <c r="M57" s="1256"/>
      <c r="N57" s="1256"/>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559</v>
      </c>
      <c r="C63" s="246"/>
      <c r="D63" s="246"/>
      <c r="E63" s="246"/>
      <c r="F63" s="246"/>
      <c r="G63" s="246"/>
      <c r="H63" s="246"/>
      <c r="I63" s="246"/>
      <c r="J63" s="246"/>
      <c r="K63" s="246"/>
      <c r="L63" s="246"/>
      <c r="M63" s="246"/>
      <c r="N63" s="246"/>
      <c r="O63" s="246"/>
    </row>
    <row r="64" spans="1:17">
      <c r="B64" s="250"/>
      <c r="C64" s="246"/>
      <c r="D64" s="246"/>
      <c r="E64" s="246"/>
      <c r="F64" s="246"/>
      <c r="G64" s="353" t="s">
        <v>554</v>
      </c>
      <c r="I64" s="354"/>
      <c r="J64" s="354"/>
      <c r="K64" s="354"/>
      <c r="L64" s="246"/>
      <c r="M64" s="246"/>
      <c r="N64" s="246"/>
      <c r="O64" s="246"/>
    </row>
    <row r="65" spans="2:30">
      <c r="B65" s="250"/>
      <c r="C65" s="246"/>
      <c r="D65" s="246"/>
      <c r="E65" s="246"/>
      <c r="F65" s="246"/>
      <c r="G65" s="1235" t="s">
        <v>563</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560</v>
      </c>
      <c r="I71" s="370"/>
      <c r="J71" s="366"/>
      <c r="K71" s="366"/>
      <c r="L71" s="367"/>
      <c r="M71" s="366"/>
      <c r="N71" s="367"/>
      <c r="O71" s="368"/>
    </row>
    <row r="72" spans="2:30">
      <c r="B72" s="250"/>
      <c r="C72" s="246"/>
      <c r="D72" s="246"/>
      <c r="E72" s="246"/>
      <c r="F72" s="246"/>
      <c r="G72" s="1244"/>
      <c r="H72" s="1245"/>
      <c r="I72" s="1245"/>
      <c r="J72" s="1246"/>
      <c r="K72" s="356" t="s">
        <v>523</v>
      </c>
      <c r="L72" s="356" t="s">
        <v>524</v>
      </c>
      <c r="M72" s="356" t="s">
        <v>525</v>
      </c>
      <c r="N72" s="356" t="s">
        <v>526</v>
      </c>
      <c r="O72" s="356" t="s">
        <v>527</v>
      </c>
    </row>
    <row r="73" spans="2:30">
      <c r="B73" s="250"/>
      <c r="C73" s="246"/>
      <c r="D73" s="246"/>
      <c r="E73" s="246"/>
      <c r="F73" s="246"/>
      <c r="G73" s="1247" t="s">
        <v>556</v>
      </c>
      <c r="H73" s="1248"/>
      <c r="I73" s="1253" t="s">
        <v>557</v>
      </c>
      <c r="J73" s="1253"/>
      <c r="K73" s="1234"/>
      <c r="L73" s="1234"/>
      <c r="M73" s="1221"/>
      <c r="N73" s="1221"/>
      <c r="O73" s="1221"/>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561</v>
      </c>
      <c r="J75" s="1233"/>
      <c r="K75" s="1225">
        <v>4</v>
      </c>
      <c r="L75" s="1225">
        <v>1.1000000000000001</v>
      </c>
      <c r="M75" s="1225">
        <v>-1.2</v>
      </c>
      <c r="N75" s="1225">
        <v>-2.5</v>
      </c>
      <c r="O75" s="1225">
        <v>-3.1</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558</v>
      </c>
      <c r="H77" s="1228"/>
      <c r="I77" s="1233" t="s">
        <v>557</v>
      </c>
      <c r="J77" s="1233"/>
      <c r="K77" s="1234">
        <v>0</v>
      </c>
      <c r="L77" s="1234">
        <v>0</v>
      </c>
      <c r="M77" s="1221">
        <v>0</v>
      </c>
      <c r="N77" s="1221">
        <v>0</v>
      </c>
      <c r="O77" s="1221">
        <v>0</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561</v>
      </c>
      <c r="J79" s="1223"/>
      <c r="K79" s="1224">
        <v>9.6999999999999993</v>
      </c>
      <c r="L79" s="1224">
        <v>8.6</v>
      </c>
      <c r="M79" s="1224">
        <v>7.7</v>
      </c>
      <c r="N79" s="1224">
        <v>6.4</v>
      </c>
      <c r="O79" s="1224">
        <v>6.9</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522</v>
      </c>
      <c r="G2" s="113"/>
      <c r="H2" s="114"/>
    </row>
    <row r="3" spans="1:8">
      <c r="A3" s="110" t="s">
        <v>515</v>
      </c>
      <c r="B3" s="115"/>
      <c r="C3" s="116"/>
      <c r="D3" s="117">
        <v>549903</v>
      </c>
      <c r="E3" s="118"/>
      <c r="F3" s="119">
        <v>185018</v>
      </c>
      <c r="G3" s="120"/>
      <c r="H3" s="121"/>
    </row>
    <row r="4" spans="1:8">
      <c r="A4" s="122"/>
      <c r="B4" s="123"/>
      <c r="C4" s="124"/>
      <c r="D4" s="125">
        <v>253007</v>
      </c>
      <c r="E4" s="126"/>
      <c r="F4" s="127">
        <v>95064</v>
      </c>
      <c r="G4" s="128"/>
      <c r="H4" s="129"/>
    </row>
    <row r="5" spans="1:8">
      <c r="A5" s="110" t="s">
        <v>517</v>
      </c>
      <c r="B5" s="115"/>
      <c r="C5" s="116"/>
      <c r="D5" s="117">
        <v>512760</v>
      </c>
      <c r="E5" s="118"/>
      <c r="F5" s="119">
        <v>238802</v>
      </c>
      <c r="G5" s="120"/>
      <c r="H5" s="121"/>
    </row>
    <row r="6" spans="1:8">
      <c r="A6" s="122"/>
      <c r="B6" s="123"/>
      <c r="C6" s="124"/>
      <c r="D6" s="125">
        <v>409453</v>
      </c>
      <c r="E6" s="126"/>
      <c r="F6" s="127">
        <v>128562</v>
      </c>
      <c r="G6" s="128"/>
      <c r="H6" s="129"/>
    </row>
    <row r="7" spans="1:8">
      <c r="A7" s="110" t="s">
        <v>518</v>
      </c>
      <c r="B7" s="115"/>
      <c r="C7" s="116"/>
      <c r="D7" s="117">
        <v>751192</v>
      </c>
      <c r="E7" s="118"/>
      <c r="F7" s="119">
        <v>288550</v>
      </c>
      <c r="G7" s="120"/>
      <c r="H7" s="121"/>
    </row>
    <row r="8" spans="1:8">
      <c r="A8" s="122"/>
      <c r="B8" s="123"/>
      <c r="C8" s="124"/>
      <c r="D8" s="125">
        <v>196187</v>
      </c>
      <c r="E8" s="126"/>
      <c r="F8" s="127">
        <v>141525</v>
      </c>
      <c r="G8" s="128"/>
      <c r="H8" s="129"/>
    </row>
    <row r="9" spans="1:8">
      <c r="A9" s="110" t="s">
        <v>519</v>
      </c>
      <c r="B9" s="115"/>
      <c r="C9" s="116"/>
      <c r="D9" s="117">
        <v>750366</v>
      </c>
      <c r="E9" s="118"/>
      <c r="F9" s="119">
        <v>287914</v>
      </c>
      <c r="G9" s="120"/>
      <c r="H9" s="121"/>
    </row>
    <row r="10" spans="1:8">
      <c r="A10" s="122"/>
      <c r="B10" s="123"/>
      <c r="C10" s="124"/>
      <c r="D10" s="125">
        <v>538546</v>
      </c>
      <c r="E10" s="126"/>
      <c r="F10" s="127">
        <v>146531</v>
      </c>
      <c r="G10" s="128"/>
      <c r="H10" s="129"/>
    </row>
    <row r="11" spans="1:8">
      <c r="A11" s="110" t="s">
        <v>520</v>
      </c>
      <c r="B11" s="115"/>
      <c r="C11" s="116"/>
      <c r="D11" s="117">
        <v>1175055</v>
      </c>
      <c r="E11" s="118"/>
      <c r="F11" s="119">
        <v>310300</v>
      </c>
      <c r="G11" s="120"/>
      <c r="H11" s="121"/>
    </row>
    <row r="12" spans="1:8">
      <c r="A12" s="122"/>
      <c r="B12" s="123"/>
      <c r="C12" s="130"/>
      <c r="D12" s="125">
        <v>659529</v>
      </c>
      <c r="E12" s="126"/>
      <c r="F12" s="127">
        <v>157576</v>
      </c>
      <c r="G12" s="128"/>
      <c r="H12" s="129"/>
    </row>
    <row r="13" spans="1:8">
      <c r="A13" s="110"/>
      <c r="B13" s="115"/>
      <c r="C13" s="131"/>
      <c r="D13" s="132">
        <v>747855</v>
      </c>
      <c r="E13" s="133"/>
      <c r="F13" s="134">
        <v>262117</v>
      </c>
      <c r="G13" s="135"/>
      <c r="H13" s="121"/>
    </row>
    <row r="14" spans="1:8">
      <c r="A14" s="122"/>
      <c r="B14" s="123"/>
      <c r="C14" s="124"/>
      <c r="D14" s="125">
        <v>411344</v>
      </c>
      <c r="E14" s="126"/>
      <c r="F14" s="127">
        <v>133852</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13.08</v>
      </c>
      <c r="C19" s="136">
        <f>ROUND(VALUE(SUBSTITUTE(実質収支比率等に係る経年分析!G$48,"▲","-")),2)</f>
        <v>5.83</v>
      </c>
      <c r="D19" s="136">
        <f>ROUND(VALUE(SUBSTITUTE(実質収支比率等に係る経年分析!H$48,"▲","-")),2)</f>
        <v>10.16</v>
      </c>
      <c r="E19" s="136">
        <f>ROUND(VALUE(SUBSTITUTE(実質収支比率等に係る経年分析!I$48,"▲","-")),2)</f>
        <v>8.7899999999999991</v>
      </c>
      <c r="F19" s="136">
        <f>ROUND(VALUE(SUBSTITUTE(実質収支比率等に係る経年分析!J$48,"▲","-")),2)</f>
        <v>7.65</v>
      </c>
    </row>
    <row r="20" spans="1:11">
      <c r="A20" s="136" t="s">
        <v>44</v>
      </c>
      <c r="B20" s="136">
        <f>ROUND(VALUE(SUBSTITUTE(実質収支比率等に係る経年分析!F$47,"▲","-")),2)</f>
        <v>61.24</v>
      </c>
      <c r="C20" s="136">
        <f>ROUND(VALUE(SUBSTITUTE(実質収支比率等に係る経年分析!G$47,"▲","-")),2)</f>
        <v>72.040000000000006</v>
      </c>
      <c r="D20" s="136">
        <f>ROUND(VALUE(SUBSTITUTE(実質収支比率等に係る経年分析!H$47,"▲","-")),2)</f>
        <v>85.4</v>
      </c>
      <c r="E20" s="136">
        <f>ROUND(VALUE(SUBSTITUTE(実質収支比率等に係る経年分析!I$47,"▲","-")),2)</f>
        <v>89.79</v>
      </c>
      <c r="F20" s="136">
        <f>ROUND(VALUE(SUBSTITUTE(実質収支比率等に係る経年分析!J$47,"▲","-")),2)</f>
        <v>97.44</v>
      </c>
    </row>
    <row r="21" spans="1:11">
      <c r="A21" s="136" t="s">
        <v>45</v>
      </c>
      <c r="B21" s="136">
        <f>IF(ISNUMBER(VALUE(SUBSTITUTE(実質収支比率等に係る経年分析!F$49,"▲","-"))),ROUND(VALUE(SUBSTITUTE(実質収支比率等に係る経年分析!F$49,"▲","-")),2),NA())</f>
        <v>10.49</v>
      </c>
      <c r="C21" s="136">
        <f>IF(ISNUMBER(VALUE(SUBSTITUTE(実質収支比率等に係る経年分析!G$49,"▲","-"))),ROUND(VALUE(SUBSTITUTE(実質収支比率等に係る経年分析!G$49,"▲","-")),2),NA())</f>
        <v>4.43</v>
      </c>
      <c r="D21" s="136">
        <f>IF(ISNUMBER(VALUE(SUBSTITUTE(実質収支比率等に係る経年分析!H$49,"▲","-"))),ROUND(VALUE(SUBSTITUTE(実質収支比率等に係る経年分析!H$49,"▲","-")),2),NA())</f>
        <v>9.64</v>
      </c>
      <c r="E21" s="136">
        <f>IF(ISNUMBER(VALUE(SUBSTITUTE(実質収支比率等に係る経年分析!I$49,"▲","-"))),ROUND(VALUE(SUBSTITUTE(実質収支比率等に係る経年分析!I$49,"▲","-")),2),NA())</f>
        <v>-1.23</v>
      </c>
      <c r="F21" s="136">
        <f>IF(ISNUMBER(VALUE(SUBSTITUTE(実質収支比率等に係る経年分析!J$49,"▲","-"))),ROUND(VALUE(SUBSTITUTE(実質収支比率等に係る経年分析!J$49,"▲","-")),2),NA())</f>
        <v>6.66</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診療所特別会計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f>IF(ROUND(VALUE(SUBSTITUTE(連結実質赤字比率に係る赤字・黒字の構成分析!H$39,"▲", "-")), 2) &lt; 0, ABS(ROUND(VALUE(SUBSTITUTE(連結実質赤字比率に係る赤字・黒字の構成分析!H$39,"▲", "-")), 2)), NA())</f>
        <v>1.5</v>
      </c>
      <c r="G31" s="137" t="e">
        <f>IF(ROUND(VALUE(SUBSTITUTE(連結実質赤字比率に係る赤字・黒字の構成分析!H$39,"▲", "-")), 2) &gt;= 0, ABS(ROUND(VALUE(SUBSTITUTE(連結実質赤字比率に係る赤字・黒字の構成分析!H$39,"▲", "-")), 2)), NA())</f>
        <v>#N/A</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0.16</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0.35</v>
      </c>
    </row>
    <row r="34" spans="1:16">
      <c r="A34" s="137" t="str">
        <f>IF(連結実質赤字比率に係る赤字・黒字の構成分析!C$36="",NA(),連結実質赤字比率に係る赤字・黒字の構成分析!C$36)</f>
        <v>観光施設事業特別会計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0.56000000000000005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0.27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0.48</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0.46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0.05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1.73</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13.07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5.83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11.66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8.7899999999999991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7.65</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145</v>
      </c>
      <c r="E42" s="138"/>
      <c r="F42" s="138"/>
      <c r="G42" s="138">
        <f>'実質公債費比率（分子）の構造'!L$52</f>
        <v>145</v>
      </c>
      <c r="H42" s="138"/>
      <c r="I42" s="138"/>
      <c r="J42" s="138">
        <f>'実質公債費比率（分子）の構造'!M$52</f>
        <v>137</v>
      </c>
      <c r="K42" s="138"/>
      <c r="L42" s="138"/>
      <c r="M42" s="138">
        <f>'実質公債費比率（分子）の構造'!N$52</f>
        <v>132</v>
      </c>
      <c r="N42" s="138"/>
      <c r="O42" s="138"/>
      <c r="P42" s="138">
        <f>'実質公債費比率（分子）の構造'!O$52</f>
        <v>143</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56</v>
      </c>
      <c r="B46" s="138">
        <f>'実質公債費比率（分子）の構造'!K$48</f>
        <v>58</v>
      </c>
      <c r="C46" s="138"/>
      <c r="D46" s="138"/>
      <c r="E46" s="138">
        <f>'実質公債費比率（分子）の構造'!L$48</f>
        <v>56</v>
      </c>
      <c r="F46" s="138"/>
      <c r="G46" s="138"/>
      <c r="H46" s="138">
        <f>'実質公債費比率（分子）の構造'!M$48</f>
        <v>44</v>
      </c>
      <c r="I46" s="138"/>
      <c r="J46" s="138"/>
      <c r="K46" s="138">
        <f>'実質公債費比率（分子）の構造'!N$48</f>
        <v>17</v>
      </c>
      <c r="L46" s="138"/>
      <c r="M46" s="138"/>
      <c r="N46" s="138">
        <f>'実質公債費比率（分子）の構造'!O$48</f>
        <v>16</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91</v>
      </c>
      <c r="C49" s="138"/>
      <c r="D49" s="138"/>
      <c r="E49" s="138">
        <f>'実質公債費比率（分子）の構造'!L$45</f>
        <v>77</v>
      </c>
      <c r="F49" s="138"/>
      <c r="G49" s="138"/>
      <c r="H49" s="138">
        <f>'実質公債費比率（分子）の構造'!M$45</f>
        <v>70</v>
      </c>
      <c r="I49" s="138"/>
      <c r="J49" s="138"/>
      <c r="K49" s="138">
        <f>'実質公債費比率（分子）の構造'!N$45</f>
        <v>82</v>
      </c>
      <c r="L49" s="138"/>
      <c r="M49" s="138"/>
      <c r="N49" s="138">
        <f>'実質公債費比率（分子）の構造'!O$45</f>
        <v>101</v>
      </c>
      <c r="O49" s="138"/>
      <c r="P49" s="138"/>
    </row>
    <row r="50" spans="1:16">
      <c r="A50" s="138" t="s">
        <v>60</v>
      </c>
      <c r="B50" s="138" t="e">
        <f>NA()</f>
        <v>#N/A</v>
      </c>
      <c r="C50" s="138">
        <f>IF(ISNUMBER('実質公債費比率（分子）の構造'!K$53),'実質公債費比率（分子）の構造'!K$53,NA())</f>
        <v>4</v>
      </c>
      <c r="D50" s="138" t="e">
        <f>NA()</f>
        <v>#N/A</v>
      </c>
      <c r="E50" s="138" t="e">
        <f>NA()</f>
        <v>#N/A</v>
      </c>
      <c r="F50" s="138">
        <f>IF(ISNUMBER('実質公債費比率（分子）の構造'!L$53),'実質公債費比率（分子）の構造'!L$53,NA())</f>
        <v>-12</v>
      </c>
      <c r="G50" s="138" t="e">
        <f>NA()</f>
        <v>#N/A</v>
      </c>
      <c r="H50" s="138" t="e">
        <f>NA()</f>
        <v>#N/A</v>
      </c>
      <c r="I50" s="138">
        <f>IF(ISNUMBER('実質公債費比率（分子）の構造'!M$53),'実質公債費比率（分子）の構造'!M$53,NA())</f>
        <v>-23</v>
      </c>
      <c r="J50" s="138" t="e">
        <f>NA()</f>
        <v>#N/A</v>
      </c>
      <c r="K50" s="138" t="e">
        <f>NA()</f>
        <v>#N/A</v>
      </c>
      <c r="L50" s="138">
        <f>IF(ISNUMBER('実質公債費比率（分子）の構造'!N$53),'実質公債費比率（分子）の構造'!N$53,NA())</f>
        <v>-33</v>
      </c>
      <c r="M50" s="138" t="e">
        <f>NA()</f>
        <v>#N/A</v>
      </c>
      <c r="N50" s="138" t="e">
        <f>NA()</f>
        <v>#N/A</v>
      </c>
      <c r="O50" s="138">
        <f>IF(ISNUMBER('実質公債費比率（分子）の構造'!O$53),'実質公債費比率（分子）の構造'!O$53,NA())</f>
        <v>-26</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1483</v>
      </c>
      <c r="E56" s="137"/>
      <c r="F56" s="137"/>
      <c r="G56" s="137">
        <f>'将来負担比率（分子）の構造'!J$52</f>
        <v>1686</v>
      </c>
      <c r="H56" s="137"/>
      <c r="I56" s="137"/>
      <c r="J56" s="137">
        <f>'将来負担比率（分子）の構造'!K$52</f>
        <v>1719</v>
      </c>
      <c r="K56" s="137"/>
      <c r="L56" s="137"/>
      <c r="M56" s="137">
        <f>'将来負担比率（分子）の構造'!L$52</f>
        <v>2184</v>
      </c>
      <c r="N56" s="137"/>
      <c r="O56" s="137"/>
      <c r="P56" s="137">
        <f>'将来負担比率（分子）の構造'!M$52</f>
        <v>2463</v>
      </c>
    </row>
    <row r="57" spans="1:16">
      <c r="A57" s="137" t="s">
        <v>36</v>
      </c>
      <c r="B57" s="137"/>
      <c r="C57" s="137"/>
      <c r="D57" s="137">
        <f>'将来負担比率（分子）の構造'!I$51</f>
        <v>5</v>
      </c>
      <c r="E57" s="137"/>
      <c r="F57" s="137"/>
      <c r="G57" s="137">
        <f>'将来負担比率（分子）の構造'!J$51</f>
        <v>3</v>
      </c>
      <c r="H57" s="137"/>
      <c r="I57" s="137"/>
      <c r="J57" s="137">
        <f>'将来負担比率（分子）の構造'!K$51</f>
        <v>2</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4117</v>
      </c>
      <c r="E58" s="137"/>
      <c r="F58" s="137"/>
      <c r="G58" s="137">
        <f>'将来負担比率（分子）の構造'!J$50</f>
        <v>4204</v>
      </c>
      <c r="H58" s="137"/>
      <c r="I58" s="137"/>
      <c r="J58" s="137">
        <f>'将来負担比率（分子）の構造'!K$50</f>
        <v>4261</v>
      </c>
      <c r="K58" s="137"/>
      <c r="L58" s="137"/>
      <c r="M58" s="137">
        <f>'将来負担比率（分子）の構造'!L$50</f>
        <v>4907</v>
      </c>
      <c r="N58" s="137"/>
      <c r="O58" s="137"/>
      <c r="P58" s="137">
        <f>'将来負担比率（分子）の構造'!M$50</f>
        <v>5119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164</v>
      </c>
      <c r="C62" s="137"/>
      <c r="D62" s="137"/>
      <c r="E62" s="137">
        <f>'将来負担比率（分子）の構造'!J$45</f>
        <v>109</v>
      </c>
      <c r="F62" s="137"/>
      <c r="G62" s="137"/>
      <c r="H62" s="137">
        <f>'将来負担比率（分子）の構造'!K$45</f>
        <v>266</v>
      </c>
      <c r="I62" s="137"/>
      <c r="J62" s="137"/>
      <c r="K62" s="137">
        <f>'将来負担比率（分子）の構造'!L$45</f>
        <v>43</v>
      </c>
      <c r="L62" s="137"/>
      <c r="M62" s="137"/>
      <c r="N62" s="137" t="str">
        <f>'将来負担比率（分子）の構造'!M$45</f>
        <v>-</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305</v>
      </c>
      <c r="C64" s="137"/>
      <c r="D64" s="137"/>
      <c r="E64" s="137">
        <f>'将来負担比率（分子）の構造'!J$43</f>
        <v>275</v>
      </c>
      <c r="F64" s="137"/>
      <c r="G64" s="137"/>
      <c r="H64" s="137">
        <f>'将来負担比率（分子）の構造'!K$43</f>
        <v>250</v>
      </c>
      <c r="I64" s="137"/>
      <c r="J64" s="137"/>
      <c r="K64" s="137">
        <f>'将来負担比率（分子）の構造'!L$43</f>
        <v>207</v>
      </c>
      <c r="L64" s="137"/>
      <c r="M64" s="137"/>
      <c r="N64" s="137">
        <f>'将来負担比率（分子）の構造'!M$43</f>
        <v>192</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1328</v>
      </c>
      <c r="C66" s="137"/>
      <c r="D66" s="137"/>
      <c r="E66" s="137">
        <f>'将来負担比率（分子）の構造'!J$41</f>
        <v>1469</v>
      </c>
      <c r="F66" s="137"/>
      <c r="G66" s="137"/>
      <c r="H66" s="137">
        <f>'将来負担比率（分子）の構造'!K$41</f>
        <v>1721</v>
      </c>
      <c r="I66" s="137"/>
      <c r="J66" s="137"/>
      <c r="K66" s="137">
        <f>'将来負担比率（分子）の構造'!L$41</f>
        <v>2110</v>
      </c>
      <c r="L66" s="137"/>
      <c r="M66" s="137"/>
      <c r="N66" s="137">
        <f>'将来負担比率（分子）の構造'!M$41</f>
        <v>2499</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454979</v>
      </c>
      <c r="S5" s="671"/>
      <c r="T5" s="671"/>
      <c r="U5" s="671"/>
      <c r="V5" s="671"/>
      <c r="W5" s="671"/>
      <c r="X5" s="671"/>
      <c r="Y5" s="718"/>
      <c r="Z5" s="731">
        <v>21.4</v>
      </c>
      <c r="AA5" s="731"/>
      <c r="AB5" s="731"/>
      <c r="AC5" s="731"/>
      <c r="AD5" s="732">
        <v>454979</v>
      </c>
      <c r="AE5" s="732"/>
      <c r="AF5" s="732"/>
      <c r="AG5" s="732"/>
      <c r="AH5" s="732"/>
      <c r="AI5" s="732"/>
      <c r="AJ5" s="732"/>
      <c r="AK5" s="732"/>
      <c r="AL5" s="719">
        <v>44.2</v>
      </c>
      <c r="AM5" s="688"/>
      <c r="AN5" s="688"/>
      <c r="AO5" s="720"/>
      <c r="AP5" s="707" t="s">
        <v>210</v>
      </c>
      <c r="AQ5" s="708"/>
      <c r="AR5" s="708"/>
      <c r="AS5" s="708"/>
      <c r="AT5" s="708"/>
      <c r="AU5" s="708"/>
      <c r="AV5" s="708"/>
      <c r="AW5" s="708"/>
      <c r="AX5" s="708"/>
      <c r="AY5" s="708"/>
      <c r="AZ5" s="708"/>
      <c r="BA5" s="708"/>
      <c r="BB5" s="708"/>
      <c r="BC5" s="708"/>
      <c r="BD5" s="708"/>
      <c r="BE5" s="708"/>
      <c r="BF5" s="709"/>
      <c r="BG5" s="620">
        <v>446368</v>
      </c>
      <c r="BH5" s="621"/>
      <c r="BI5" s="621"/>
      <c r="BJ5" s="621"/>
      <c r="BK5" s="621"/>
      <c r="BL5" s="621"/>
      <c r="BM5" s="621"/>
      <c r="BN5" s="622"/>
      <c r="BO5" s="673">
        <v>98.1</v>
      </c>
      <c r="BP5" s="673"/>
      <c r="BQ5" s="673"/>
      <c r="BR5" s="673"/>
      <c r="BS5" s="674">
        <v>73524</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8699</v>
      </c>
      <c r="S6" s="621"/>
      <c r="T6" s="621"/>
      <c r="U6" s="621"/>
      <c r="V6" s="621"/>
      <c r="W6" s="621"/>
      <c r="X6" s="621"/>
      <c r="Y6" s="622"/>
      <c r="Z6" s="673">
        <v>0.4</v>
      </c>
      <c r="AA6" s="673"/>
      <c r="AB6" s="673"/>
      <c r="AC6" s="673"/>
      <c r="AD6" s="674">
        <v>8699</v>
      </c>
      <c r="AE6" s="674"/>
      <c r="AF6" s="674"/>
      <c r="AG6" s="674"/>
      <c r="AH6" s="674"/>
      <c r="AI6" s="674"/>
      <c r="AJ6" s="674"/>
      <c r="AK6" s="674"/>
      <c r="AL6" s="643">
        <v>0.8</v>
      </c>
      <c r="AM6" s="675"/>
      <c r="AN6" s="675"/>
      <c r="AO6" s="676"/>
      <c r="AP6" s="617" t="s">
        <v>215</v>
      </c>
      <c r="AQ6" s="618"/>
      <c r="AR6" s="618"/>
      <c r="AS6" s="618"/>
      <c r="AT6" s="618"/>
      <c r="AU6" s="618"/>
      <c r="AV6" s="618"/>
      <c r="AW6" s="618"/>
      <c r="AX6" s="618"/>
      <c r="AY6" s="618"/>
      <c r="AZ6" s="618"/>
      <c r="BA6" s="618"/>
      <c r="BB6" s="618"/>
      <c r="BC6" s="618"/>
      <c r="BD6" s="618"/>
      <c r="BE6" s="618"/>
      <c r="BF6" s="619"/>
      <c r="BG6" s="620">
        <v>446368</v>
      </c>
      <c r="BH6" s="621"/>
      <c r="BI6" s="621"/>
      <c r="BJ6" s="621"/>
      <c r="BK6" s="621"/>
      <c r="BL6" s="621"/>
      <c r="BM6" s="621"/>
      <c r="BN6" s="622"/>
      <c r="BO6" s="673">
        <v>98.1</v>
      </c>
      <c r="BP6" s="673"/>
      <c r="BQ6" s="673"/>
      <c r="BR6" s="673"/>
      <c r="BS6" s="674">
        <v>73524</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37955</v>
      </c>
      <c r="CS6" s="621"/>
      <c r="CT6" s="621"/>
      <c r="CU6" s="621"/>
      <c r="CV6" s="621"/>
      <c r="CW6" s="621"/>
      <c r="CX6" s="621"/>
      <c r="CY6" s="622"/>
      <c r="CZ6" s="673">
        <v>1.9</v>
      </c>
      <c r="DA6" s="673"/>
      <c r="DB6" s="673"/>
      <c r="DC6" s="673"/>
      <c r="DD6" s="626" t="s">
        <v>217</v>
      </c>
      <c r="DE6" s="621"/>
      <c r="DF6" s="621"/>
      <c r="DG6" s="621"/>
      <c r="DH6" s="621"/>
      <c r="DI6" s="621"/>
      <c r="DJ6" s="621"/>
      <c r="DK6" s="621"/>
      <c r="DL6" s="621"/>
      <c r="DM6" s="621"/>
      <c r="DN6" s="621"/>
      <c r="DO6" s="621"/>
      <c r="DP6" s="622"/>
      <c r="DQ6" s="626">
        <v>37955</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51</v>
      </c>
      <c r="S7" s="621"/>
      <c r="T7" s="621"/>
      <c r="U7" s="621"/>
      <c r="V7" s="621"/>
      <c r="W7" s="621"/>
      <c r="X7" s="621"/>
      <c r="Y7" s="622"/>
      <c r="Z7" s="673">
        <v>0</v>
      </c>
      <c r="AA7" s="673"/>
      <c r="AB7" s="673"/>
      <c r="AC7" s="673"/>
      <c r="AD7" s="674">
        <v>51</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21931</v>
      </c>
      <c r="BH7" s="621"/>
      <c r="BI7" s="621"/>
      <c r="BJ7" s="621"/>
      <c r="BK7" s="621"/>
      <c r="BL7" s="621"/>
      <c r="BM7" s="621"/>
      <c r="BN7" s="622"/>
      <c r="BO7" s="673">
        <v>4.8</v>
      </c>
      <c r="BP7" s="673"/>
      <c r="BQ7" s="673"/>
      <c r="BR7" s="673"/>
      <c r="BS7" s="674" t="s">
        <v>217</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419655</v>
      </c>
      <c r="CS7" s="621"/>
      <c r="CT7" s="621"/>
      <c r="CU7" s="621"/>
      <c r="CV7" s="621"/>
      <c r="CW7" s="621"/>
      <c r="CX7" s="621"/>
      <c r="CY7" s="622"/>
      <c r="CZ7" s="673">
        <v>21</v>
      </c>
      <c r="DA7" s="673"/>
      <c r="DB7" s="673"/>
      <c r="DC7" s="673"/>
      <c r="DD7" s="626">
        <v>72299</v>
      </c>
      <c r="DE7" s="621"/>
      <c r="DF7" s="621"/>
      <c r="DG7" s="621"/>
      <c r="DH7" s="621"/>
      <c r="DI7" s="621"/>
      <c r="DJ7" s="621"/>
      <c r="DK7" s="621"/>
      <c r="DL7" s="621"/>
      <c r="DM7" s="621"/>
      <c r="DN7" s="621"/>
      <c r="DO7" s="621"/>
      <c r="DP7" s="622"/>
      <c r="DQ7" s="626">
        <v>281905</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144</v>
      </c>
      <c r="S8" s="621"/>
      <c r="T8" s="621"/>
      <c r="U8" s="621"/>
      <c r="V8" s="621"/>
      <c r="W8" s="621"/>
      <c r="X8" s="621"/>
      <c r="Y8" s="622"/>
      <c r="Z8" s="673">
        <v>0</v>
      </c>
      <c r="AA8" s="673"/>
      <c r="AB8" s="673"/>
      <c r="AC8" s="673"/>
      <c r="AD8" s="674">
        <v>144</v>
      </c>
      <c r="AE8" s="674"/>
      <c r="AF8" s="674"/>
      <c r="AG8" s="674"/>
      <c r="AH8" s="674"/>
      <c r="AI8" s="674"/>
      <c r="AJ8" s="674"/>
      <c r="AK8" s="674"/>
      <c r="AL8" s="643">
        <v>0</v>
      </c>
      <c r="AM8" s="675"/>
      <c r="AN8" s="675"/>
      <c r="AO8" s="676"/>
      <c r="AP8" s="617" t="s">
        <v>222</v>
      </c>
      <c r="AQ8" s="618"/>
      <c r="AR8" s="618"/>
      <c r="AS8" s="618"/>
      <c r="AT8" s="618"/>
      <c r="AU8" s="618"/>
      <c r="AV8" s="618"/>
      <c r="AW8" s="618"/>
      <c r="AX8" s="618"/>
      <c r="AY8" s="618"/>
      <c r="AZ8" s="618"/>
      <c r="BA8" s="618"/>
      <c r="BB8" s="618"/>
      <c r="BC8" s="618"/>
      <c r="BD8" s="618"/>
      <c r="BE8" s="618"/>
      <c r="BF8" s="619"/>
      <c r="BG8" s="620">
        <v>959</v>
      </c>
      <c r="BH8" s="621"/>
      <c r="BI8" s="621"/>
      <c r="BJ8" s="621"/>
      <c r="BK8" s="621"/>
      <c r="BL8" s="621"/>
      <c r="BM8" s="621"/>
      <c r="BN8" s="622"/>
      <c r="BO8" s="673">
        <v>0.2</v>
      </c>
      <c r="BP8" s="673"/>
      <c r="BQ8" s="673"/>
      <c r="BR8" s="673"/>
      <c r="BS8" s="626" t="s">
        <v>223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237922</v>
      </c>
      <c r="CS8" s="621"/>
      <c r="CT8" s="621"/>
      <c r="CU8" s="621"/>
      <c r="CV8" s="621"/>
      <c r="CW8" s="621"/>
      <c r="CX8" s="621"/>
      <c r="CY8" s="622"/>
      <c r="CZ8" s="673">
        <v>11.9</v>
      </c>
      <c r="DA8" s="673"/>
      <c r="DB8" s="673"/>
      <c r="DC8" s="673"/>
      <c r="DD8" s="626">
        <v>109189</v>
      </c>
      <c r="DE8" s="621"/>
      <c r="DF8" s="621"/>
      <c r="DG8" s="621"/>
      <c r="DH8" s="621"/>
      <c r="DI8" s="621"/>
      <c r="DJ8" s="621"/>
      <c r="DK8" s="621"/>
      <c r="DL8" s="621"/>
      <c r="DM8" s="621"/>
      <c r="DN8" s="621"/>
      <c r="DO8" s="621"/>
      <c r="DP8" s="622"/>
      <c r="DQ8" s="626">
        <v>116410</v>
      </c>
      <c r="DR8" s="621"/>
      <c r="DS8" s="621"/>
      <c r="DT8" s="621"/>
      <c r="DU8" s="621"/>
      <c r="DV8" s="621"/>
      <c r="DW8" s="621"/>
      <c r="DX8" s="621"/>
      <c r="DY8" s="621"/>
      <c r="DZ8" s="621"/>
      <c r="EA8" s="621"/>
      <c r="EB8" s="621"/>
      <c r="EC8" s="656"/>
    </row>
    <row r="9" spans="2:143" ht="11.25" customHeight="1">
      <c r="B9" s="617" t="s">
        <v>225</v>
      </c>
      <c r="C9" s="618"/>
      <c r="D9" s="618"/>
      <c r="E9" s="618"/>
      <c r="F9" s="618"/>
      <c r="G9" s="618"/>
      <c r="H9" s="618"/>
      <c r="I9" s="618"/>
      <c r="J9" s="618"/>
      <c r="K9" s="618"/>
      <c r="L9" s="618"/>
      <c r="M9" s="618"/>
      <c r="N9" s="618"/>
      <c r="O9" s="618"/>
      <c r="P9" s="618"/>
      <c r="Q9" s="619"/>
      <c r="R9" s="620">
        <v>78</v>
      </c>
      <c r="S9" s="621"/>
      <c r="T9" s="621"/>
      <c r="U9" s="621"/>
      <c r="V9" s="621"/>
      <c r="W9" s="621"/>
      <c r="X9" s="621"/>
      <c r="Y9" s="622"/>
      <c r="Z9" s="673">
        <v>0</v>
      </c>
      <c r="AA9" s="673"/>
      <c r="AB9" s="673"/>
      <c r="AC9" s="673"/>
      <c r="AD9" s="674">
        <v>78</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18536</v>
      </c>
      <c r="BH9" s="621"/>
      <c r="BI9" s="621"/>
      <c r="BJ9" s="621"/>
      <c r="BK9" s="621"/>
      <c r="BL9" s="621"/>
      <c r="BM9" s="621"/>
      <c r="BN9" s="622"/>
      <c r="BO9" s="673">
        <v>4.0999999999999996</v>
      </c>
      <c r="BP9" s="673"/>
      <c r="BQ9" s="673"/>
      <c r="BR9" s="673"/>
      <c r="BS9" s="626" t="s">
        <v>223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126869</v>
      </c>
      <c r="CS9" s="621"/>
      <c r="CT9" s="621"/>
      <c r="CU9" s="621"/>
      <c r="CV9" s="621"/>
      <c r="CW9" s="621"/>
      <c r="CX9" s="621"/>
      <c r="CY9" s="622"/>
      <c r="CZ9" s="673">
        <v>6.4</v>
      </c>
      <c r="DA9" s="673"/>
      <c r="DB9" s="673"/>
      <c r="DC9" s="673"/>
      <c r="DD9" s="626">
        <v>6424</v>
      </c>
      <c r="DE9" s="621"/>
      <c r="DF9" s="621"/>
      <c r="DG9" s="621"/>
      <c r="DH9" s="621"/>
      <c r="DI9" s="621"/>
      <c r="DJ9" s="621"/>
      <c r="DK9" s="621"/>
      <c r="DL9" s="621"/>
      <c r="DM9" s="621"/>
      <c r="DN9" s="621"/>
      <c r="DO9" s="621"/>
      <c r="DP9" s="622"/>
      <c r="DQ9" s="626">
        <v>75158</v>
      </c>
      <c r="DR9" s="621"/>
      <c r="DS9" s="621"/>
      <c r="DT9" s="621"/>
      <c r="DU9" s="621"/>
      <c r="DV9" s="621"/>
      <c r="DW9" s="621"/>
      <c r="DX9" s="621"/>
      <c r="DY9" s="621"/>
      <c r="DZ9" s="621"/>
      <c r="EA9" s="621"/>
      <c r="EB9" s="621"/>
      <c r="EC9" s="656"/>
    </row>
    <row r="10" spans="2:143" ht="11.25" customHeight="1">
      <c r="B10" s="617" t="s">
        <v>228</v>
      </c>
      <c r="C10" s="618"/>
      <c r="D10" s="618"/>
      <c r="E10" s="618"/>
      <c r="F10" s="618"/>
      <c r="G10" s="618"/>
      <c r="H10" s="618"/>
      <c r="I10" s="618"/>
      <c r="J10" s="618"/>
      <c r="K10" s="618"/>
      <c r="L10" s="618"/>
      <c r="M10" s="618"/>
      <c r="N10" s="618"/>
      <c r="O10" s="618"/>
      <c r="P10" s="618"/>
      <c r="Q10" s="619"/>
      <c r="R10" s="620">
        <v>12498</v>
      </c>
      <c r="S10" s="621"/>
      <c r="T10" s="621"/>
      <c r="U10" s="621"/>
      <c r="V10" s="621"/>
      <c r="W10" s="621"/>
      <c r="X10" s="621"/>
      <c r="Y10" s="622"/>
      <c r="Z10" s="673">
        <v>0.6</v>
      </c>
      <c r="AA10" s="673"/>
      <c r="AB10" s="673"/>
      <c r="AC10" s="673"/>
      <c r="AD10" s="674">
        <v>12498</v>
      </c>
      <c r="AE10" s="674"/>
      <c r="AF10" s="674"/>
      <c r="AG10" s="674"/>
      <c r="AH10" s="674"/>
      <c r="AI10" s="674"/>
      <c r="AJ10" s="674"/>
      <c r="AK10" s="674"/>
      <c r="AL10" s="643">
        <v>1.2</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2162</v>
      </c>
      <c r="BH10" s="621"/>
      <c r="BI10" s="621"/>
      <c r="BJ10" s="621"/>
      <c r="BK10" s="621"/>
      <c r="BL10" s="621"/>
      <c r="BM10" s="621"/>
      <c r="BN10" s="622"/>
      <c r="BO10" s="673">
        <v>0.5</v>
      </c>
      <c r="BP10" s="673"/>
      <c r="BQ10" s="673"/>
      <c r="BR10" s="673"/>
      <c r="BS10" s="626" t="s">
        <v>223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t="s">
        <v>223</v>
      </c>
      <c r="CS10" s="621"/>
      <c r="CT10" s="621"/>
      <c r="CU10" s="621"/>
      <c r="CV10" s="621"/>
      <c r="CW10" s="621"/>
      <c r="CX10" s="621"/>
      <c r="CY10" s="622"/>
      <c r="CZ10" s="673" t="s">
        <v>223</v>
      </c>
      <c r="DA10" s="673"/>
      <c r="DB10" s="673"/>
      <c r="DC10" s="673"/>
      <c r="DD10" s="626" t="s">
        <v>223</v>
      </c>
      <c r="DE10" s="621"/>
      <c r="DF10" s="621"/>
      <c r="DG10" s="621"/>
      <c r="DH10" s="621"/>
      <c r="DI10" s="621"/>
      <c r="DJ10" s="621"/>
      <c r="DK10" s="621"/>
      <c r="DL10" s="621"/>
      <c r="DM10" s="621"/>
      <c r="DN10" s="621"/>
      <c r="DO10" s="621"/>
      <c r="DP10" s="622"/>
      <c r="DQ10" s="626" t="s">
        <v>223</v>
      </c>
      <c r="DR10" s="621"/>
      <c r="DS10" s="621"/>
      <c r="DT10" s="621"/>
      <c r="DU10" s="621"/>
      <c r="DV10" s="621"/>
      <c r="DW10" s="621"/>
      <c r="DX10" s="621"/>
      <c r="DY10" s="621"/>
      <c r="DZ10" s="621"/>
      <c r="EA10" s="621"/>
      <c r="EB10" s="621"/>
      <c r="EC10" s="656"/>
    </row>
    <row r="11" spans="2:143" ht="11.25" customHeight="1">
      <c r="B11" s="617" t="s">
        <v>231</v>
      </c>
      <c r="C11" s="618"/>
      <c r="D11" s="618"/>
      <c r="E11" s="618"/>
      <c r="F11" s="618"/>
      <c r="G11" s="618"/>
      <c r="H11" s="618"/>
      <c r="I11" s="618"/>
      <c r="J11" s="618"/>
      <c r="K11" s="618"/>
      <c r="L11" s="618"/>
      <c r="M11" s="618"/>
      <c r="N11" s="618"/>
      <c r="O11" s="618"/>
      <c r="P11" s="618"/>
      <c r="Q11" s="619"/>
      <c r="R11" s="620" t="s">
        <v>223</v>
      </c>
      <c r="S11" s="621"/>
      <c r="T11" s="621"/>
      <c r="U11" s="621"/>
      <c r="V11" s="621"/>
      <c r="W11" s="621"/>
      <c r="X11" s="621"/>
      <c r="Y11" s="622"/>
      <c r="Z11" s="673" t="s">
        <v>223</v>
      </c>
      <c r="AA11" s="673"/>
      <c r="AB11" s="673"/>
      <c r="AC11" s="673"/>
      <c r="AD11" s="674" t="s">
        <v>223</v>
      </c>
      <c r="AE11" s="674"/>
      <c r="AF11" s="674"/>
      <c r="AG11" s="674"/>
      <c r="AH11" s="674"/>
      <c r="AI11" s="674"/>
      <c r="AJ11" s="674"/>
      <c r="AK11" s="674"/>
      <c r="AL11" s="643" t="s">
        <v>223</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274</v>
      </c>
      <c r="BH11" s="621"/>
      <c r="BI11" s="621"/>
      <c r="BJ11" s="621"/>
      <c r="BK11" s="621"/>
      <c r="BL11" s="621"/>
      <c r="BM11" s="621"/>
      <c r="BN11" s="622"/>
      <c r="BO11" s="673">
        <v>0.1</v>
      </c>
      <c r="BP11" s="673"/>
      <c r="BQ11" s="673"/>
      <c r="BR11" s="673"/>
      <c r="BS11" s="626" t="s">
        <v>223</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37192</v>
      </c>
      <c r="CS11" s="621"/>
      <c r="CT11" s="621"/>
      <c r="CU11" s="621"/>
      <c r="CV11" s="621"/>
      <c r="CW11" s="621"/>
      <c r="CX11" s="621"/>
      <c r="CY11" s="622"/>
      <c r="CZ11" s="673">
        <v>1.9</v>
      </c>
      <c r="DA11" s="673"/>
      <c r="DB11" s="673"/>
      <c r="DC11" s="673"/>
      <c r="DD11" s="626">
        <v>2047</v>
      </c>
      <c r="DE11" s="621"/>
      <c r="DF11" s="621"/>
      <c r="DG11" s="621"/>
      <c r="DH11" s="621"/>
      <c r="DI11" s="621"/>
      <c r="DJ11" s="621"/>
      <c r="DK11" s="621"/>
      <c r="DL11" s="621"/>
      <c r="DM11" s="621"/>
      <c r="DN11" s="621"/>
      <c r="DO11" s="621"/>
      <c r="DP11" s="622"/>
      <c r="DQ11" s="626">
        <v>26862</v>
      </c>
      <c r="DR11" s="621"/>
      <c r="DS11" s="621"/>
      <c r="DT11" s="621"/>
      <c r="DU11" s="621"/>
      <c r="DV11" s="621"/>
      <c r="DW11" s="621"/>
      <c r="DX11" s="621"/>
      <c r="DY11" s="621"/>
      <c r="DZ11" s="621"/>
      <c r="EA11" s="621"/>
      <c r="EB11" s="621"/>
      <c r="EC11" s="656"/>
    </row>
    <row r="12" spans="2:143" ht="11.25" customHeight="1">
      <c r="B12" s="617" t="s">
        <v>234</v>
      </c>
      <c r="C12" s="618"/>
      <c r="D12" s="618"/>
      <c r="E12" s="618"/>
      <c r="F12" s="618"/>
      <c r="G12" s="618"/>
      <c r="H12" s="618"/>
      <c r="I12" s="618"/>
      <c r="J12" s="618"/>
      <c r="K12" s="618"/>
      <c r="L12" s="618"/>
      <c r="M12" s="618"/>
      <c r="N12" s="618"/>
      <c r="O12" s="618"/>
      <c r="P12" s="618"/>
      <c r="Q12" s="619"/>
      <c r="R12" s="620" t="s">
        <v>223</v>
      </c>
      <c r="S12" s="621"/>
      <c r="T12" s="621"/>
      <c r="U12" s="621"/>
      <c r="V12" s="621"/>
      <c r="W12" s="621"/>
      <c r="X12" s="621"/>
      <c r="Y12" s="622"/>
      <c r="Z12" s="673" t="s">
        <v>223</v>
      </c>
      <c r="AA12" s="673"/>
      <c r="AB12" s="673"/>
      <c r="AC12" s="673"/>
      <c r="AD12" s="674" t="s">
        <v>223</v>
      </c>
      <c r="AE12" s="674"/>
      <c r="AF12" s="674"/>
      <c r="AG12" s="674"/>
      <c r="AH12" s="674"/>
      <c r="AI12" s="674"/>
      <c r="AJ12" s="674"/>
      <c r="AK12" s="674"/>
      <c r="AL12" s="643" t="s">
        <v>223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422120</v>
      </c>
      <c r="BH12" s="621"/>
      <c r="BI12" s="621"/>
      <c r="BJ12" s="621"/>
      <c r="BK12" s="621"/>
      <c r="BL12" s="621"/>
      <c r="BM12" s="621"/>
      <c r="BN12" s="622"/>
      <c r="BO12" s="673">
        <v>92.8</v>
      </c>
      <c r="BP12" s="673"/>
      <c r="BQ12" s="673"/>
      <c r="BR12" s="673"/>
      <c r="BS12" s="626">
        <v>73524</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466678</v>
      </c>
      <c r="CS12" s="621"/>
      <c r="CT12" s="621"/>
      <c r="CU12" s="621"/>
      <c r="CV12" s="621"/>
      <c r="CW12" s="621"/>
      <c r="CX12" s="621"/>
      <c r="CY12" s="622"/>
      <c r="CZ12" s="673">
        <v>23.4</v>
      </c>
      <c r="DA12" s="673"/>
      <c r="DB12" s="673"/>
      <c r="DC12" s="673"/>
      <c r="DD12" s="626">
        <v>232915</v>
      </c>
      <c r="DE12" s="621"/>
      <c r="DF12" s="621"/>
      <c r="DG12" s="621"/>
      <c r="DH12" s="621"/>
      <c r="DI12" s="621"/>
      <c r="DJ12" s="621"/>
      <c r="DK12" s="621"/>
      <c r="DL12" s="621"/>
      <c r="DM12" s="621"/>
      <c r="DN12" s="621"/>
      <c r="DO12" s="621"/>
      <c r="DP12" s="622"/>
      <c r="DQ12" s="626">
        <v>199207</v>
      </c>
      <c r="DR12" s="621"/>
      <c r="DS12" s="621"/>
      <c r="DT12" s="621"/>
      <c r="DU12" s="621"/>
      <c r="DV12" s="621"/>
      <c r="DW12" s="621"/>
      <c r="DX12" s="621"/>
      <c r="DY12" s="621"/>
      <c r="DZ12" s="621"/>
      <c r="EA12" s="621"/>
      <c r="EB12" s="621"/>
      <c r="EC12" s="656"/>
    </row>
    <row r="13" spans="2:143" ht="11.25" customHeight="1">
      <c r="B13" s="617" t="s">
        <v>237</v>
      </c>
      <c r="C13" s="618"/>
      <c r="D13" s="618"/>
      <c r="E13" s="618"/>
      <c r="F13" s="618"/>
      <c r="G13" s="618"/>
      <c r="H13" s="618"/>
      <c r="I13" s="618"/>
      <c r="J13" s="618"/>
      <c r="K13" s="618"/>
      <c r="L13" s="618"/>
      <c r="M13" s="618"/>
      <c r="N13" s="618"/>
      <c r="O13" s="618"/>
      <c r="P13" s="618"/>
      <c r="Q13" s="619"/>
      <c r="R13" s="620">
        <v>1463</v>
      </c>
      <c r="S13" s="621"/>
      <c r="T13" s="621"/>
      <c r="U13" s="621"/>
      <c r="V13" s="621"/>
      <c r="W13" s="621"/>
      <c r="X13" s="621"/>
      <c r="Y13" s="622"/>
      <c r="Z13" s="673">
        <v>0.1</v>
      </c>
      <c r="AA13" s="673"/>
      <c r="AB13" s="673"/>
      <c r="AC13" s="673"/>
      <c r="AD13" s="674">
        <v>1463</v>
      </c>
      <c r="AE13" s="674"/>
      <c r="AF13" s="674"/>
      <c r="AG13" s="674"/>
      <c r="AH13" s="674"/>
      <c r="AI13" s="674"/>
      <c r="AJ13" s="674"/>
      <c r="AK13" s="674"/>
      <c r="AL13" s="643">
        <v>0.1</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417746</v>
      </c>
      <c r="BH13" s="621"/>
      <c r="BI13" s="621"/>
      <c r="BJ13" s="621"/>
      <c r="BK13" s="621"/>
      <c r="BL13" s="621"/>
      <c r="BM13" s="621"/>
      <c r="BN13" s="622"/>
      <c r="BO13" s="673">
        <v>91.8</v>
      </c>
      <c r="BP13" s="673"/>
      <c r="BQ13" s="673"/>
      <c r="BR13" s="673"/>
      <c r="BS13" s="626">
        <v>73524</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85814</v>
      </c>
      <c r="CS13" s="621"/>
      <c r="CT13" s="621"/>
      <c r="CU13" s="621"/>
      <c r="CV13" s="621"/>
      <c r="CW13" s="621"/>
      <c r="CX13" s="621"/>
      <c r="CY13" s="622"/>
      <c r="CZ13" s="673">
        <v>4.3</v>
      </c>
      <c r="DA13" s="673"/>
      <c r="DB13" s="673"/>
      <c r="DC13" s="673"/>
      <c r="DD13" s="626">
        <v>15827</v>
      </c>
      <c r="DE13" s="621"/>
      <c r="DF13" s="621"/>
      <c r="DG13" s="621"/>
      <c r="DH13" s="621"/>
      <c r="DI13" s="621"/>
      <c r="DJ13" s="621"/>
      <c r="DK13" s="621"/>
      <c r="DL13" s="621"/>
      <c r="DM13" s="621"/>
      <c r="DN13" s="621"/>
      <c r="DO13" s="621"/>
      <c r="DP13" s="622"/>
      <c r="DQ13" s="626">
        <v>55216</v>
      </c>
      <c r="DR13" s="621"/>
      <c r="DS13" s="621"/>
      <c r="DT13" s="621"/>
      <c r="DU13" s="621"/>
      <c r="DV13" s="621"/>
      <c r="DW13" s="621"/>
      <c r="DX13" s="621"/>
      <c r="DY13" s="621"/>
      <c r="DZ13" s="621"/>
      <c r="EA13" s="621"/>
      <c r="EB13" s="621"/>
      <c r="EC13" s="656"/>
    </row>
    <row r="14" spans="2:143" ht="11.25" customHeight="1">
      <c r="B14" s="617" t="s">
        <v>240</v>
      </c>
      <c r="C14" s="618"/>
      <c r="D14" s="618"/>
      <c r="E14" s="618"/>
      <c r="F14" s="618"/>
      <c r="G14" s="618"/>
      <c r="H14" s="618"/>
      <c r="I14" s="618"/>
      <c r="J14" s="618"/>
      <c r="K14" s="618"/>
      <c r="L14" s="618"/>
      <c r="M14" s="618"/>
      <c r="N14" s="618"/>
      <c r="O14" s="618"/>
      <c r="P14" s="618"/>
      <c r="Q14" s="619"/>
      <c r="R14" s="620" t="s">
        <v>223</v>
      </c>
      <c r="S14" s="621"/>
      <c r="T14" s="621"/>
      <c r="U14" s="621"/>
      <c r="V14" s="621"/>
      <c r="W14" s="621"/>
      <c r="X14" s="621"/>
      <c r="Y14" s="622"/>
      <c r="Z14" s="673" t="s">
        <v>223</v>
      </c>
      <c r="AA14" s="673"/>
      <c r="AB14" s="673"/>
      <c r="AC14" s="673"/>
      <c r="AD14" s="674" t="s">
        <v>223</v>
      </c>
      <c r="AE14" s="674"/>
      <c r="AF14" s="674"/>
      <c r="AG14" s="674"/>
      <c r="AH14" s="674"/>
      <c r="AI14" s="674"/>
      <c r="AJ14" s="674"/>
      <c r="AK14" s="674"/>
      <c r="AL14" s="643" t="s">
        <v>223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1007</v>
      </c>
      <c r="BH14" s="621"/>
      <c r="BI14" s="621"/>
      <c r="BJ14" s="621"/>
      <c r="BK14" s="621"/>
      <c r="BL14" s="621"/>
      <c r="BM14" s="621"/>
      <c r="BN14" s="622"/>
      <c r="BO14" s="673">
        <v>0.2</v>
      </c>
      <c r="BP14" s="673"/>
      <c r="BQ14" s="673"/>
      <c r="BR14" s="673"/>
      <c r="BS14" s="626" t="s">
        <v>223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271201</v>
      </c>
      <c r="CS14" s="621"/>
      <c r="CT14" s="621"/>
      <c r="CU14" s="621"/>
      <c r="CV14" s="621"/>
      <c r="CW14" s="621"/>
      <c r="CX14" s="621"/>
      <c r="CY14" s="622"/>
      <c r="CZ14" s="673">
        <v>13.6</v>
      </c>
      <c r="DA14" s="673"/>
      <c r="DB14" s="673"/>
      <c r="DC14" s="673"/>
      <c r="DD14" s="626">
        <v>219786</v>
      </c>
      <c r="DE14" s="621"/>
      <c r="DF14" s="621"/>
      <c r="DG14" s="621"/>
      <c r="DH14" s="621"/>
      <c r="DI14" s="621"/>
      <c r="DJ14" s="621"/>
      <c r="DK14" s="621"/>
      <c r="DL14" s="621"/>
      <c r="DM14" s="621"/>
      <c r="DN14" s="621"/>
      <c r="DO14" s="621"/>
      <c r="DP14" s="622"/>
      <c r="DQ14" s="626">
        <v>50153</v>
      </c>
      <c r="DR14" s="621"/>
      <c r="DS14" s="621"/>
      <c r="DT14" s="621"/>
      <c r="DU14" s="621"/>
      <c r="DV14" s="621"/>
      <c r="DW14" s="621"/>
      <c r="DX14" s="621"/>
      <c r="DY14" s="621"/>
      <c r="DZ14" s="621"/>
      <c r="EA14" s="621"/>
      <c r="EB14" s="621"/>
      <c r="EC14" s="656"/>
    </row>
    <row r="15" spans="2:143" ht="11.25" customHeight="1">
      <c r="B15" s="617" t="s">
        <v>243</v>
      </c>
      <c r="C15" s="618"/>
      <c r="D15" s="618"/>
      <c r="E15" s="618"/>
      <c r="F15" s="618"/>
      <c r="G15" s="618"/>
      <c r="H15" s="618"/>
      <c r="I15" s="618"/>
      <c r="J15" s="618"/>
      <c r="K15" s="618"/>
      <c r="L15" s="618"/>
      <c r="M15" s="618"/>
      <c r="N15" s="618"/>
      <c r="O15" s="618"/>
      <c r="P15" s="618"/>
      <c r="Q15" s="619"/>
      <c r="R15" s="620">
        <v>11</v>
      </c>
      <c r="S15" s="621"/>
      <c r="T15" s="621"/>
      <c r="U15" s="621"/>
      <c r="V15" s="621"/>
      <c r="W15" s="621"/>
      <c r="X15" s="621"/>
      <c r="Y15" s="622"/>
      <c r="Z15" s="673">
        <v>0</v>
      </c>
      <c r="AA15" s="673"/>
      <c r="AB15" s="673"/>
      <c r="AC15" s="673"/>
      <c r="AD15" s="674">
        <v>11</v>
      </c>
      <c r="AE15" s="674"/>
      <c r="AF15" s="674"/>
      <c r="AG15" s="674"/>
      <c r="AH15" s="674"/>
      <c r="AI15" s="674"/>
      <c r="AJ15" s="674"/>
      <c r="AK15" s="674"/>
      <c r="AL15" s="643">
        <v>0</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1310</v>
      </c>
      <c r="BH15" s="621"/>
      <c r="BI15" s="621"/>
      <c r="BJ15" s="621"/>
      <c r="BK15" s="621"/>
      <c r="BL15" s="621"/>
      <c r="BM15" s="621"/>
      <c r="BN15" s="622"/>
      <c r="BO15" s="673">
        <v>0.3</v>
      </c>
      <c r="BP15" s="673"/>
      <c r="BQ15" s="673"/>
      <c r="BR15" s="673"/>
      <c r="BS15" s="626" t="s">
        <v>223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129590</v>
      </c>
      <c r="CS15" s="621"/>
      <c r="CT15" s="621"/>
      <c r="CU15" s="621"/>
      <c r="CV15" s="621"/>
      <c r="CW15" s="621"/>
      <c r="CX15" s="621"/>
      <c r="CY15" s="622"/>
      <c r="CZ15" s="673">
        <v>6.5</v>
      </c>
      <c r="DA15" s="673"/>
      <c r="DB15" s="673"/>
      <c r="DC15" s="673"/>
      <c r="DD15" s="626">
        <v>27745</v>
      </c>
      <c r="DE15" s="621"/>
      <c r="DF15" s="621"/>
      <c r="DG15" s="621"/>
      <c r="DH15" s="621"/>
      <c r="DI15" s="621"/>
      <c r="DJ15" s="621"/>
      <c r="DK15" s="621"/>
      <c r="DL15" s="621"/>
      <c r="DM15" s="621"/>
      <c r="DN15" s="621"/>
      <c r="DO15" s="621"/>
      <c r="DP15" s="622"/>
      <c r="DQ15" s="626">
        <v>116095</v>
      </c>
      <c r="DR15" s="621"/>
      <c r="DS15" s="621"/>
      <c r="DT15" s="621"/>
      <c r="DU15" s="621"/>
      <c r="DV15" s="621"/>
      <c r="DW15" s="621"/>
      <c r="DX15" s="621"/>
      <c r="DY15" s="621"/>
      <c r="DZ15" s="621"/>
      <c r="EA15" s="621"/>
      <c r="EB15" s="621"/>
      <c r="EC15" s="656"/>
    </row>
    <row r="16" spans="2:143" ht="11.25" customHeight="1">
      <c r="B16" s="617" t="s">
        <v>246</v>
      </c>
      <c r="C16" s="618"/>
      <c r="D16" s="618"/>
      <c r="E16" s="618"/>
      <c r="F16" s="618"/>
      <c r="G16" s="618"/>
      <c r="H16" s="618"/>
      <c r="I16" s="618"/>
      <c r="J16" s="618"/>
      <c r="K16" s="618"/>
      <c r="L16" s="618"/>
      <c r="M16" s="618"/>
      <c r="N16" s="618"/>
      <c r="O16" s="618"/>
      <c r="P16" s="618"/>
      <c r="Q16" s="619"/>
      <c r="R16" s="620">
        <v>618914</v>
      </c>
      <c r="S16" s="621"/>
      <c r="T16" s="621"/>
      <c r="U16" s="621"/>
      <c r="V16" s="621"/>
      <c r="W16" s="621"/>
      <c r="X16" s="621"/>
      <c r="Y16" s="622"/>
      <c r="Z16" s="673">
        <v>29.1</v>
      </c>
      <c r="AA16" s="673"/>
      <c r="AB16" s="673"/>
      <c r="AC16" s="673"/>
      <c r="AD16" s="674">
        <v>550726</v>
      </c>
      <c r="AE16" s="674"/>
      <c r="AF16" s="674"/>
      <c r="AG16" s="674"/>
      <c r="AH16" s="674"/>
      <c r="AI16" s="674"/>
      <c r="AJ16" s="674"/>
      <c r="AK16" s="674"/>
      <c r="AL16" s="643">
        <v>53.5</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223</v>
      </c>
      <c r="BH16" s="621"/>
      <c r="BI16" s="621"/>
      <c r="BJ16" s="621"/>
      <c r="BK16" s="621"/>
      <c r="BL16" s="621"/>
      <c r="BM16" s="621"/>
      <c r="BN16" s="622"/>
      <c r="BO16" s="673" t="s">
        <v>223</v>
      </c>
      <c r="BP16" s="673"/>
      <c r="BQ16" s="673"/>
      <c r="BR16" s="673"/>
      <c r="BS16" s="626" t="s">
        <v>223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t="s">
        <v>223</v>
      </c>
      <c r="CS16" s="621"/>
      <c r="CT16" s="621"/>
      <c r="CU16" s="621"/>
      <c r="CV16" s="621"/>
      <c r="CW16" s="621"/>
      <c r="CX16" s="621"/>
      <c r="CY16" s="622"/>
      <c r="CZ16" s="673" t="s">
        <v>223</v>
      </c>
      <c r="DA16" s="673"/>
      <c r="DB16" s="673"/>
      <c r="DC16" s="673"/>
      <c r="DD16" s="626" t="s">
        <v>223</v>
      </c>
      <c r="DE16" s="621"/>
      <c r="DF16" s="621"/>
      <c r="DG16" s="621"/>
      <c r="DH16" s="621"/>
      <c r="DI16" s="621"/>
      <c r="DJ16" s="621"/>
      <c r="DK16" s="621"/>
      <c r="DL16" s="621"/>
      <c r="DM16" s="621"/>
      <c r="DN16" s="621"/>
      <c r="DO16" s="621"/>
      <c r="DP16" s="622"/>
      <c r="DQ16" s="626" t="s">
        <v>223</v>
      </c>
      <c r="DR16" s="621"/>
      <c r="DS16" s="621"/>
      <c r="DT16" s="621"/>
      <c r="DU16" s="621"/>
      <c r="DV16" s="621"/>
      <c r="DW16" s="621"/>
      <c r="DX16" s="621"/>
      <c r="DY16" s="621"/>
      <c r="DZ16" s="621"/>
      <c r="EA16" s="621"/>
      <c r="EB16" s="621"/>
      <c r="EC16" s="656"/>
    </row>
    <row r="17" spans="2:133" ht="11.25" customHeight="1">
      <c r="B17" s="617" t="s">
        <v>249</v>
      </c>
      <c r="C17" s="618"/>
      <c r="D17" s="618"/>
      <c r="E17" s="618"/>
      <c r="F17" s="618"/>
      <c r="G17" s="618"/>
      <c r="H17" s="618"/>
      <c r="I17" s="618"/>
      <c r="J17" s="618"/>
      <c r="K17" s="618"/>
      <c r="L17" s="618"/>
      <c r="M17" s="618"/>
      <c r="N17" s="618"/>
      <c r="O17" s="618"/>
      <c r="P17" s="618"/>
      <c r="Q17" s="619"/>
      <c r="R17" s="620">
        <v>550726</v>
      </c>
      <c r="S17" s="621"/>
      <c r="T17" s="621"/>
      <c r="U17" s="621"/>
      <c r="V17" s="621"/>
      <c r="W17" s="621"/>
      <c r="X17" s="621"/>
      <c r="Y17" s="622"/>
      <c r="Z17" s="673">
        <v>25.9</v>
      </c>
      <c r="AA17" s="673"/>
      <c r="AB17" s="673"/>
      <c r="AC17" s="673"/>
      <c r="AD17" s="674">
        <v>550726</v>
      </c>
      <c r="AE17" s="674"/>
      <c r="AF17" s="674"/>
      <c r="AG17" s="674"/>
      <c r="AH17" s="674"/>
      <c r="AI17" s="674"/>
      <c r="AJ17" s="674"/>
      <c r="AK17" s="674"/>
      <c r="AL17" s="643">
        <v>53.5</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223</v>
      </c>
      <c r="BH17" s="621"/>
      <c r="BI17" s="621"/>
      <c r="BJ17" s="621"/>
      <c r="BK17" s="621"/>
      <c r="BL17" s="621"/>
      <c r="BM17" s="621"/>
      <c r="BN17" s="622"/>
      <c r="BO17" s="673" t="s">
        <v>223</v>
      </c>
      <c r="BP17" s="673"/>
      <c r="BQ17" s="673"/>
      <c r="BR17" s="673"/>
      <c r="BS17" s="626" t="s">
        <v>223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181416</v>
      </c>
      <c r="CS17" s="621"/>
      <c r="CT17" s="621"/>
      <c r="CU17" s="621"/>
      <c r="CV17" s="621"/>
      <c r="CW17" s="621"/>
      <c r="CX17" s="621"/>
      <c r="CY17" s="622"/>
      <c r="CZ17" s="673">
        <v>9.1</v>
      </c>
      <c r="DA17" s="673"/>
      <c r="DB17" s="673"/>
      <c r="DC17" s="673"/>
      <c r="DD17" s="626" t="s">
        <v>223</v>
      </c>
      <c r="DE17" s="621"/>
      <c r="DF17" s="621"/>
      <c r="DG17" s="621"/>
      <c r="DH17" s="621"/>
      <c r="DI17" s="621"/>
      <c r="DJ17" s="621"/>
      <c r="DK17" s="621"/>
      <c r="DL17" s="621"/>
      <c r="DM17" s="621"/>
      <c r="DN17" s="621"/>
      <c r="DO17" s="621"/>
      <c r="DP17" s="622"/>
      <c r="DQ17" s="626">
        <v>181416</v>
      </c>
      <c r="DR17" s="621"/>
      <c r="DS17" s="621"/>
      <c r="DT17" s="621"/>
      <c r="DU17" s="621"/>
      <c r="DV17" s="621"/>
      <c r="DW17" s="621"/>
      <c r="DX17" s="621"/>
      <c r="DY17" s="621"/>
      <c r="DZ17" s="621"/>
      <c r="EA17" s="621"/>
      <c r="EB17" s="621"/>
      <c r="EC17" s="656"/>
    </row>
    <row r="18" spans="2:133" ht="11.25" customHeight="1">
      <c r="B18" s="617" t="s">
        <v>252</v>
      </c>
      <c r="C18" s="618"/>
      <c r="D18" s="618"/>
      <c r="E18" s="618"/>
      <c r="F18" s="618"/>
      <c r="G18" s="618"/>
      <c r="H18" s="618"/>
      <c r="I18" s="618"/>
      <c r="J18" s="618"/>
      <c r="K18" s="618"/>
      <c r="L18" s="618"/>
      <c r="M18" s="618"/>
      <c r="N18" s="618"/>
      <c r="O18" s="618"/>
      <c r="P18" s="618"/>
      <c r="Q18" s="619"/>
      <c r="R18" s="620">
        <v>68108</v>
      </c>
      <c r="S18" s="621"/>
      <c r="T18" s="621"/>
      <c r="U18" s="621"/>
      <c r="V18" s="621"/>
      <c r="W18" s="621"/>
      <c r="X18" s="621"/>
      <c r="Y18" s="622"/>
      <c r="Z18" s="673">
        <v>3.2</v>
      </c>
      <c r="AA18" s="673"/>
      <c r="AB18" s="673"/>
      <c r="AC18" s="673"/>
      <c r="AD18" s="674" t="s">
        <v>223</v>
      </c>
      <c r="AE18" s="674"/>
      <c r="AF18" s="674"/>
      <c r="AG18" s="674"/>
      <c r="AH18" s="674"/>
      <c r="AI18" s="674"/>
      <c r="AJ18" s="674"/>
      <c r="AK18" s="674"/>
      <c r="AL18" s="643" t="s">
        <v>223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223</v>
      </c>
      <c r="BH18" s="621"/>
      <c r="BI18" s="621"/>
      <c r="BJ18" s="621"/>
      <c r="BK18" s="621"/>
      <c r="BL18" s="621"/>
      <c r="BM18" s="621"/>
      <c r="BN18" s="622"/>
      <c r="BO18" s="673" t="s">
        <v>223</v>
      </c>
      <c r="BP18" s="673"/>
      <c r="BQ18" s="673"/>
      <c r="BR18" s="673"/>
      <c r="BS18" s="626" t="s">
        <v>223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223</v>
      </c>
      <c r="CS18" s="621"/>
      <c r="CT18" s="621"/>
      <c r="CU18" s="621"/>
      <c r="CV18" s="621"/>
      <c r="CW18" s="621"/>
      <c r="CX18" s="621"/>
      <c r="CY18" s="622"/>
      <c r="CZ18" s="673" t="s">
        <v>223</v>
      </c>
      <c r="DA18" s="673"/>
      <c r="DB18" s="673"/>
      <c r="DC18" s="673"/>
      <c r="DD18" s="626" t="s">
        <v>223</v>
      </c>
      <c r="DE18" s="621"/>
      <c r="DF18" s="621"/>
      <c r="DG18" s="621"/>
      <c r="DH18" s="621"/>
      <c r="DI18" s="621"/>
      <c r="DJ18" s="621"/>
      <c r="DK18" s="621"/>
      <c r="DL18" s="621"/>
      <c r="DM18" s="621"/>
      <c r="DN18" s="621"/>
      <c r="DO18" s="621"/>
      <c r="DP18" s="622"/>
      <c r="DQ18" s="626" t="s">
        <v>223</v>
      </c>
      <c r="DR18" s="621"/>
      <c r="DS18" s="621"/>
      <c r="DT18" s="621"/>
      <c r="DU18" s="621"/>
      <c r="DV18" s="621"/>
      <c r="DW18" s="621"/>
      <c r="DX18" s="621"/>
      <c r="DY18" s="621"/>
      <c r="DZ18" s="621"/>
      <c r="EA18" s="621"/>
      <c r="EB18" s="621"/>
      <c r="EC18" s="656"/>
    </row>
    <row r="19" spans="2:133" ht="11.25" customHeight="1">
      <c r="B19" s="617" t="s">
        <v>255</v>
      </c>
      <c r="C19" s="618"/>
      <c r="D19" s="618"/>
      <c r="E19" s="618"/>
      <c r="F19" s="618"/>
      <c r="G19" s="618"/>
      <c r="H19" s="618"/>
      <c r="I19" s="618"/>
      <c r="J19" s="618"/>
      <c r="K19" s="618"/>
      <c r="L19" s="618"/>
      <c r="M19" s="618"/>
      <c r="N19" s="618"/>
      <c r="O19" s="618"/>
      <c r="P19" s="618"/>
      <c r="Q19" s="619"/>
      <c r="R19" s="620">
        <v>80</v>
      </c>
      <c r="S19" s="621"/>
      <c r="T19" s="621"/>
      <c r="U19" s="621"/>
      <c r="V19" s="621"/>
      <c r="W19" s="621"/>
      <c r="X19" s="621"/>
      <c r="Y19" s="622"/>
      <c r="Z19" s="673">
        <v>0</v>
      </c>
      <c r="AA19" s="673"/>
      <c r="AB19" s="673"/>
      <c r="AC19" s="673"/>
      <c r="AD19" s="674" t="s">
        <v>223</v>
      </c>
      <c r="AE19" s="674"/>
      <c r="AF19" s="674"/>
      <c r="AG19" s="674"/>
      <c r="AH19" s="674"/>
      <c r="AI19" s="674"/>
      <c r="AJ19" s="674"/>
      <c r="AK19" s="674"/>
      <c r="AL19" s="643" t="s">
        <v>223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8611</v>
      </c>
      <c r="BH19" s="621"/>
      <c r="BI19" s="621"/>
      <c r="BJ19" s="621"/>
      <c r="BK19" s="621"/>
      <c r="BL19" s="621"/>
      <c r="BM19" s="621"/>
      <c r="BN19" s="622"/>
      <c r="BO19" s="673">
        <v>1.9</v>
      </c>
      <c r="BP19" s="673"/>
      <c r="BQ19" s="673"/>
      <c r="BR19" s="673"/>
      <c r="BS19" s="626" t="s">
        <v>223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223</v>
      </c>
      <c r="CS19" s="621"/>
      <c r="CT19" s="621"/>
      <c r="CU19" s="621"/>
      <c r="CV19" s="621"/>
      <c r="CW19" s="621"/>
      <c r="CX19" s="621"/>
      <c r="CY19" s="622"/>
      <c r="CZ19" s="673" t="s">
        <v>223</v>
      </c>
      <c r="DA19" s="673"/>
      <c r="DB19" s="673"/>
      <c r="DC19" s="673"/>
      <c r="DD19" s="626" t="s">
        <v>223</v>
      </c>
      <c r="DE19" s="621"/>
      <c r="DF19" s="621"/>
      <c r="DG19" s="621"/>
      <c r="DH19" s="621"/>
      <c r="DI19" s="621"/>
      <c r="DJ19" s="621"/>
      <c r="DK19" s="621"/>
      <c r="DL19" s="621"/>
      <c r="DM19" s="621"/>
      <c r="DN19" s="621"/>
      <c r="DO19" s="621"/>
      <c r="DP19" s="622"/>
      <c r="DQ19" s="626" t="s">
        <v>223</v>
      </c>
      <c r="DR19" s="621"/>
      <c r="DS19" s="621"/>
      <c r="DT19" s="621"/>
      <c r="DU19" s="621"/>
      <c r="DV19" s="621"/>
      <c r="DW19" s="621"/>
      <c r="DX19" s="621"/>
      <c r="DY19" s="621"/>
      <c r="DZ19" s="621"/>
      <c r="EA19" s="621"/>
      <c r="EB19" s="621"/>
      <c r="EC19" s="656"/>
    </row>
    <row r="20" spans="2:133" ht="11.25" customHeight="1">
      <c r="B20" s="617" t="s">
        <v>258</v>
      </c>
      <c r="C20" s="618"/>
      <c r="D20" s="618"/>
      <c r="E20" s="618"/>
      <c r="F20" s="618"/>
      <c r="G20" s="618"/>
      <c r="H20" s="618"/>
      <c r="I20" s="618"/>
      <c r="J20" s="618"/>
      <c r="K20" s="618"/>
      <c r="L20" s="618"/>
      <c r="M20" s="618"/>
      <c r="N20" s="618"/>
      <c r="O20" s="618"/>
      <c r="P20" s="618"/>
      <c r="Q20" s="619"/>
      <c r="R20" s="620">
        <v>1096837</v>
      </c>
      <c r="S20" s="621"/>
      <c r="T20" s="621"/>
      <c r="U20" s="621"/>
      <c r="V20" s="621"/>
      <c r="W20" s="621"/>
      <c r="X20" s="621"/>
      <c r="Y20" s="622"/>
      <c r="Z20" s="673">
        <v>51.6</v>
      </c>
      <c r="AA20" s="673"/>
      <c r="AB20" s="673"/>
      <c r="AC20" s="673"/>
      <c r="AD20" s="674">
        <v>1028649</v>
      </c>
      <c r="AE20" s="674"/>
      <c r="AF20" s="674"/>
      <c r="AG20" s="674"/>
      <c r="AH20" s="674"/>
      <c r="AI20" s="674"/>
      <c r="AJ20" s="674"/>
      <c r="AK20" s="674"/>
      <c r="AL20" s="643">
        <v>100</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8611</v>
      </c>
      <c r="BH20" s="621"/>
      <c r="BI20" s="621"/>
      <c r="BJ20" s="621"/>
      <c r="BK20" s="621"/>
      <c r="BL20" s="621"/>
      <c r="BM20" s="621"/>
      <c r="BN20" s="622"/>
      <c r="BO20" s="673">
        <v>1.9</v>
      </c>
      <c r="BP20" s="673"/>
      <c r="BQ20" s="673"/>
      <c r="BR20" s="673"/>
      <c r="BS20" s="626" t="s">
        <v>223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1994292</v>
      </c>
      <c r="CS20" s="621"/>
      <c r="CT20" s="621"/>
      <c r="CU20" s="621"/>
      <c r="CV20" s="621"/>
      <c r="CW20" s="621"/>
      <c r="CX20" s="621"/>
      <c r="CY20" s="622"/>
      <c r="CZ20" s="673">
        <v>100</v>
      </c>
      <c r="DA20" s="673"/>
      <c r="DB20" s="673"/>
      <c r="DC20" s="673"/>
      <c r="DD20" s="626">
        <v>686232</v>
      </c>
      <c r="DE20" s="621"/>
      <c r="DF20" s="621"/>
      <c r="DG20" s="621"/>
      <c r="DH20" s="621"/>
      <c r="DI20" s="621"/>
      <c r="DJ20" s="621"/>
      <c r="DK20" s="621"/>
      <c r="DL20" s="621"/>
      <c r="DM20" s="621"/>
      <c r="DN20" s="621"/>
      <c r="DO20" s="621"/>
      <c r="DP20" s="622"/>
      <c r="DQ20" s="626">
        <v>1140377</v>
      </c>
      <c r="DR20" s="621"/>
      <c r="DS20" s="621"/>
      <c r="DT20" s="621"/>
      <c r="DU20" s="621"/>
      <c r="DV20" s="621"/>
      <c r="DW20" s="621"/>
      <c r="DX20" s="621"/>
      <c r="DY20" s="621"/>
      <c r="DZ20" s="621"/>
      <c r="EA20" s="621"/>
      <c r="EB20" s="621"/>
      <c r="EC20" s="656"/>
    </row>
    <row r="21" spans="2:133" ht="11.25" customHeight="1">
      <c r="B21" s="617" t="s">
        <v>261</v>
      </c>
      <c r="C21" s="618"/>
      <c r="D21" s="618"/>
      <c r="E21" s="618"/>
      <c r="F21" s="618"/>
      <c r="G21" s="618"/>
      <c r="H21" s="618"/>
      <c r="I21" s="618"/>
      <c r="J21" s="618"/>
      <c r="K21" s="618"/>
      <c r="L21" s="618"/>
      <c r="M21" s="618"/>
      <c r="N21" s="618"/>
      <c r="O21" s="618"/>
      <c r="P21" s="618"/>
      <c r="Q21" s="619"/>
      <c r="R21" s="620" t="s">
        <v>223</v>
      </c>
      <c r="S21" s="621"/>
      <c r="T21" s="621"/>
      <c r="U21" s="621"/>
      <c r="V21" s="621"/>
      <c r="W21" s="621"/>
      <c r="X21" s="621"/>
      <c r="Y21" s="622"/>
      <c r="Z21" s="673" t="s">
        <v>223</v>
      </c>
      <c r="AA21" s="673"/>
      <c r="AB21" s="673"/>
      <c r="AC21" s="673"/>
      <c r="AD21" s="674" t="s">
        <v>223</v>
      </c>
      <c r="AE21" s="674"/>
      <c r="AF21" s="674"/>
      <c r="AG21" s="674"/>
      <c r="AH21" s="674"/>
      <c r="AI21" s="674"/>
      <c r="AJ21" s="674"/>
      <c r="AK21" s="674"/>
      <c r="AL21" s="643" t="s">
        <v>223</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8611</v>
      </c>
      <c r="BH21" s="621"/>
      <c r="BI21" s="621"/>
      <c r="BJ21" s="621"/>
      <c r="BK21" s="621"/>
      <c r="BL21" s="621"/>
      <c r="BM21" s="621"/>
      <c r="BN21" s="622"/>
      <c r="BO21" s="673">
        <v>1.9</v>
      </c>
      <c r="BP21" s="673"/>
      <c r="BQ21" s="673"/>
      <c r="BR21" s="673"/>
      <c r="BS21" s="626" t="s">
        <v>223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263</v>
      </c>
      <c r="C22" s="618"/>
      <c r="D22" s="618"/>
      <c r="E22" s="618"/>
      <c r="F22" s="618"/>
      <c r="G22" s="618"/>
      <c r="H22" s="618"/>
      <c r="I22" s="618"/>
      <c r="J22" s="618"/>
      <c r="K22" s="618"/>
      <c r="L22" s="618"/>
      <c r="M22" s="618"/>
      <c r="N22" s="618"/>
      <c r="O22" s="618"/>
      <c r="P22" s="618"/>
      <c r="Q22" s="619"/>
      <c r="R22" s="620">
        <v>981</v>
      </c>
      <c r="S22" s="621"/>
      <c r="T22" s="621"/>
      <c r="U22" s="621"/>
      <c r="V22" s="621"/>
      <c r="W22" s="621"/>
      <c r="X22" s="621"/>
      <c r="Y22" s="622"/>
      <c r="Z22" s="673">
        <v>0</v>
      </c>
      <c r="AA22" s="673"/>
      <c r="AB22" s="673"/>
      <c r="AC22" s="673"/>
      <c r="AD22" s="674" t="s">
        <v>223</v>
      </c>
      <c r="AE22" s="674"/>
      <c r="AF22" s="674"/>
      <c r="AG22" s="674"/>
      <c r="AH22" s="674"/>
      <c r="AI22" s="674"/>
      <c r="AJ22" s="674"/>
      <c r="AK22" s="674"/>
      <c r="AL22" s="643" t="s">
        <v>223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223</v>
      </c>
      <c r="BH22" s="621"/>
      <c r="BI22" s="621"/>
      <c r="BJ22" s="621"/>
      <c r="BK22" s="621"/>
      <c r="BL22" s="621"/>
      <c r="BM22" s="621"/>
      <c r="BN22" s="622"/>
      <c r="BO22" s="673" t="s">
        <v>223</v>
      </c>
      <c r="BP22" s="673"/>
      <c r="BQ22" s="673"/>
      <c r="BR22" s="673"/>
      <c r="BS22" s="626" t="s">
        <v>223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266</v>
      </c>
      <c r="C23" s="618"/>
      <c r="D23" s="618"/>
      <c r="E23" s="618"/>
      <c r="F23" s="618"/>
      <c r="G23" s="618"/>
      <c r="H23" s="618"/>
      <c r="I23" s="618"/>
      <c r="J23" s="618"/>
      <c r="K23" s="618"/>
      <c r="L23" s="618"/>
      <c r="M23" s="618"/>
      <c r="N23" s="618"/>
      <c r="O23" s="618"/>
      <c r="P23" s="618"/>
      <c r="Q23" s="619"/>
      <c r="R23" s="620">
        <v>15158</v>
      </c>
      <c r="S23" s="621"/>
      <c r="T23" s="621"/>
      <c r="U23" s="621"/>
      <c r="V23" s="621"/>
      <c r="W23" s="621"/>
      <c r="X23" s="621"/>
      <c r="Y23" s="622"/>
      <c r="Z23" s="673">
        <v>0.7</v>
      </c>
      <c r="AA23" s="673"/>
      <c r="AB23" s="673"/>
      <c r="AC23" s="673"/>
      <c r="AD23" s="674" t="s">
        <v>223</v>
      </c>
      <c r="AE23" s="674"/>
      <c r="AF23" s="674"/>
      <c r="AG23" s="674"/>
      <c r="AH23" s="674"/>
      <c r="AI23" s="674"/>
      <c r="AJ23" s="674"/>
      <c r="AK23" s="674"/>
      <c r="AL23" s="643" t="s">
        <v>223</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223</v>
      </c>
      <c r="BH23" s="621"/>
      <c r="BI23" s="621"/>
      <c r="BJ23" s="621"/>
      <c r="BK23" s="621"/>
      <c r="BL23" s="621"/>
      <c r="BM23" s="621"/>
      <c r="BN23" s="622"/>
      <c r="BO23" s="673" t="s">
        <v>223</v>
      </c>
      <c r="BP23" s="673"/>
      <c r="BQ23" s="673"/>
      <c r="BR23" s="673"/>
      <c r="BS23" s="626" t="s">
        <v>223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c r="B24" s="617" t="s">
        <v>273</v>
      </c>
      <c r="C24" s="618"/>
      <c r="D24" s="618"/>
      <c r="E24" s="618"/>
      <c r="F24" s="618"/>
      <c r="G24" s="618"/>
      <c r="H24" s="618"/>
      <c r="I24" s="618"/>
      <c r="J24" s="618"/>
      <c r="K24" s="618"/>
      <c r="L24" s="618"/>
      <c r="M24" s="618"/>
      <c r="N24" s="618"/>
      <c r="O24" s="618"/>
      <c r="P24" s="618"/>
      <c r="Q24" s="619"/>
      <c r="R24" s="620">
        <v>384</v>
      </c>
      <c r="S24" s="621"/>
      <c r="T24" s="621"/>
      <c r="U24" s="621"/>
      <c r="V24" s="621"/>
      <c r="W24" s="621"/>
      <c r="X24" s="621"/>
      <c r="Y24" s="622"/>
      <c r="Z24" s="673">
        <v>0</v>
      </c>
      <c r="AA24" s="673"/>
      <c r="AB24" s="673"/>
      <c r="AC24" s="673"/>
      <c r="AD24" s="674" t="s">
        <v>223</v>
      </c>
      <c r="AE24" s="674"/>
      <c r="AF24" s="674"/>
      <c r="AG24" s="674"/>
      <c r="AH24" s="674"/>
      <c r="AI24" s="674"/>
      <c r="AJ24" s="674"/>
      <c r="AK24" s="674"/>
      <c r="AL24" s="643" t="s">
        <v>223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223</v>
      </c>
      <c r="BH24" s="621"/>
      <c r="BI24" s="621"/>
      <c r="BJ24" s="621"/>
      <c r="BK24" s="621"/>
      <c r="BL24" s="621"/>
      <c r="BM24" s="621"/>
      <c r="BN24" s="622"/>
      <c r="BO24" s="673" t="s">
        <v>223</v>
      </c>
      <c r="BP24" s="673"/>
      <c r="BQ24" s="673"/>
      <c r="BR24" s="673"/>
      <c r="BS24" s="626" t="s">
        <v>223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555021</v>
      </c>
      <c r="CS24" s="671"/>
      <c r="CT24" s="671"/>
      <c r="CU24" s="671"/>
      <c r="CV24" s="671"/>
      <c r="CW24" s="671"/>
      <c r="CX24" s="671"/>
      <c r="CY24" s="718"/>
      <c r="CZ24" s="722">
        <v>27.8</v>
      </c>
      <c r="DA24" s="723"/>
      <c r="DB24" s="723"/>
      <c r="DC24" s="724"/>
      <c r="DD24" s="717">
        <v>539744</v>
      </c>
      <c r="DE24" s="671"/>
      <c r="DF24" s="671"/>
      <c r="DG24" s="671"/>
      <c r="DH24" s="671"/>
      <c r="DI24" s="671"/>
      <c r="DJ24" s="671"/>
      <c r="DK24" s="718"/>
      <c r="DL24" s="717">
        <v>454845</v>
      </c>
      <c r="DM24" s="671"/>
      <c r="DN24" s="671"/>
      <c r="DO24" s="671"/>
      <c r="DP24" s="671"/>
      <c r="DQ24" s="671"/>
      <c r="DR24" s="671"/>
      <c r="DS24" s="671"/>
      <c r="DT24" s="671"/>
      <c r="DU24" s="671"/>
      <c r="DV24" s="718"/>
      <c r="DW24" s="719">
        <v>42.2</v>
      </c>
      <c r="DX24" s="688"/>
      <c r="DY24" s="688"/>
      <c r="DZ24" s="688"/>
      <c r="EA24" s="688"/>
      <c r="EB24" s="688"/>
      <c r="EC24" s="720"/>
    </row>
    <row r="25" spans="2:133" ht="11.25" customHeight="1">
      <c r="B25" s="617" t="s">
        <v>276</v>
      </c>
      <c r="C25" s="618"/>
      <c r="D25" s="618"/>
      <c r="E25" s="618"/>
      <c r="F25" s="618"/>
      <c r="G25" s="618"/>
      <c r="H25" s="618"/>
      <c r="I25" s="618"/>
      <c r="J25" s="618"/>
      <c r="K25" s="618"/>
      <c r="L25" s="618"/>
      <c r="M25" s="618"/>
      <c r="N25" s="618"/>
      <c r="O25" s="618"/>
      <c r="P25" s="618"/>
      <c r="Q25" s="619"/>
      <c r="R25" s="620">
        <v>24379</v>
      </c>
      <c r="S25" s="621"/>
      <c r="T25" s="621"/>
      <c r="U25" s="621"/>
      <c r="V25" s="621"/>
      <c r="W25" s="621"/>
      <c r="X25" s="621"/>
      <c r="Y25" s="622"/>
      <c r="Z25" s="673">
        <v>1.1000000000000001</v>
      </c>
      <c r="AA25" s="673"/>
      <c r="AB25" s="673"/>
      <c r="AC25" s="673"/>
      <c r="AD25" s="674" t="s">
        <v>223</v>
      </c>
      <c r="AE25" s="674"/>
      <c r="AF25" s="674"/>
      <c r="AG25" s="674"/>
      <c r="AH25" s="674"/>
      <c r="AI25" s="674"/>
      <c r="AJ25" s="674"/>
      <c r="AK25" s="674"/>
      <c r="AL25" s="643" t="s">
        <v>223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223</v>
      </c>
      <c r="BH25" s="621"/>
      <c r="BI25" s="621"/>
      <c r="BJ25" s="621"/>
      <c r="BK25" s="621"/>
      <c r="BL25" s="621"/>
      <c r="BM25" s="621"/>
      <c r="BN25" s="622"/>
      <c r="BO25" s="673" t="s">
        <v>223</v>
      </c>
      <c r="BP25" s="673"/>
      <c r="BQ25" s="673"/>
      <c r="BR25" s="673"/>
      <c r="BS25" s="626" t="s">
        <v>223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358426</v>
      </c>
      <c r="CS25" s="639"/>
      <c r="CT25" s="639"/>
      <c r="CU25" s="639"/>
      <c r="CV25" s="639"/>
      <c r="CW25" s="639"/>
      <c r="CX25" s="639"/>
      <c r="CY25" s="640"/>
      <c r="CZ25" s="623">
        <v>18</v>
      </c>
      <c r="DA25" s="641"/>
      <c r="DB25" s="641"/>
      <c r="DC25" s="642"/>
      <c r="DD25" s="626">
        <v>351904</v>
      </c>
      <c r="DE25" s="639"/>
      <c r="DF25" s="639"/>
      <c r="DG25" s="639"/>
      <c r="DH25" s="639"/>
      <c r="DI25" s="639"/>
      <c r="DJ25" s="639"/>
      <c r="DK25" s="640"/>
      <c r="DL25" s="626">
        <v>346978</v>
      </c>
      <c r="DM25" s="639"/>
      <c r="DN25" s="639"/>
      <c r="DO25" s="639"/>
      <c r="DP25" s="639"/>
      <c r="DQ25" s="639"/>
      <c r="DR25" s="639"/>
      <c r="DS25" s="639"/>
      <c r="DT25" s="639"/>
      <c r="DU25" s="639"/>
      <c r="DV25" s="640"/>
      <c r="DW25" s="643">
        <v>32.200000000000003</v>
      </c>
      <c r="DX25" s="644"/>
      <c r="DY25" s="644"/>
      <c r="DZ25" s="644"/>
      <c r="EA25" s="644"/>
      <c r="EB25" s="644"/>
      <c r="EC25" s="645"/>
    </row>
    <row r="26" spans="2:133" ht="11.25" customHeight="1">
      <c r="B26" s="714" t="s">
        <v>279</v>
      </c>
      <c r="C26" s="715"/>
      <c r="D26" s="715"/>
      <c r="E26" s="715"/>
      <c r="F26" s="715"/>
      <c r="G26" s="715"/>
      <c r="H26" s="715"/>
      <c r="I26" s="715"/>
      <c r="J26" s="715"/>
      <c r="K26" s="715"/>
      <c r="L26" s="715"/>
      <c r="M26" s="715"/>
      <c r="N26" s="715"/>
      <c r="O26" s="715"/>
      <c r="P26" s="715"/>
      <c r="Q26" s="716"/>
      <c r="R26" s="620" t="s">
        <v>223</v>
      </c>
      <c r="S26" s="621"/>
      <c r="T26" s="621"/>
      <c r="U26" s="621"/>
      <c r="V26" s="621"/>
      <c r="W26" s="621"/>
      <c r="X26" s="621"/>
      <c r="Y26" s="622"/>
      <c r="Z26" s="673" t="s">
        <v>223</v>
      </c>
      <c r="AA26" s="673"/>
      <c r="AB26" s="673"/>
      <c r="AC26" s="673"/>
      <c r="AD26" s="674" t="s">
        <v>223</v>
      </c>
      <c r="AE26" s="674"/>
      <c r="AF26" s="674"/>
      <c r="AG26" s="674"/>
      <c r="AH26" s="674"/>
      <c r="AI26" s="674"/>
      <c r="AJ26" s="674"/>
      <c r="AK26" s="674"/>
      <c r="AL26" s="643" t="s">
        <v>223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223</v>
      </c>
      <c r="BH26" s="621"/>
      <c r="BI26" s="621"/>
      <c r="BJ26" s="621"/>
      <c r="BK26" s="621"/>
      <c r="BL26" s="621"/>
      <c r="BM26" s="621"/>
      <c r="BN26" s="622"/>
      <c r="BO26" s="673" t="s">
        <v>223</v>
      </c>
      <c r="BP26" s="673"/>
      <c r="BQ26" s="673"/>
      <c r="BR26" s="673"/>
      <c r="BS26" s="626" t="s">
        <v>223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196857</v>
      </c>
      <c r="CS26" s="621"/>
      <c r="CT26" s="621"/>
      <c r="CU26" s="621"/>
      <c r="CV26" s="621"/>
      <c r="CW26" s="621"/>
      <c r="CX26" s="621"/>
      <c r="CY26" s="622"/>
      <c r="CZ26" s="623">
        <v>9.9</v>
      </c>
      <c r="DA26" s="641"/>
      <c r="DB26" s="641"/>
      <c r="DC26" s="642"/>
      <c r="DD26" s="626">
        <v>191139</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282</v>
      </c>
      <c r="C27" s="618"/>
      <c r="D27" s="618"/>
      <c r="E27" s="618"/>
      <c r="F27" s="618"/>
      <c r="G27" s="618"/>
      <c r="H27" s="618"/>
      <c r="I27" s="618"/>
      <c r="J27" s="618"/>
      <c r="K27" s="618"/>
      <c r="L27" s="618"/>
      <c r="M27" s="618"/>
      <c r="N27" s="618"/>
      <c r="O27" s="618"/>
      <c r="P27" s="618"/>
      <c r="Q27" s="619"/>
      <c r="R27" s="620">
        <v>200311</v>
      </c>
      <c r="S27" s="621"/>
      <c r="T27" s="621"/>
      <c r="U27" s="621"/>
      <c r="V27" s="621"/>
      <c r="W27" s="621"/>
      <c r="X27" s="621"/>
      <c r="Y27" s="622"/>
      <c r="Z27" s="673">
        <v>9.4</v>
      </c>
      <c r="AA27" s="673"/>
      <c r="AB27" s="673"/>
      <c r="AC27" s="673"/>
      <c r="AD27" s="674" t="s">
        <v>223</v>
      </c>
      <c r="AE27" s="674"/>
      <c r="AF27" s="674"/>
      <c r="AG27" s="674"/>
      <c r="AH27" s="674"/>
      <c r="AI27" s="674"/>
      <c r="AJ27" s="674"/>
      <c r="AK27" s="674"/>
      <c r="AL27" s="643" t="s">
        <v>223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454979</v>
      </c>
      <c r="BH27" s="621"/>
      <c r="BI27" s="621"/>
      <c r="BJ27" s="621"/>
      <c r="BK27" s="621"/>
      <c r="BL27" s="621"/>
      <c r="BM27" s="621"/>
      <c r="BN27" s="622"/>
      <c r="BO27" s="673">
        <v>100</v>
      </c>
      <c r="BP27" s="673"/>
      <c r="BQ27" s="673"/>
      <c r="BR27" s="673"/>
      <c r="BS27" s="626">
        <v>73524</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15179</v>
      </c>
      <c r="CS27" s="639"/>
      <c r="CT27" s="639"/>
      <c r="CU27" s="639"/>
      <c r="CV27" s="639"/>
      <c r="CW27" s="639"/>
      <c r="CX27" s="639"/>
      <c r="CY27" s="640"/>
      <c r="CZ27" s="623">
        <v>0.8</v>
      </c>
      <c r="DA27" s="641"/>
      <c r="DB27" s="641"/>
      <c r="DC27" s="642"/>
      <c r="DD27" s="626">
        <v>6424</v>
      </c>
      <c r="DE27" s="639"/>
      <c r="DF27" s="639"/>
      <c r="DG27" s="639"/>
      <c r="DH27" s="639"/>
      <c r="DI27" s="639"/>
      <c r="DJ27" s="639"/>
      <c r="DK27" s="640"/>
      <c r="DL27" s="626">
        <v>6424</v>
      </c>
      <c r="DM27" s="639"/>
      <c r="DN27" s="639"/>
      <c r="DO27" s="639"/>
      <c r="DP27" s="639"/>
      <c r="DQ27" s="639"/>
      <c r="DR27" s="639"/>
      <c r="DS27" s="639"/>
      <c r="DT27" s="639"/>
      <c r="DU27" s="639"/>
      <c r="DV27" s="640"/>
      <c r="DW27" s="643">
        <v>0.6</v>
      </c>
      <c r="DX27" s="644"/>
      <c r="DY27" s="644"/>
      <c r="DZ27" s="644"/>
      <c r="EA27" s="644"/>
      <c r="EB27" s="644"/>
      <c r="EC27" s="645"/>
    </row>
    <row r="28" spans="2:133" ht="11.25" customHeight="1">
      <c r="B28" s="617" t="s">
        <v>285</v>
      </c>
      <c r="C28" s="618"/>
      <c r="D28" s="618"/>
      <c r="E28" s="618"/>
      <c r="F28" s="618"/>
      <c r="G28" s="618"/>
      <c r="H28" s="618"/>
      <c r="I28" s="618"/>
      <c r="J28" s="618"/>
      <c r="K28" s="618"/>
      <c r="L28" s="618"/>
      <c r="M28" s="618"/>
      <c r="N28" s="618"/>
      <c r="O28" s="618"/>
      <c r="P28" s="618"/>
      <c r="Q28" s="619"/>
      <c r="R28" s="620">
        <v>17720</v>
      </c>
      <c r="S28" s="621"/>
      <c r="T28" s="621"/>
      <c r="U28" s="621"/>
      <c r="V28" s="621"/>
      <c r="W28" s="621"/>
      <c r="X28" s="621"/>
      <c r="Y28" s="622"/>
      <c r="Z28" s="673">
        <v>0.8</v>
      </c>
      <c r="AA28" s="673"/>
      <c r="AB28" s="673"/>
      <c r="AC28" s="673"/>
      <c r="AD28" s="674" t="s">
        <v>223</v>
      </c>
      <c r="AE28" s="674"/>
      <c r="AF28" s="674"/>
      <c r="AG28" s="674"/>
      <c r="AH28" s="674"/>
      <c r="AI28" s="674"/>
      <c r="AJ28" s="674"/>
      <c r="AK28" s="674"/>
      <c r="AL28" s="643" t="s">
        <v>223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181416</v>
      </c>
      <c r="CS28" s="621"/>
      <c r="CT28" s="621"/>
      <c r="CU28" s="621"/>
      <c r="CV28" s="621"/>
      <c r="CW28" s="621"/>
      <c r="CX28" s="621"/>
      <c r="CY28" s="622"/>
      <c r="CZ28" s="623">
        <v>9.1</v>
      </c>
      <c r="DA28" s="641"/>
      <c r="DB28" s="641"/>
      <c r="DC28" s="642"/>
      <c r="DD28" s="626">
        <v>181416</v>
      </c>
      <c r="DE28" s="621"/>
      <c r="DF28" s="621"/>
      <c r="DG28" s="621"/>
      <c r="DH28" s="621"/>
      <c r="DI28" s="621"/>
      <c r="DJ28" s="621"/>
      <c r="DK28" s="622"/>
      <c r="DL28" s="626">
        <v>101443</v>
      </c>
      <c r="DM28" s="621"/>
      <c r="DN28" s="621"/>
      <c r="DO28" s="621"/>
      <c r="DP28" s="621"/>
      <c r="DQ28" s="621"/>
      <c r="DR28" s="621"/>
      <c r="DS28" s="621"/>
      <c r="DT28" s="621"/>
      <c r="DU28" s="621"/>
      <c r="DV28" s="622"/>
      <c r="DW28" s="643">
        <v>9.4</v>
      </c>
      <c r="DX28" s="644"/>
      <c r="DY28" s="644"/>
      <c r="DZ28" s="644"/>
      <c r="EA28" s="644"/>
      <c r="EB28" s="644"/>
      <c r="EC28" s="645"/>
    </row>
    <row r="29" spans="2:133" ht="11.25" customHeight="1">
      <c r="B29" s="617" t="s">
        <v>287</v>
      </c>
      <c r="C29" s="618"/>
      <c r="D29" s="618"/>
      <c r="E29" s="618"/>
      <c r="F29" s="618"/>
      <c r="G29" s="618"/>
      <c r="H29" s="618"/>
      <c r="I29" s="618"/>
      <c r="J29" s="618"/>
      <c r="K29" s="618"/>
      <c r="L29" s="618"/>
      <c r="M29" s="618"/>
      <c r="N29" s="618"/>
      <c r="O29" s="618"/>
      <c r="P29" s="618"/>
      <c r="Q29" s="619"/>
      <c r="R29" s="620">
        <v>1399</v>
      </c>
      <c r="S29" s="621"/>
      <c r="T29" s="621"/>
      <c r="U29" s="621"/>
      <c r="V29" s="621"/>
      <c r="W29" s="621"/>
      <c r="X29" s="621"/>
      <c r="Y29" s="622"/>
      <c r="Z29" s="673">
        <v>0.1</v>
      </c>
      <c r="AA29" s="673"/>
      <c r="AB29" s="673"/>
      <c r="AC29" s="673"/>
      <c r="AD29" s="674" t="s">
        <v>223</v>
      </c>
      <c r="AE29" s="674"/>
      <c r="AF29" s="674"/>
      <c r="AG29" s="674"/>
      <c r="AH29" s="674"/>
      <c r="AI29" s="674"/>
      <c r="AJ29" s="674"/>
      <c r="AK29" s="674"/>
      <c r="AL29" s="643" t="s">
        <v>223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181416</v>
      </c>
      <c r="CS29" s="639"/>
      <c r="CT29" s="639"/>
      <c r="CU29" s="639"/>
      <c r="CV29" s="639"/>
      <c r="CW29" s="639"/>
      <c r="CX29" s="639"/>
      <c r="CY29" s="640"/>
      <c r="CZ29" s="623">
        <v>9.1</v>
      </c>
      <c r="DA29" s="641"/>
      <c r="DB29" s="641"/>
      <c r="DC29" s="642"/>
      <c r="DD29" s="626">
        <v>181416</v>
      </c>
      <c r="DE29" s="639"/>
      <c r="DF29" s="639"/>
      <c r="DG29" s="639"/>
      <c r="DH29" s="639"/>
      <c r="DI29" s="639"/>
      <c r="DJ29" s="639"/>
      <c r="DK29" s="640"/>
      <c r="DL29" s="626">
        <v>101443</v>
      </c>
      <c r="DM29" s="639"/>
      <c r="DN29" s="639"/>
      <c r="DO29" s="639"/>
      <c r="DP29" s="639"/>
      <c r="DQ29" s="639"/>
      <c r="DR29" s="639"/>
      <c r="DS29" s="639"/>
      <c r="DT29" s="639"/>
      <c r="DU29" s="639"/>
      <c r="DV29" s="640"/>
      <c r="DW29" s="643">
        <v>9.4</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110455</v>
      </c>
      <c r="S30" s="621"/>
      <c r="T30" s="621"/>
      <c r="U30" s="621"/>
      <c r="V30" s="621"/>
      <c r="W30" s="621"/>
      <c r="X30" s="621"/>
      <c r="Y30" s="622"/>
      <c r="Z30" s="673">
        <v>5.2</v>
      </c>
      <c r="AA30" s="673"/>
      <c r="AB30" s="673"/>
      <c r="AC30" s="673"/>
      <c r="AD30" s="674" t="s">
        <v>223</v>
      </c>
      <c r="AE30" s="674"/>
      <c r="AF30" s="674"/>
      <c r="AG30" s="674"/>
      <c r="AH30" s="674"/>
      <c r="AI30" s="674"/>
      <c r="AJ30" s="674"/>
      <c r="AK30" s="674"/>
      <c r="AL30" s="643" t="s">
        <v>223</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100</v>
      </c>
      <c r="BH30" s="687"/>
      <c r="BI30" s="687"/>
      <c r="BJ30" s="687"/>
      <c r="BK30" s="687"/>
      <c r="BL30" s="687"/>
      <c r="BM30" s="688">
        <v>100</v>
      </c>
      <c r="BN30" s="687"/>
      <c r="BO30" s="687"/>
      <c r="BP30" s="687"/>
      <c r="BQ30" s="689"/>
      <c r="BR30" s="686">
        <v>100</v>
      </c>
      <c r="BS30" s="687"/>
      <c r="BT30" s="687"/>
      <c r="BU30" s="687"/>
      <c r="BV30" s="687"/>
      <c r="BW30" s="687"/>
      <c r="BX30" s="688">
        <v>100</v>
      </c>
      <c r="BY30" s="687"/>
      <c r="BZ30" s="687"/>
      <c r="CA30" s="687"/>
      <c r="CB30" s="689"/>
      <c r="CD30" s="692"/>
      <c r="CE30" s="693"/>
      <c r="CF30" s="657" t="s">
        <v>294</v>
      </c>
      <c r="CG30" s="654"/>
      <c r="CH30" s="654"/>
      <c r="CI30" s="654"/>
      <c r="CJ30" s="654"/>
      <c r="CK30" s="654"/>
      <c r="CL30" s="654"/>
      <c r="CM30" s="654"/>
      <c r="CN30" s="654"/>
      <c r="CO30" s="654"/>
      <c r="CP30" s="654"/>
      <c r="CQ30" s="655"/>
      <c r="CR30" s="620">
        <v>170422</v>
      </c>
      <c r="CS30" s="621"/>
      <c r="CT30" s="621"/>
      <c r="CU30" s="621"/>
      <c r="CV30" s="621"/>
      <c r="CW30" s="621"/>
      <c r="CX30" s="621"/>
      <c r="CY30" s="622"/>
      <c r="CZ30" s="623">
        <v>8.5</v>
      </c>
      <c r="DA30" s="641"/>
      <c r="DB30" s="641"/>
      <c r="DC30" s="642"/>
      <c r="DD30" s="626">
        <v>170422</v>
      </c>
      <c r="DE30" s="621"/>
      <c r="DF30" s="621"/>
      <c r="DG30" s="621"/>
      <c r="DH30" s="621"/>
      <c r="DI30" s="621"/>
      <c r="DJ30" s="621"/>
      <c r="DK30" s="622"/>
      <c r="DL30" s="626">
        <v>90449</v>
      </c>
      <c r="DM30" s="621"/>
      <c r="DN30" s="621"/>
      <c r="DO30" s="621"/>
      <c r="DP30" s="621"/>
      <c r="DQ30" s="621"/>
      <c r="DR30" s="621"/>
      <c r="DS30" s="621"/>
      <c r="DT30" s="621"/>
      <c r="DU30" s="621"/>
      <c r="DV30" s="622"/>
      <c r="DW30" s="643">
        <v>8.4</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50331</v>
      </c>
      <c r="S31" s="621"/>
      <c r="T31" s="621"/>
      <c r="U31" s="621"/>
      <c r="V31" s="621"/>
      <c r="W31" s="621"/>
      <c r="X31" s="621"/>
      <c r="Y31" s="622"/>
      <c r="Z31" s="673">
        <v>2.4</v>
      </c>
      <c r="AA31" s="673"/>
      <c r="AB31" s="673"/>
      <c r="AC31" s="673"/>
      <c r="AD31" s="674" t="s">
        <v>223</v>
      </c>
      <c r="AE31" s="674"/>
      <c r="AF31" s="674"/>
      <c r="AG31" s="674"/>
      <c r="AH31" s="674"/>
      <c r="AI31" s="674"/>
      <c r="AJ31" s="674"/>
      <c r="AK31" s="674"/>
      <c r="AL31" s="643" t="s">
        <v>223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100</v>
      </c>
      <c r="BH31" s="639"/>
      <c r="BI31" s="639"/>
      <c r="BJ31" s="639"/>
      <c r="BK31" s="639"/>
      <c r="BL31" s="639"/>
      <c r="BM31" s="675">
        <v>100</v>
      </c>
      <c r="BN31" s="685"/>
      <c r="BO31" s="685"/>
      <c r="BP31" s="685"/>
      <c r="BQ31" s="649"/>
      <c r="BR31" s="684">
        <v>100</v>
      </c>
      <c r="BS31" s="639"/>
      <c r="BT31" s="639"/>
      <c r="BU31" s="639"/>
      <c r="BV31" s="639"/>
      <c r="BW31" s="639"/>
      <c r="BX31" s="675">
        <v>100</v>
      </c>
      <c r="BY31" s="685"/>
      <c r="BZ31" s="685"/>
      <c r="CA31" s="685"/>
      <c r="CB31" s="649"/>
      <c r="CD31" s="692"/>
      <c r="CE31" s="693"/>
      <c r="CF31" s="657" t="s">
        <v>298</v>
      </c>
      <c r="CG31" s="654"/>
      <c r="CH31" s="654"/>
      <c r="CI31" s="654"/>
      <c r="CJ31" s="654"/>
      <c r="CK31" s="654"/>
      <c r="CL31" s="654"/>
      <c r="CM31" s="654"/>
      <c r="CN31" s="654"/>
      <c r="CO31" s="654"/>
      <c r="CP31" s="654"/>
      <c r="CQ31" s="655"/>
      <c r="CR31" s="620">
        <v>10994</v>
      </c>
      <c r="CS31" s="639"/>
      <c r="CT31" s="639"/>
      <c r="CU31" s="639"/>
      <c r="CV31" s="639"/>
      <c r="CW31" s="639"/>
      <c r="CX31" s="639"/>
      <c r="CY31" s="640"/>
      <c r="CZ31" s="623">
        <v>0.6</v>
      </c>
      <c r="DA31" s="641"/>
      <c r="DB31" s="641"/>
      <c r="DC31" s="642"/>
      <c r="DD31" s="626">
        <v>10994</v>
      </c>
      <c r="DE31" s="639"/>
      <c r="DF31" s="639"/>
      <c r="DG31" s="639"/>
      <c r="DH31" s="639"/>
      <c r="DI31" s="639"/>
      <c r="DJ31" s="639"/>
      <c r="DK31" s="640"/>
      <c r="DL31" s="626">
        <v>10994</v>
      </c>
      <c r="DM31" s="639"/>
      <c r="DN31" s="639"/>
      <c r="DO31" s="639"/>
      <c r="DP31" s="639"/>
      <c r="DQ31" s="639"/>
      <c r="DR31" s="639"/>
      <c r="DS31" s="639"/>
      <c r="DT31" s="639"/>
      <c r="DU31" s="639"/>
      <c r="DV31" s="640"/>
      <c r="DW31" s="643">
        <v>1</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48329</v>
      </c>
      <c r="S32" s="621"/>
      <c r="T32" s="621"/>
      <c r="U32" s="621"/>
      <c r="V32" s="621"/>
      <c r="W32" s="621"/>
      <c r="X32" s="621"/>
      <c r="Y32" s="622"/>
      <c r="Z32" s="673">
        <v>2.2999999999999998</v>
      </c>
      <c r="AA32" s="673"/>
      <c r="AB32" s="673"/>
      <c r="AC32" s="673"/>
      <c r="AD32" s="674">
        <v>3</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100</v>
      </c>
      <c r="BH32" s="605"/>
      <c r="BI32" s="605"/>
      <c r="BJ32" s="605"/>
      <c r="BK32" s="605"/>
      <c r="BL32" s="605"/>
      <c r="BM32" s="668">
        <v>100</v>
      </c>
      <c r="BN32" s="605"/>
      <c r="BO32" s="605"/>
      <c r="BP32" s="605"/>
      <c r="BQ32" s="662"/>
      <c r="BR32" s="683">
        <v>100</v>
      </c>
      <c r="BS32" s="605"/>
      <c r="BT32" s="605"/>
      <c r="BU32" s="605"/>
      <c r="BV32" s="605"/>
      <c r="BW32" s="605"/>
      <c r="BX32" s="668">
        <v>100</v>
      </c>
      <c r="BY32" s="605"/>
      <c r="BZ32" s="605"/>
      <c r="CA32" s="605"/>
      <c r="CB32" s="662"/>
      <c r="CD32" s="694"/>
      <c r="CE32" s="695"/>
      <c r="CF32" s="657" t="s">
        <v>301</v>
      </c>
      <c r="CG32" s="654"/>
      <c r="CH32" s="654"/>
      <c r="CI32" s="654"/>
      <c r="CJ32" s="654"/>
      <c r="CK32" s="654"/>
      <c r="CL32" s="654"/>
      <c r="CM32" s="654"/>
      <c r="CN32" s="654"/>
      <c r="CO32" s="654"/>
      <c r="CP32" s="654"/>
      <c r="CQ32" s="655"/>
      <c r="CR32" s="620" t="s">
        <v>223</v>
      </c>
      <c r="CS32" s="621"/>
      <c r="CT32" s="621"/>
      <c r="CU32" s="621"/>
      <c r="CV32" s="621"/>
      <c r="CW32" s="621"/>
      <c r="CX32" s="621"/>
      <c r="CY32" s="622"/>
      <c r="CZ32" s="623" t="s">
        <v>223</v>
      </c>
      <c r="DA32" s="641"/>
      <c r="DB32" s="641"/>
      <c r="DC32" s="642"/>
      <c r="DD32" s="626" t="s">
        <v>223</v>
      </c>
      <c r="DE32" s="621"/>
      <c r="DF32" s="621"/>
      <c r="DG32" s="621"/>
      <c r="DH32" s="621"/>
      <c r="DI32" s="621"/>
      <c r="DJ32" s="621"/>
      <c r="DK32" s="622"/>
      <c r="DL32" s="626" t="s">
        <v>223</v>
      </c>
      <c r="DM32" s="621"/>
      <c r="DN32" s="621"/>
      <c r="DO32" s="621"/>
      <c r="DP32" s="621"/>
      <c r="DQ32" s="621"/>
      <c r="DR32" s="621"/>
      <c r="DS32" s="621"/>
      <c r="DT32" s="621"/>
      <c r="DU32" s="621"/>
      <c r="DV32" s="622"/>
      <c r="DW32" s="643" t="s">
        <v>223</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559761</v>
      </c>
      <c r="S33" s="621"/>
      <c r="T33" s="621"/>
      <c r="U33" s="621"/>
      <c r="V33" s="621"/>
      <c r="W33" s="621"/>
      <c r="X33" s="621"/>
      <c r="Y33" s="622"/>
      <c r="Z33" s="673">
        <v>26.3</v>
      </c>
      <c r="AA33" s="673"/>
      <c r="AB33" s="673"/>
      <c r="AC33" s="673"/>
      <c r="AD33" s="674" t="s">
        <v>223</v>
      </c>
      <c r="AE33" s="674"/>
      <c r="AF33" s="674"/>
      <c r="AG33" s="674"/>
      <c r="AH33" s="674"/>
      <c r="AI33" s="674"/>
      <c r="AJ33" s="674"/>
      <c r="AK33" s="674"/>
      <c r="AL33" s="643" t="s">
        <v>223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753039</v>
      </c>
      <c r="CS33" s="639"/>
      <c r="CT33" s="639"/>
      <c r="CU33" s="639"/>
      <c r="CV33" s="639"/>
      <c r="CW33" s="639"/>
      <c r="CX33" s="639"/>
      <c r="CY33" s="640"/>
      <c r="CZ33" s="623">
        <v>37.799999999999997</v>
      </c>
      <c r="DA33" s="641"/>
      <c r="DB33" s="641"/>
      <c r="DC33" s="642"/>
      <c r="DD33" s="626">
        <v>557014</v>
      </c>
      <c r="DE33" s="639"/>
      <c r="DF33" s="639"/>
      <c r="DG33" s="639"/>
      <c r="DH33" s="639"/>
      <c r="DI33" s="639"/>
      <c r="DJ33" s="639"/>
      <c r="DK33" s="640"/>
      <c r="DL33" s="626">
        <v>357237</v>
      </c>
      <c r="DM33" s="639"/>
      <c r="DN33" s="639"/>
      <c r="DO33" s="639"/>
      <c r="DP33" s="639"/>
      <c r="DQ33" s="639"/>
      <c r="DR33" s="639"/>
      <c r="DS33" s="639"/>
      <c r="DT33" s="639"/>
      <c r="DU33" s="639"/>
      <c r="DV33" s="640"/>
      <c r="DW33" s="643">
        <v>33.1</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223</v>
      </c>
      <c r="S34" s="621"/>
      <c r="T34" s="621"/>
      <c r="U34" s="621"/>
      <c r="V34" s="621"/>
      <c r="W34" s="621"/>
      <c r="X34" s="621"/>
      <c r="Y34" s="622"/>
      <c r="Z34" s="673" t="s">
        <v>223</v>
      </c>
      <c r="AA34" s="673"/>
      <c r="AB34" s="673"/>
      <c r="AC34" s="673"/>
      <c r="AD34" s="674" t="s">
        <v>223</v>
      </c>
      <c r="AE34" s="674"/>
      <c r="AF34" s="674"/>
      <c r="AG34" s="674"/>
      <c r="AH34" s="674"/>
      <c r="AI34" s="674"/>
      <c r="AJ34" s="674"/>
      <c r="AK34" s="674"/>
      <c r="AL34" s="643" t="s">
        <v>223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304142</v>
      </c>
      <c r="CS34" s="621"/>
      <c r="CT34" s="621"/>
      <c r="CU34" s="621"/>
      <c r="CV34" s="621"/>
      <c r="CW34" s="621"/>
      <c r="CX34" s="621"/>
      <c r="CY34" s="622"/>
      <c r="CZ34" s="623">
        <v>15.3</v>
      </c>
      <c r="DA34" s="641"/>
      <c r="DB34" s="641"/>
      <c r="DC34" s="642"/>
      <c r="DD34" s="626">
        <v>201983</v>
      </c>
      <c r="DE34" s="621"/>
      <c r="DF34" s="621"/>
      <c r="DG34" s="621"/>
      <c r="DH34" s="621"/>
      <c r="DI34" s="621"/>
      <c r="DJ34" s="621"/>
      <c r="DK34" s="622"/>
      <c r="DL34" s="626">
        <v>177824</v>
      </c>
      <c r="DM34" s="621"/>
      <c r="DN34" s="621"/>
      <c r="DO34" s="621"/>
      <c r="DP34" s="621"/>
      <c r="DQ34" s="621"/>
      <c r="DR34" s="621"/>
      <c r="DS34" s="621"/>
      <c r="DT34" s="621"/>
      <c r="DU34" s="621"/>
      <c r="DV34" s="622"/>
      <c r="DW34" s="643">
        <v>16.5</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49361</v>
      </c>
      <c r="S35" s="621"/>
      <c r="T35" s="621"/>
      <c r="U35" s="621"/>
      <c r="V35" s="621"/>
      <c r="W35" s="621"/>
      <c r="X35" s="621"/>
      <c r="Y35" s="622"/>
      <c r="Z35" s="673">
        <v>2.2999999999999998</v>
      </c>
      <c r="AA35" s="673"/>
      <c r="AB35" s="673"/>
      <c r="AC35" s="673"/>
      <c r="AD35" s="674" t="s">
        <v>223</v>
      </c>
      <c r="AE35" s="674"/>
      <c r="AF35" s="674"/>
      <c r="AG35" s="674"/>
      <c r="AH35" s="674"/>
      <c r="AI35" s="674"/>
      <c r="AJ35" s="674"/>
      <c r="AK35" s="674"/>
      <c r="AL35" s="643" t="s">
        <v>223</v>
      </c>
      <c r="AM35" s="675"/>
      <c r="AN35" s="675"/>
      <c r="AO35" s="676"/>
      <c r="AP35" s="188"/>
      <c r="AQ35" s="677" t="s">
        <v>309</v>
      </c>
      <c r="AR35" s="678"/>
      <c r="AS35" s="678"/>
      <c r="AT35" s="678"/>
      <c r="AU35" s="678"/>
      <c r="AV35" s="678"/>
      <c r="AW35" s="678"/>
      <c r="AX35" s="678"/>
      <c r="AY35" s="679"/>
      <c r="AZ35" s="670">
        <v>180079</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17306</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12156</v>
      </c>
      <c r="CS35" s="639"/>
      <c r="CT35" s="639"/>
      <c r="CU35" s="639"/>
      <c r="CV35" s="639"/>
      <c r="CW35" s="639"/>
      <c r="CX35" s="639"/>
      <c r="CY35" s="640"/>
      <c r="CZ35" s="623">
        <v>0.6</v>
      </c>
      <c r="DA35" s="641"/>
      <c r="DB35" s="641"/>
      <c r="DC35" s="642"/>
      <c r="DD35" s="626">
        <v>5904</v>
      </c>
      <c r="DE35" s="639"/>
      <c r="DF35" s="639"/>
      <c r="DG35" s="639"/>
      <c r="DH35" s="639"/>
      <c r="DI35" s="639"/>
      <c r="DJ35" s="639"/>
      <c r="DK35" s="640"/>
      <c r="DL35" s="626">
        <v>5904</v>
      </c>
      <c r="DM35" s="639"/>
      <c r="DN35" s="639"/>
      <c r="DO35" s="639"/>
      <c r="DP35" s="639"/>
      <c r="DQ35" s="639"/>
      <c r="DR35" s="639"/>
      <c r="DS35" s="639"/>
      <c r="DT35" s="639"/>
      <c r="DU35" s="639"/>
      <c r="DV35" s="640"/>
      <c r="DW35" s="643">
        <v>0.5</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2126045</v>
      </c>
      <c r="S36" s="661"/>
      <c r="T36" s="661"/>
      <c r="U36" s="661"/>
      <c r="V36" s="661"/>
      <c r="W36" s="661"/>
      <c r="X36" s="661"/>
      <c r="Y36" s="664"/>
      <c r="Z36" s="665">
        <v>100</v>
      </c>
      <c r="AA36" s="665"/>
      <c r="AB36" s="665"/>
      <c r="AC36" s="665"/>
      <c r="AD36" s="666">
        <v>1028652</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117157</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16963</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150077</v>
      </c>
      <c r="CS36" s="621"/>
      <c r="CT36" s="621"/>
      <c r="CU36" s="621"/>
      <c r="CV36" s="621"/>
      <c r="CW36" s="621"/>
      <c r="CX36" s="621"/>
      <c r="CY36" s="622"/>
      <c r="CZ36" s="623">
        <v>7.5</v>
      </c>
      <c r="DA36" s="641"/>
      <c r="DB36" s="641"/>
      <c r="DC36" s="642"/>
      <c r="DD36" s="626">
        <v>137970</v>
      </c>
      <c r="DE36" s="621"/>
      <c r="DF36" s="621"/>
      <c r="DG36" s="621"/>
      <c r="DH36" s="621"/>
      <c r="DI36" s="621"/>
      <c r="DJ36" s="621"/>
      <c r="DK36" s="622"/>
      <c r="DL36" s="626">
        <v>123772</v>
      </c>
      <c r="DM36" s="621"/>
      <c r="DN36" s="621"/>
      <c r="DO36" s="621"/>
      <c r="DP36" s="621"/>
      <c r="DQ36" s="621"/>
      <c r="DR36" s="621"/>
      <c r="DS36" s="621"/>
      <c r="DT36" s="621"/>
      <c r="DU36" s="621"/>
      <c r="DV36" s="622"/>
      <c r="DW36" s="643">
        <v>11.5</v>
      </c>
      <c r="DX36" s="644"/>
      <c r="DY36" s="644"/>
      <c r="DZ36" s="644"/>
      <c r="EA36" s="644"/>
      <c r="EB36" s="644"/>
      <c r="EC36" s="645"/>
    </row>
    <row r="37" spans="2:133" ht="11.25" customHeight="1">
      <c r="AQ37" s="646" t="s">
        <v>316</v>
      </c>
      <c r="AR37" s="647"/>
      <c r="AS37" s="647"/>
      <c r="AT37" s="647"/>
      <c r="AU37" s="647"/>
      <c r="AV37" s="647"/>
      <c r="AW37" s="647"/>
      <c r="AX37" s="647"/>
      <c r="AY37" s="648"/>
      <c r="AZ37" s="620">
        <v>22839</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89</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49113</v>
      </c>
      <c r="CS37" s="639"/>
      <c r="CT37" s="639"/>
      <c r="CU37" s="639"/>
      <c r="CV37" s="639"/>
      <c r="CW37" s="639"/>
      <c r="CX37" s="639"/>
      <c r="CY37" s="640"/>
      <c r="CZ37" s="623">
        <v>2.5</v>
      </c>
      <c r="DA37" s="641"/>
      <c r="DB37" s="641"/>
      <c r="DC37" s="642"/>
      <c r="DD37" s="626">
        <v>47613</v>
      </c>
      <c r="DE37" s="639"/>
      <c r="DF37" s="639"/>
      <c r="DG37" s="639"/>
      <c r="DH37" s="639"/>
      <c r="DI37" s="639"/>
      <c r="DJ37" s="639"/>
      <c r="DK37" s="640"/>
      <c r="DL37" s="626">
        <v>47355</v>
      </c>
      <c r="DM37" s="639"/>
      <c r="DN37" s="639"/>
      <c r="DO37" s="639"/>
      <c r="DP37" s="639"/>
      <c r="DQ37" s="639"/>
      <c r="DR37" s="639"/>
      <c r="DS37" s="639"/>
      <c r="DT37" s="639"/>
      <c r="DU37" s="639"/>
      <c r="DV37" s="640"/>
      <c r="DW37" s="643">
        <v>4.4000000000000004</v>
      </c>
      <c r="DX37" s="644"/>
      <c r="DY37" s="644"/>
      <c r="DZ37" s="644"/>
      <c r="EA37" s="644"/>
      <c r="EB37" s="644"/>
      <c r="EC37" s="645"/>
    </row>
    <row r="38" spans="2:133" ht="11.25" customHeight="1">
      <c r="AQ38" s="646" t="s">
        <v>319</v>
      </c>
      <c r="AR38" s="647"/>
      <c r="AS38" s="647"/>
      <c r="AT38" s="647"/>
      <c r="AU38" s="647"/>
      <c r="AV38" s="647"/>
      <c r="AW38" s="647"/>
      <c r="AX38" s="647"/>
      <c r="AY38" s="648"/>
      <c r="AZ38" s="620">
        <v>1362</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172</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180079</v>
      </c>
      <c r="CS38" s="621"/>
      <c r="CT38" s="621"/>
      <c r="CU38" s="621"/>
      <c r="CV38" s="621"/>
      <c r="CW38" s="621"/>
      <c r="CX38" s="621"/>
      <c r="CY38" s="622"/>
      <c r="CZ38" s="623">
        <v>9</v>
      </c>
      <c r="DA38" s="641"/>
      <c r="DB38" s="641"/>
      <c r="DC38" s="642"/>
      <c r="DD38" s="626">
        <v>149854</v>
      </c>
      <c r="DE38" s="621"/>
      <c r="DF38" s="621"/>
      <c r="DG38" s="621"/>
      <c r="DH38" s="621"/>
      <c r="DI38" s="621"/>
      <c r="DJ38" s="621"/>
      <c r="DK38" s="622"/>
      <c r="DL38" s="626">
        <v>49737</v>
      </c>
      <c r="DM38" s="621"/>
      <c r="DN38" s="621"/>
      <c r="DO38" s="621"/>
      <c r="DP38" s="621"/>
      <c r="DQ38" s="621"/>
      <c r="DR38" s="621"/>
      <c r="DS38" s="621"/>
      <c r="DT38" s="621"/>
      <c r="DU38" s="621"/>
      <c r="DV38" s="622"/>
      <c r="DW38" s="643">
        <v>4.5999999999999996</v>
      </c>
      <c r="DX38" s="644"/>
      <c r="DY38" s="644"/>
      <c r="DZ38" s="644"/>
      <c r="EA38" s="644"/>
      <c r="EB38" s="644"/>
      <c r="EC38" s="645"/>
    </row>
    <row r="39" spans="2:133" ht="11.25" customHeight="1">
      <c r="AQ39" s="646" t="s">
        <v>322</v>
      </c>
      <c r="AR39" s="647"/>
      <c r="AS39" s="647"/>
      <c r="AT39" s="647"/>
      <c r="AU39" s="647"/>
      <c r="AV39" s="647"/>
      <c r="AW39" s="647"/>
      <c r="AX39" s="647"/>
      <c r="AY39" s="648"/>
      <c r="AZ39" s="620" t="s">
        <v>323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74</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106585</v>
      </c>
      <c r="CS39" s="639"/>
      <c r="CT39" s="639"/>
      <c r="CU39" s="639"/>
      <c r="CV39" s="639"/>
      <c r="CW39" s="639"/>
      <c r="CX39" s="639"/>
      <c r="CY39" s="640"/>
      <c r="CZ39" s="623">
        <v>5.3</v>
      </c>
      <c r="DA39" s="641"/>
      <c r="DB39" s="641"/>
      <c r="DC39" s="642"/>
      <c r="DD39" s="626">
        <v>61303</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12509</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75</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t="s">
        <v>323</v>
      </c>
      <c r="CS40" s="621"/>
      <c r="CT40" s="621"/>
      <c r="CU40" s="621"/>
      <c r="CV40" s="621"/>
      <c r="CW40" s="621"/>
      <c r="CX40" s="621"/>
      <c r="CY40" s="622"/>
      <c r="CZ40" s="623" t="s">
        <v>323</v>
      </c>
      <c r="DA40" s="641"/>
      <c r="DB40" s="641"/>
      <c r="DC40" s="642"/>
      <c r="DD40" s="626" t="s">
        <v>323</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26212</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192</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686232</v>
      </c>
      <c r="CS42" s="621"/>
      <c r="CT42" s="621"/>
      <c r="CU42" s="621"/>
      <c r="CV42" s="621"/>
      <c r="CW42" s="621"/>
      <c r="CX42" s="621"/>
      <c r="CY42" s="622"/>
      <c r="CZ42" s="623">
        <v>34.4</v>
      </c>
      <c r="DA42" s="624"/>
      <c r="DB42" s="624"/>
      <c r="DC42" s="625"/>
      <c r="DD42" s="626">
        <v>43619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t="s">
        <v>223</v>
      </c>
      <c r="CS43" s="639"/>
      <c r="CT43" s="639"/>
      <c r="CU43" s="639"/>
      <c r="CV43" s="639"/>
      <c r="CW43" s="639"/>
      <c r="CX43" s="639"/>
      <c r="CY43" s="640"/>
      <c r="CZ43" s="623" t="s">
        <v>223</v>
      </c>
      <c r="DA43" s="641"/>
      <c r="DB43" s="641"/>
      <c r="DC43" s="642"/>
      <c r="DD43" s="626" t="s">
        <v>223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290</v>
      </c>
      <c r="CE44" s="634"/>
      <c r="CF44" s="617" t="s">
        <v>339</v>
      </c>
      <c r="CG44" s="618"/>
      <c r="CH44" s="618"/>
      <c r="CI44" s="618"/>
      <c r="CJ44" s="618"/>
      <c r="CK44" s="618"/>
      <c r="CL44" s="618"/>
      <c r="CM44" s="618"/>
      <c r="CN44" s="618"/>
      <c r="CO44" s="618"/>
      <c r="CP44" s="618"/>
      <c r="CQ44" s="619"/>
      <c r="CR44" s="620">
        <v>686232</v>
      </c>
      <c r="CS44" s="621"/>
      <c r="CT44" s="621"/>
      <c r="CU44" s="621"/>
      <c r="CV44" s="621"/>
      <c r="CW44" s="621"/>
      <c r="CX44" s="621"/>
      <c r="CY44" s="622"/>
      <c r="CZ44" s="623">
        <v>34.4</v>
      </c>
      <c r="DA44" s="624"/>
      <c r="DB44" s="624"/>
      <c r="DC44" s="625"/>
      <c r="DD44" s="626">
        <v>43619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301067</v>
      </c>
      <c r="CS45" s="639"/>
      <c r="CT45" s="639"/>
      <c r="CU45" s="639"/>
      <c r="CV45" s="639"/>
      <c r="CW45" s="639"/>
      <c r="CX45" s="639"/>
      <c r="CY45" s="640"/>
      <c r="CZ45" s="623">
        <v>15.1</v>
      </c>
      <c r="DA45" s="641"/>
      <c r="DB45" s="641"/>
      <c r="DC45" s="642"/>
      <c r="DD45" s="626">
        <v>158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385165</v>
      </c>
      <c r="CS46" s="621"/>
      <c r="CT46" s="621"/>
      <c r="CU46" s="621"/>
      <c r="CV46" s="621"/>
      <c r="CW46" s="621"/>
      <c r="CX46" s="621"/>
      <c r="CY46" s="622"/>
      <c r="CZ46" s="623">
        <v>19.3</v>
      </c>
      <c r="DA46" s="624"/>
      <c r="DB46" s="624"/>
      <c r="DC46" s="625"/>
      <c r="DD46" s="626">
        <v>43461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t="s">
        <v>223</v>
      </c>
      <c r="CS47" s="639"/>
      <c r="CT47" s="639"/>
      <c r="CU47" s="639"/>
      <c r="CV47" s="639"/>
      <c r="CW47" s="639"/>
      <c r="CX47" s="639"/>
      <c r="CY47" s="640"/>
      <c r="CZ47" s="623" t="s">
        <v>223</v>
      </c>
      <c r="DA47" s="641"/>
      <c r="DB47" s="641"/>
      <c r="DC47" s="642"/>
      <c r="DD47" s="626" t="s">
        <v>223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223</v>
      </c>
      <c r="CS48" s="621"/>
      <c r="CT48" s="621"/>
      <c r="CU48" s="621"/>
      <c r="CV48" s="621"/>
      <c r="CW48" s="621"/>
      <c r="CX48" s="621"/>
      <c r="CY48" s="622"/>
      <c r="CZ48" s="623" t="s">
        <v>223</v>
      </c>
      <c r="DA48" s="624"/>
      <c r="DB48" s="624"/>
      <c r="DC48" s="625"/>
      <c r="DD48" s="626" t="s">
        <v>223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1994292</v>
      </c>
      <c r="CS49" s="605"/>
      <c r="CT49" s="605"/>
      <c r="CU49" s="605"/>
      <c r="CV49" s="605"/>
      <c r="CW49" s="605"/>
      <c r="CX49" s="605"/>
      <c r="CY49" s="606"/>
      <c r="CZ49" s="607">
        <v>100</v>
      </c>
      <c r="DA49" s="608"/>
      <c r="DB49" s="608"/>
      <c r="DC49" s="609"/>
      <c r="DD49" s="610">
        <v>1140377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367</v>
      </c>
      <c r="C7" s="1080"/>
      <c r="D7" s="1080"/>
      <c r="E7" s="1080"/>
      <c r="F7" s="1080"/>
      <c r="G7" s="1080"/>
      <c r="H7" s="1080"/>
      <c r="I7" s="1080"/>
      <c r="J7" s="1080"/>
      <c r="K7" s="1080"/>
      <c r="L7" s="1080"/>
      <c r="M7" s="1080"/>
      <c r="N7" s="1080"/>
      <c r="O7" s="1080"/>
      <c r="P7" s="1081"/>
      <c r="Q7" s="1133">
        <v>2083</v>
      </c>
      <c r="R7" s="1134"/>
      <c r="S7" s="1134"/>
      <c r="T7" s="1134"/>
      <c r="U7" s="1134"/>
      <c r="V7" s="1134">
        <v>1951</v>
      </c>
      <c r="W7" s="1134"/>
      <c r="X7" s="1134"/>
      <c r="Y7" s="1134"/>
      <c r="Z7" s="1134"/>
      <c r="AA7" s="1134">
        <v>132</v>
      </c>
      <c r="AB7" s="1134"/>
      <c r="AC7" s="1134"/>
      <c r="AD7" s="1134"/>
      <c r="AE7" s="1135"/>
      <c r="AF7" s="1136">
        <v>76</v>
      </c>
      <c r="AG7" s="1137"/>
      <c r="AH7" s="1137"/>
      <c r="AI7" s="1137"/>
      <c r="AJ7" s="1138"/>
      <c r="AK7" s="1120"/>
      <c r="AL7" s="1121"/>
      <c r="AM7" s="1121"/>
      <c r="AN7" s="1121"/>
      <c r="AO7" s="1121"/>
      <c r="AP7" s="1121">
        <v>2499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t="s">
        <v>368</v>
      </c>
      <c r="C8" s="1067"/>
      <c r="D8" s="1067"/>
      <c r="E8" s="1067"/>
      <c r="F8" s="1067"/>
      <c r="G8" s="1067"/>
      <c r="H8" s="1067"/>
      <c r="I8" s="1067"/>
      <c r="J8" s="1067"/>
      <c r="K8" s="1067"/>
      <c r="L8" s="1067"/>
      <c r="M8" s="1067"/>
      <c r="N8" s="1067"/>
      <c r="O8" s="1067"/>
      <c r="P8" s="1068"/>
      <c r="Q8" s="1072">
        <v>58</v>
      </c>
      <c r="R8" s="1073"/>
      <c r="S8" s="1073"/>
      <c r="T8" s="1073"/>
      <c r="U8" s="1073"/>
      <c r="V8" s="1073">
        <v>58</v>
      </c>
      <c r="W8" s="1073"/>
      <c r="X8" s="1073"/>
      <c r="Y8" s="1073"/>
      <c r="Z8" s="1073"/>
      <c r="AA8" s="1073"/>
      <c r="AB8" s="1073"/>
      <c r="AC8" s="1073"/>
      <c r="AD8" s="1073"/>
      <c r="AE8" s="1074"/>
      <c r="AF8" s="1048" t="s">
        <v>223</v>
      </c>
      <c r="AG8" s="1049"/>
      <c r="AH8" s="1049"/>
      <c r="AI8" s="1049"/>
      <c r="AJ8" s="1050"/>
      <c r="AK8" s="1115">
        <v>14</v>
      </c>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097">
        <v>2126</v>
      </c>
      <c r="R23" s="1098"/>
      <c r="S23" s="1098"/>
      <c r="T23" s="1098"/>
      <c r="U23" s="1098"/>
      <c r="V23" s="1098">
        <v>1994</v>
      </c>
      <c r="W23" s="1098"/>
      <c r="X23" s="1098"/>
      <c r="Y23" s="1098"/>
      <c r="Z23" s="1098"/>
      <c r="AA23" s="1098">
        <v>132</v>
      </c>
      <c r="AB23" s="1098"/>
      <c r="AC23" s="1098"/>
      <c r="AD23" s="1098"/>
      <c r="AE23" s="1099"/>
      <c r="AF23" s="1100">
        <v>76</v>
      </c>
      <c r="AG23" s="1098"/>
      <c r="AH23" s="1098"/>
      <c r="AI23" s="1098"/>
      <c r="AJ23" s="1101"/>
      <c r="AK23" s="1102"/>
      <c r="AL23" s="1103"/>
      <c r="AM23" s="1103"/>
      <c r="AN23" s="1103"/>
      <c r="AO23" s="1103"/>
      <c r="AP23" s="1098">
        <v>2499</v>
      </c>
      <c r="AQ23" s="1098"/>
      <c r="AR23" s="1098"/>
      <c r="AS23" s="1098"/>
      <c r="AT23" s="1098"/>
      <c r="AU23" s="1104"/>
      <c r="AV23" s="1104"/>
      <c r="AW23" s="1104"/>
      <c r="AX23" s="1104"/>
      <c r="AY23" s="1105"/>
      <c r="AZ23" s="1094" t="s">
        <v>223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382</v>
      </c>
      <c r="C28" s="1080"/>
      <c r="D28" s="1080"/>
      <c r="E28" s="1080"/>
      <c r="F28" s="1080"/>
      <c r="G28" s="1080"/>
      <c r="H28" s="1080"/>
      <c r="I28" s="1080"/>
      <c r="J28" s="1080"/>
      <c r="K28" s="1080"/>
      <c r="L28" s="1080"/>
      <c r="M28" s="1080"/>
      <c r="N28" s="1080"/>
      <c r="O28" s="1080"/>
      <c r="P28" s="1081"/>
      <c r="Q28" s="1082">
        <v>96</v>
      </c>
      <c r="R28" s="1083"/>
      <c r="S28" s="1083"/>
      <c r="T28" s="1083"/>
      <c r="U28" s="1083"/>
      <c r="V28" s="1083">
        <v>79</v>
      </c>
      <c r="W28" s="1083"/>
      <c r="X28" s="1083"/>
      <c r="Y28" s="1083"/>
      <c r="Z28" s="1083"/>
      <c r="AA28" s="1083">
        <v>17</v>
      </c>
      <c r="AB28" s="1083"/>
      <c r="AC28" s="1083"/>
      <c r="AD28" s="1083"/>
      <c r="AE28" s="1084"/>
      <c r="AF28" s="1085">
        <v>17</v>
      </c>
      <c r="AG28" s="1083"/>
      <c r="AH28" s="1083"/>
      <c r="AI28" s="1083"/>
      <c r="AJ28" s="1086"/>
      <c r="AK28" s="1087">
        <v>4</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383</v>
      </c>
      <c r="C29" s="1067"/>
      <c r="D29" s="1067"/>
      <c r="E29" s="1067"/>
      <c r="F29" s="1067"/>
      <c r="G29" s="1067"/>
      <c r="H29" s="1067"/>
      <c r="I29" s="1067"/>
      <c r="J29" s="1067"/>
      <c r="K29" s="1067"/>
      <c r="L29" s="1067"/>
      <c r="M29" s="1067"/>
      <c r="N29" s="1067"/>
      <c r="O29" s="1067"/>
      <c r="P29" s="1068"/>
      <c r="Q29" s="1072">
        <v>73</v>
      </c>
      <c r="R29" s="1073"/>
      <c r="S29" s="1073"/>
      <c r="T29" s="1073"/>
      <c r="U29" s="1073"/>
      <c r="V29" s="1073">
        <v>69</v>
      </c>
      <c r="W29" s="1073"/>
      <c r="X29" s="1073"/>
      <c r="Y29" s="1073"/>
      <c r="Z29" s="1073"/>
      <c r="AA29" s="1073">
        <v>4</v>
      </c>
      <c r="AB29" s="1073"/>
      <c r="AC29" s="1073"/>
      <c r="AD29" s="1073"/>
      <c r="AE29" s="1074"/>
      <c r="AF29" s="1048">
        <v>4</v>
      </c>
      <c r="AG29" s="1049"/>
      <c r="AH29" s="1049"/>
      <c r="AI29" s="1049"/>
      <c r="AJ29" s="1050"/>
      <c r="AK29" s="1009">
        <v>11</v>
      </c>
      <c r="AL29" s="1000"/>
      <c r="AM29" s="1000"/>
      <c r="AN29" s="1000"/>
      <c r="AO29" s="1000"/>
      <c r="AP29" s="1000"/>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384</v>
      </c>
      <c r="C30" s="1067"/>
      <c r="D30" s="1067"/>
      <c r="E30" s="1067"/>
      <c r="F30" s="1067"/>
      <c r="G30" s="1067"/>
      <c r="H30" s="1067"/>
      <c r="I30" s="1067"/>
      <c r="J30" s="1067"/>
      <c r="K30" s="1067"/>
      <c r="L30" s="1067"/>
      <c r="M30" s="1067"/>
      <c r="N30" s="1067"/>
      <c r="O30" s="1067"/>
      <c r="P30" s="1068"/>
      <c r="Q30" s="1072">
        <v>8</v>
      </c>
      <c r="R30" s="1073"/>
      <c r="S30" s="1073"/>
      <c r="T30" s="1073"/>
      <c r="U30" s="1073"/>
      <c r="V30" s="1073">
        <v>8</v>
      </c>
      <c r="W30" s="1073"/>
      <c r="X30" s="1073"/>
      <c r="Y30" s="1073"/>
      <c r="Z30" s="1073"/>
      <c r="AA30" s="1073"/>
      <c r="AB30" s="1073"/>
      <c r="AC30" s="1073"/>
      <c r="AD30" s="1073"/>
      <c r="AE30" s="1074"/>
      <c r="AF30" s="1048" t="s">
        <v>223</v>
      </c>
      <c r="AG30" s="1049"/>
      <c r="AH30" s="1049"/>
      <c r="AI30" s="1049"/>
      <c r="AJ30" s="1050"/>
      <c r="AK30" s="1009">
        <v>3</v>
      </c>
      <c r="AL30" s="1000"/>
      <c r="AM30" s="1000"/>
      <c r="AN30" s="1000"/>
      <c r="AO30" s="1000"/>
      <c r="AP30" s="1000"/>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385</v>
      </c>
      <c r="C31" s="1067"/>
      <c r="D31" s="1067"/>
      <c r="E31" s="1067"/>
      <c r="F31" s="1067"/>
      <c r="G31" s="1067"/>
      <c r="H31" s="1067"/>
      <c r="I31" s="1067"/>
      <c r="J31" s="1067"/>
      <c r="K31" s="1067"/>
      <c r="L31" s="1067"/>
      <c r="M31" s="1067"/>
      <c r="N31" s="1067"/>
      <c r="O31" s="1067"/>
      <c r="P31" s="1068"/>
      <c r="Q31" s="1072">
        <v>9</v>
      </c>
      <c r="R31" s="1073"/>
      <c r="S31" s="1073"/>
      <c r="T31" s="1073"/>
      <c r="U31" s="1073"/>
      <c r="V31" s="1073">
        <v>7</v>
      </c>
      <c r="W31" s="1073"/>
      <c r="X31" s="1073"/>
      <c r="Y31" s="1073"/>
      <c r="Z31" s="1073"/>
      <c r="AA31" s="1073">
        <v>2</v>
      </c>
      <c r="AB31" s="1073"/>
      <c r="AC31" s="1073"/>
      <c r="AD31" s="1073"/>
      <c r="AE31" s="1074"/>
      <c r="AF31" s="1048">
        <v>2</v>
      </c>
      <c r="AG31" s="1049"/>
      <c r="AH31" s="1049"/>
      <c r="AI31" s="1049"/>
      <c r="AJ31" s="1050"/>
      <c r="AK31" s="1009">
        <v>1</v>
      </c>
      <c r="AL31" s="1000"/>
      <c r="AM31" s="1000"/>
      <c r="AN31" s="1000"/>
      <c r="AO31" s="1000"/>
      <c r="AP31" s="1000"/>
      <c r="AQ31" s="1000"/>
      <c r="AR31" s="1000"/>
      <c r="AS31" s="1000"/>
      <c r="AT31" s="1000"/>
      <c r="AU31" s="1000"/>
      <c r="AV31" s="1000"/>
      <c r="AW31" s="1000"/>
      <c r="AX31" s="1000"/>
      <c r="AY31" s="1000"/>
      <c r="AZ31" s="1071"/>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387</v>
      </c>
      <c r="C32" s="1067"/>
      <c r="D32" s="1067"/>
      <c r="E32" s="1067"/>
      <c r="F32" s="1067"/>
      <c r="G32" s="1067"/>
      <c r="H32" s="1067"/>
      <c r="I32" s="1067"/>
      <c r="J32" s="1067"/>
      <c r="K32" s="1067"/>
      <c r="L32" s="1067"/>
      <c r="M32" s="1067"/>
      <c r="N32" s="1067"/>
      <c r="O32" s="1067"/>
      <c r="P32" s="1068"/>
      <c r="Q32" s="1072">
        <v>30</v>
      </c>
      <c r="R32" s="1073"/>
      <c r="S32" s="1073"/>
      <c r="T32" s="1073"/>
      <c r="U32" s="1073"/>
      <c r="V32" s="1073">
        <v>30</v>
      </c>
      <c r="W32" s="1073"/>
      <c r="X32" s="1073"/>
      <c r="Y32" s="1073"/>
      <c r="Z32" s="1073"/>
      <c r="AA32" s="1073"/>
      <c r="AB32" s="1073"/>
      <c r="AC32" s="1073"/>
      <c r="AD32" s="1073"/>
      <c r="AE32" s="1074"/>
      <c r="AF32" s="1048" t="s">
        <v>223</v>
      </c>
      <c r="AG32" s="1049"/>
      <c r="AH32" s="1049"/>
      <c r="AI32" s="1049"/>
      <c r="AJ32" s="1050"/>
      <c r="AK32" s="1009">
        <v>23</v>
      </c>
      <c r="AL32" s="1000"/>
      <c r="AM32" s="1000"/>
      <c r="AN32" s="1000"/>
      <c r="AO32" s="1000"/>
      <c r="AP32" s="1000">
        <v>211</v>
      </c>
      <c r="AQ32" s="1000"/>
      <c r="AR32" s="1000"/>
      <c r="AS32" s="1000"/>
      <c r="AT32" s="1000"/>
      <c r="AU32" s="1000">
        <v>211</v>
      </c>
      <c r="AV32" s="1000"/>
      <c r="AW32" s="1000"/>
      <c r="AX32" s="1000"/>
      <c r="AY32" s="1000"/>
      <c r="AZ32" s="1071"/>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388</v>
      </c>
      <c r="C33" s="1067"/>
      <c r="D33" s="1067"/>
      <c r="E33" s="1067"/>
      <c r="F33" s="1067"/>
      <c r="G33" s="1067"/>
      <c r="H33" s="1067"/>
      <c r="I33" s="1067"/>
      <c r="J33" s="1067"/>
      <c r="K33" s="1067"/>
      <c r="L33" s="1067"/>
      <c r="M33" s="1067"/>
      <c r="N33" s="1067"/>
      <c r="O33" s="1067"/>
      <c r="P33" s="1068"/>
      <c r="Q33" s="1072">
        <v>204</v>
      </c>
      <c r="R33" s="1073"/>
      <c r="S33" s="1073"/>
      <c r="T33" s="1073"/>
      <c r="U33" s="1073"/>
      <c r="V33" s="1073">
        <v>204</v>
      </c>
      <c r="W33" s="1073"/>
      <c r="X33" s="1073"/>
      <c r="Y33" s="1073"/>
      <c r="Z33" s="1073"/>
      <c r="AA33" s="1073"/>
      <c r="AB33" s="1073"/>
      <c r="AC33" s="1073"/>
      <c r="AD33" s="1073"/>
      <c r="AE33" s="1074"/>
      <c r="AF33" s="1048" t="s">
        <v>223</v>
      </c>
      <c r="AG33" s="1049"/>
      <c r="AH33" s="1049"/>
      <c r="AI33" s="1049"/>
      <c r="AJ33" s="1050"/>
      <c r="AK33" s="1009">
        <v>83</v>
      </c>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389</v>
      </c>
      <c r="C34" s="1067"/>
      <c r="D34" s="1067"/>
      <c r="E34" s="1067"/>
      <c r="F34" s="1067"/>
      <c r="G34" s="1067"/>
      <c r="H34" s="1067"/>
      <c r="I34" s="1067"/>
      <c r="J34" s="1067"/>
      <c r="K34" s="1067"/>
      <c r="L34" s="1067"/>
      <c r="M34" s="1067"/>
      <c r="N34" s="1067"/>
      <c r="O34" s="1067"/>
      <c r="P34" s="1068"/>
      <c r="Q34" s="1072">
        <v>186</v>
      </c>
      <c r="R34" s="1073"/>
      <c r="S34" s="1073"/>
      <c r="T34" s="1073"/>
      <c r="U34" s="1073"/>
      <c r="V34" s="1073">
        <v>181</v>
      </c>
      <c r="W34" s="1073"/>
      <c r="X34" s="1073"/>
      <c r="Y34" s="1073"/>
      <c r="Z34" s="1073"/>
      <c r="AA34" s="1073">
        <v>5</v>
      </c>
      <c r="AB34" s="1073"/>
      <c r="AC34" s="1073"/>
      <c r="AD34" s="1073"/>
      <c r="AE34" s="1074"/>
      <c r="AF34" s="1048">
        <v>5</v>
      </c>
      <c r="AG34" s="1049"/>
      <c r="AH34" s="1049"/>
      <c r="AI34" s="1049"/>
      <c r="AJ34" s="1050"/>
      <c r="AK34" s="1009">
        <v>36</v>
      </c>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t="s">
        <v>386</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370</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27</v>
      </c>
      <c r="AG63" s="988"/>
      <c r="AH63" s="988"/>
      <c r="AI63" s="988"/>
      <c r="AJ63" s="1059"/>
      <c r="AK63" s="1060"/>
      <c r="AL63" s="992"/>
      <c r="AM63" s="992"/>
      <c r="AN63" s="992"/>
      <c r="AO63" s="992"/>
      <c r="AP63" s="988">
        <v>211</v>
      </c>
      <c r="AQ63" s="988"/>
      <c r="AR63" s="988"/>
      <c r="AS63" s="988"/>
      <c r="AT63" s="988"/>
      <c r="AU63" s="988">
        <v>211</v>
      </c>
      <c r="AV63" s="988"/>
      <c r="AW63" s="988"/>
      <c r="AX63" s="988"/>
      <c r="AY63" s="988"/>
      <c r="AZ63" s="1054"/>
      <c r="BA63" s="1054"/>
      <c r="BB63" s="1054"/>
      <c r="BC63" s="1054"/>
      <c r="BD63" s="1054"/>
      <c r="BE63" s="989"/>
      <c r="BF63" s="989"/>
      <c r="BG63" s="989"/>
      <c r="BH63" s="989"/>
      <c r="BI63" s="990"/>
      <c r="BJ63" s="1055" t="s">
        <v>223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393</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394</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540</v>
      </c>
      <c r="C68" s="1015"/>
      <c r="D68" s="1015"/>
      <c r="E68" s="1015"/>
      <c r="F68" s="1015"/>
      <c r="G68" s="1015"/>
      <c r="H68" s="1015"/>
      <c r="I68" s="1015"/>
      <c r="J68" s="1015"/>
      <c r="K68" s="1015"/>
      <c r="L68" s="1015"/>
      <c r="M68" s="1015"/>
      <c r="N68" s="1015"/>
      <c r="O68" s="1015"/>
      <c r="P68" s="1016"/>
      <c r="Q68" s="1017">
        <f>SUM(Q69:U72)</f>
        <v>936</v>
      </c>
      <c r="R68" s="1011"/>
      <c r="S68" s="1011"/>
      <c r="T68" s="1011"/>
      <c r="U68" s="1011"/>
      <c r="V68" s="1011">
        <f>SUM(V69:Z72)</f>
        <v>915</v>
      </c>
      <c r="W68" s="1011"/>
      <c r="X68" s="1011"/>
      <c r="Y68" s="1011"/>
      <c r="Z68" s="1011"/>
      <c r="AA68" s="1011">
        <f>SUM(AA69:AE72)</f>
        <v>21</v>
      </c>
      <c r="AB68" s="1011"/>
      <c r="AC68" s="1011"/>
      <c r="AD68" s="1011"/>
      <c r="AE68" s="1011"/>
      <c r="AF68" s="1011">
        <f>SUM(AF69:AJ72)</f>
        <v>21</v>
      </c>
      <c r="AG68" s="1011"/>
      <c r="AH68" s="1011"/>
      <c r="AI68" s="1011"/>
      <c r="AJ68" s="1011"/>
      <c r="AK68" s="1011">
        <f>SUM(AK69:AO72)</f>
        <v>10</v>
      </c>
      <c r="AL68" s="1011"/>
      <c r="AM68" s="1011"/>
      <c r="AN68" s="1011"/>
      <c r="AO68" s="1011"/>
      <c r="AP68" s="1011"/>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541</v>
      </c>
      <c r="C69" s="1004"/>
      <c r="D69" s="1004"/>
      <c r="E69" s="1004"/>
      <c r="F69" s="1004"/>
      <c r="G69" s="1004"/>
      <c r="H69" s="1004"/>
      <c r="I69" s="1004"/>
      <c r="J69" s="1004"/>
      <c r="K69" s="1004"/>
      <c r="L69" s="1004"/>
      <c r="M69" s="1004"/>
      <c r="N69" s="1004"/>
      <c r="O69" s="1004"/>
      <c r="P69" s="1005"/>
      <c r="Q69" s="1006">
        <v>878</v>
      </c>
      <c r="R69" s="1000"/>
      <c r="S69" s="1000"/>
      <c r="T69" s="1000"/>
      <c r="U69" s="1000"/>
      <c r="V69" s="1000">
        <v>860</v>
      </c>
      <c r="W69" s="1000"/>
      <c r="X69" s="1000"/>
      <c r="Y69" s="1000"/>
      <c r="Z69" s="1000"/>
      <c r="AA69" s="1000">
        <f>Q69-V69</f>
        <v>18</v>
      </c>
      <c r="AB69" s="1000"/>
      <c r="AC69" s="1000"/>
      <c r="AD69" s="1000"/>
      <c r="AE69" s="1000"/>
      <c r="AF69" s="1000">
        <f>AA69</f>
        <v>18</v>
      </c>
      <c r="AG69" s="1000"/>
      <c r="AH69" s="1000"/>
      <c r="AI69" s="1000"/>
      <c r="AJ69" s="1000"/>
      <c r="AK69" s="1000">
        <v>7</v>
      </c>
      <c r="AL69" s="1000"/>
      <c r="AM69" s="1000"/>
      <c r="AN69" s="1000"/>
      <c r="AO69" s="1000"/>
      <c r="AP69" s="1000"/>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542</v>
      </c>
      <c r="C70" s="1004"/>
      <c r="D70" s="1004"/>
      <c r="E70" s="1004"/>
      <c r="F70" s="1004"/>
      <c r="G70" s="1004"/>
      <c r="H70" s="1004"/>
      <c r="I70" s="1004"/>
      <c r="J70" s="1004"/>
      <c r="K70" s="1004"/>
      <c r="L70" s="1004"/>
      <c r="M70" s="1004"/>
      <c r="N70" s="1004"/>
      <c r="O70" s="1004"/>
      <c r="P70" s="1005"/>
      <c r="Q70" s="1006">
        <v>6</v>
      </c>
      <c r="R70" s="1000"/>
      <c r="S70" s="1000"/>
      <c r="T70" s="1000"/>
      <c r="U70" s="1000"/>
      <c r="V70" s="1000">
        <v>6</v>
      </c>
      <c r="W70" s="1000"/>
      <c r="X70" s="1000"/>
      <c r="Y70" s="1000"/>
      <c r="Z70" s="1000"/>
      <c r="AA70" s="1000"/>
      <c r="AB70" s="1000"/>
      <c r="AC70" s="1000"/>
      <c r="AD70" s="1000"/>
      <c r="AE70" s="1000"/>
      <c r="AF70" s="1000"/>
      <c r="AG70" s="1000"/>
      <c r="AH70" s="1000"/>
      <c r="AI70" s="1000"/>
      <c r="AJ70" s="1000"/>
      <c r="AK70" s="1000">
        <v>1</v>
      </c>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543</v>
      </c>
      <c r="C71" s="1004"/>
      <c r="D71" s="1004"/>
      <c r="E71" s="1004"/>
      <c r="F71" s="1004"/>
      <c r="G71" s="1004"/>
      <c r="H71" s="1004"/>
      <c r="I71" s="1004"/>
      <c r="J71" s="1004"/>
      <c r="K71" s="1004"/>
      <c r="L71" s="1004"/>
      <c r="M71" s="1004"/>
      <c r="N71" s="1004"/>
      <c r="O71" s="1004"/>
      <c r="P71" s="1005"/>
      <c r="Q71" s="1006">
        <v>49</v>
      </c>
      <c r="R71" s="1000"/>
      <c r="S71" s="1000"/>
      <c r="T71" s="1000"/>
      <c r="U71" s="1000"/>
      <c r="V71" s="1000">
        <v>46</v>
      </c>
      <c r="W71" s="1000"/>
      <c r="X71" s="1000"/>
      <c r="Y71" s="1000"/>
      <c r="Z71" s="1000"/>
      <c r="AA71" s="1000">
        <f t="shared" ref="AA71" si="0">Q71-V71</f>
        <v>3</v>
      </c>
      <c r="AB71" s="1000"/>
      <c r="AC71" s="1000"/>
      <c r="AD71" s="1000"/>
      <c r="AE71" s="1000"/>
      <c r="AF71" s="1000">
        <f t="shared" ref="AF71" si="1">AA71</f>
        <v>3</v>
      </c>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544</v>
      </c>
      <c r="C72" s="1004"/>
      <c r="D72" s="1004"/>
      <c r="E72" s="1004"/>
      <c r="F72" s="1004"/>
      <c r="G72" s="1004"/>
      <c r="H72" s="1004"/>
      <c r="I72" s="1004"/>
      <c r="J72" s="1004"/>
      <c r="K72" s="1004"/>
      <c r="L72" s="1004"/>
      <c r="M72" s="1004"/>
      <c r="N72" s="1004"/>
      <c r="O72" s="1004"/>
      <c r="P72" s="1005"/>
      <c r="Q72" s="1006">
        <v>3</v>
      </c>
      <c r="R72" s="1000"/>
      <c r="S72" s="1000"/>
      <c r="T72" s="1000"/>
      <c r="U72" s="1000"/>
      <c r="V72" s="1000">
        <v>3</v>
      </c>
      <c r="W72" s="1000"/>
      <c r="X72" s="1000"/>
      <c r="Y72" s="1000"/>
      <c r="Z72" s="1000"/>
      <c r="AA72" s="1000"/>
      <c r="AB72" s="1000"/>
      <c r="AC72" s="1000"/>
      <c r="AD72" s="1000"/>
      <c r="AE72" s="1000"/>
      <c r="AF72" s="1000"/>
      <c r="AG72" s="1000"/>
      <c r="AH72" s="1000"/>
      <c r="AI72" s="1000"/>
      <c r="AJ72" s="1000"/>
      <c r="AK72" s="1000">
        <v>2</v>
      </c>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545</v>
      </c>
      <c r="C73" s="1004"/>
      <c r="D73" s="1004"/>
      <c r="E73" s="1004"/>
      <c r="F73" s="1004"/>
      <c r="G73" s="1004"/>
      <c r="H73" s="1004"/>
      <c r="I73" s="1004"/>
      <c r="J73" s="1004"/>
      <c r="K73" s="1004"/>
      <c r="L73" s="1004"/>
      <c r="M73" s="1004"/>
      <c r="N73" s="1004"/>
      <c r="O73" s="1004"/>
      <c r="P73" s="1005"/>
      <c r="Q73" s="1006">
        <f>SUM(Q74:U75)</f>
        <v>247641</v>
      </c>
      <c r="R73" s="1000"/>
      <c r="S73" s="1000"/>
      <c r="T73" s="1000"/>
      <c r="U73" s="1000"/>
      <c r="V73" s="1000">
        <f t="shared" ref="V73" si="2">SUM(V74:Z75)</f>
        <v>235749</v>
      </c>
      <c r="W73" s="1000"/>
      <c r="X73" s="1000"/>
      <c r="Y73" s="1000"/>
      <c r="Z73" s="1000"/>
      <c r="AA73" s="1000">
        <f t="shared" ref="AA73" si="3">SUM(AA74:AE75)</f>
        <v>11892</v>
      </c>
      <c r="AB73" s="1000"/>
      <c r="AC73" s="1000"/>
      <c r="AD73" s="1000"/>
      <c r="AE73" s="1000"/>
      <c r="AF73" s="1000">
        <f t="shared" ref="AF73" si="4">SUM(AF74:AJ75)</f>
        <v>11892</v>
      </c>
      <c r="AG73" s="1000"/>
      <c r="AH73" s="1000"/>
      <c r="AI73" s="1000"/>
      <c r="AJ73" s="1000"/>
      <c r="AK73" s="1000">
        <f t="shared" ref="AK73" si="5">SUM(AK74:AO75)</f>
        <v>516</v>
      </c>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541</v>
      </c>
      <c r="C74" s="1004"/>
      <c r="D74" s="1004"/>
      <c r="E74" s="1004"/>
      <c r="F74" s="1004"/>
      <c r="G74" s="1004"/>
      <c r="H74" s="1004"/>
      <c r="I74" s="1004"/>
      <c r="J74" s="1004"/>
      <c r="K74" s="1004"/>
      <c r="L74" s="1004"/>
      <c r="M74" s="1004"/>
      <c r="N74" s="1004"/>
      <c r="O74" s="1004"/>
      <c r="P74" s="1005"/>
      <c r="Q74" s="1006">
        <v>771</v>
      </c>
      <c r="R74" s="1000"/>
      <c r="S74" s="1000"/>
      <c r="T74" s="1000"/>
      <c r="U74" s="1000"/>
      <c r="V74" s="1000">
        <v>722</v>
      </c>
      <c r="W74" s="1000"/>
      <c r="X74" s="1000"/>
      <c r="Y74" s="1000"/>
      <c r="Z74" s="1000"/>
      <c r="AA74" s="1000">
        <f>+Q74-V74</f>
        <v>49</v>
      </c>
      <c r="AB74" s="1000"/>
      <c r="AC74" s="1000"/>
      <c r="AD74" s="1000"/>
      <c r="AE74" s="1000"/>
      <c r="AF74" s="1000">
        <f>+Q74-V74</f>
        <v>49</v>
      </c>
      <c r="AG74" s="1000"/>
      <c r="AH74" s="1000"/>
      <c r="AI74" s="1000"/>
      <c r="AJ74" s="1000"/>
      <c r="AK74" s="1000">
        <v>0</v>
      </c>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546</v>
      </c>
      <c r="C75" s="1004"/>
      <c r="D75" s="1004"/>
      <c r="E75" s="1004"/>
      <c r="F75" s="1004"/>
      <c r="G75" s="1004"/>
      <c r="H75" s="1004"/>
      <c r="I75" s="1004"/>
      <c r="J75" s="1004"/>
      <c r="K75" s="1004"/>
      <c r="L75" s="1004"/>
      <c r="M75" s="1004"/>
      <c r="N75" s="1004"/>
      <c r="O75" s="1004"/>
      <c r="P75" s="1005"/>
      <c r="Q75" s="1007">
        <v>246870</v>
      </c>
      <c r="R75" s="1008"/>
      <c r="S75" s="1008"/>
      <c r="T75" s="1008"/>
      <c r="U75" s="1009"/>
      <c r="V75" s="1010">
        <v>235027</v>
      </c>
      <c r="W75" s="1008"/>
      <c r="X75" s="1008"/>
      <c r="Y75" s="1008"/>
      <c r="Z75" s="1009"/>
      <c r="AA75" s="1010">
        <f>+Q75-V75</f>
        <v>11843</v>
      </c>
      <c r="AB75" s="1008"/>
      <c r="AC75" s="1008"/>
      <c r="AD75" s="1008"/>
      <c r="AE75" s="1009"/>
      <c r="AF75" s="1010">
        <f>+Q75-V75</f>
        <v>11843</v>
      </c>
      <c r="AG75" s="1008"/>
      <c r="AH75" s="1008"/>
      <c r="AI75" s="1008"/>
      <c r="AJ75" s="1009"/>
      <c r="AK75" s="1010">
        <v>516</v>
      </c>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547</v>
      </c>
      <c r="C76" s="1004"/>
      <c r="D76" s="1004"/>
      <c r="E76" s="1004"/>
      <c r="F76" s="1004"/>
      <c r="G76" s="1004"/>
      <c r="H76" s="1004"/>
      <c r="I76" s="1004"/>
      <c r="J76" s="1004"/>
      <c r="K76" s="1004"/>
      <c r="L76" s="1004"/>
      <c r="M76" s="1004"/>
      <c r="N76" s="1004"/>
      <c r="O76" s="1004"/>
      <c r="P76" s="1005"/>
      <c r="Q76" s="1007">
        <f>SUM(Q77:U81)</f>
        <v>12276</v>
      </c>
      <c r="R76" s="1008"/>
      <c r="S76" s="1008"/>
      <c r="T76" s="1008"/>
      <c r="U76" s="1009"/>
      <c r="V76" s="1010">
        <f t="shared" ref="V76" si="6">SUM(V77:Z81)</f>
        <v>11350</v>
      </c>
      <c r="W76" s="1008"/>
      <c r="X76" s="1008"/>
      <c r="Y76" s="1008"/>
      <c r="Z76" s="1009"/>
      <c r="AA76" s="1010">
        <f t="shared" ref="AA76" si="7">SUM(AA77:AE81)</f>
        <v>926</v>
      </c>
      <c r="AB76" s="1008"/>
      <c r="AC76" s="1008"/>
      <c r="AD76" s="1008"/>
      <c r="AE76" s="1009"/>
      <c r="AF76" s="1010"/>
      <c r="AG76" s="1008"/>
      <c r="AH76" s="1008"/>
      <c r="AI76" s="1008"/>
      <c r="AJ76" s="1009"/>
      <c r="AK76" s="1010">
        <f t="shared" ref="AK76" si="8">SUM(AK77:AO81)</f>
        <v>33</v>
      </c>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541</v>
      </c>
      <c r="C77" s="1004"/>
      <c r="D77" s="1004"/>
      <c r="E77" s="1004"/>
      <c r="F77" s="1004"/>
      <c r="G77" s="1004"/>
      <c r="H77" s="1004"/>
      <c r="I77" s="1004"/>
      <c r="J77" s="1004"/>
      <c r="K77" s="1004"/>
      <c r="L77" s="1004"/>
      <c r="M77" s="1004"/>
      <c r="N77" s="1004"/>
      <c r="O77" s="1004"/>
      <c r="P77" s="1005"/>
      <c r="Q77" s="1007">
        <v>10590</v>
      </c>
      <c r="R77" s="1008"/>
      <c r="S77" s="1008"/>
      <c r="T77" s="1008"/>
      <c r="U77" s="1009"/>
      <c r="V77" s="1010">
        <v>9677</v>
      </c>
      <c r="W77" s="1008"/>
      <c r="X77" s="1008"/>
      <c r="Y77" s="1008"/>
      <c r="Z77" s="1009"/>
      <c r="AA77" s="1010">
        <v>913</v>
      </c>
      <c r="AB77" s="1008"/>
      <c r="AC77" s="1008"/>
      <c r="AD77" s="1008"/>
      <c r="AE77" s="1009"/>
      <c r="AF77" s="1010"/>
      <c r="AG77" s="1008"/>
      <c r="AH77" s="1008"/>
      <c r="AI77" s="1008"/>
      <c r="AJ77" s="1009"/>
      <c r="AK77" s="1010">
        <v>15</v>
      </c>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548</v>
      </c>
      <c r="C78" s="1004"/>
      <c r="D78" s="1004"/>
      <c r="E78" s="1004"/>
      <c r="F78" s="1004"/>
      <c r="G78" s="1004"/>
      <c r="H78" s="1004"/>
      <c r="I78" s="1004"/>
      <c r="J78" s="1004"/>
      <c r="K78" s="1004"/>
      <c r="L78" s="1004"/>
      <c r="M78" s="1004"/>
      <c r="N78" s="1004"/>
      <c r="O78" s="1004"/>
      <c r="P78" s="1005"/>
      <c r="Q78" s="1006">
        <v>1588</v>
      </c>
      <c r="R78" s="1000"/>
      <c r="S78" s="1000"/>
      <c r="T78" s="1000"/>
      <c r="U78" s="1000"/>
      <c r="V78" s="1000">
        <v>1587</v>
      </c>
      <c r="W78" s="1000"/>
      <c r="X78" s="1000"/>
      <c r="Y78" s="1000"/>
      <c r="Z78" s="1000"/>
      <c r="AA78" s="1000">
        <v>1</v>
      </c>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549</v>
      </c>
      <c r="C79" s="1004"/>
      <c r="D79" s="1004"/>
      <c r="E79" s="1004"/>
      <c r="F79" s="1004"/>
      <c r="G79" s="1004"/>
      <c r="H79" s="1004"/>
      <c r="I79" s="1004"/>
      <c r="J79" s="1004"/>
      <c r="K79" s="1004"/>
      <c r="L79" s="1004"/>
      <c r="M79" s="1004"/>
      <c r="N79" s="1004"/>
      <c r="O79" s="1004"/>
      <c r="P79" s="1005"/>
      <c r="Q79" s="1006">
        <v>2</v>
      </c>
      <c r="R79" s="1000"/>
      <c r="S79" s="1000"/>
      <c r="T79" s="1000"/>
      <c r="U79" s="1000"/>
      <c r="V79" s="1000">
        <v>1</v>
      </c>
      <c r="W79" s="1000"/>
      <c r="X79" s="1000"/>
      <c r="Y79" s="1000"/>
      <c r="Z79" s="1000"/>
      <c r="AA79" s="1000">
        <v>1</v>
      </c>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t="s">
        <v>550</v>
      </c>
      <c r="C80" s="1004"/>
      <c r="D80" s="1004"/>
      <c r="E80" s="1004"/>
      <c r="F80" s="1004"/>
      <c r="G80" s="1004"/>
      <c r="H80" s="1004"/>
      <c r="I80" s="1004"/>
      <c r="J80" s="1004"/>
      <c r="K80" s="1004"/>
      <c r="L80" s="1004"/>
      <c r="M80" s="1004"/>
      <c r="N80" s="1004"/>
      <c r="O80" s="1004"/>
      <c r="P80" s="1005"/>
      <c r="Q80" s="1006">
        <v>54</v>
      </c>
      <c r="R80" s="1000"/>
      <c r="S80" s="1000"/>
      <c r="T80" s="1000"/>
      <c r="U80" s="1000"/>
      <c r="V80" s="1000">
        <v>48</v>
      </c>
      <c r="W80" s="1000"/>
      <c r="X80" s="1000"/>
      <c r="Y80" s="1000"/>
      <c r="Z80" s="1000"/>
      <c r="AA80" s="1000">
        <v>6</v>
      </c>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t="s">
        <v>551</v>
      </c>
      <c r="C81" s="1004"/>
      <c r="D81" s="1004"/>
      <c r="E81" s="1004"/>
      <c r="F81" s="1004"/>
      <c r="G81" s="1004"/>
      <c r="H81" s="1004"/>
      <c r="I81" s="1004"/>
      <c r="J81" s="1004"/>
      <c r="K81" s="1004"/>
      <c r="L81" s="1004"/>
      <c r="M81" s="1004"/>
      <c r="N81" s="1004"/>
      <c r="O81" s="1004"/>
      <c r="P81" s="1005"/>
      <c r="Q81" s="1006">
        <v>42</v>
      </c>
      <c r="R81" s="1000"/>
      <c r="S81" s="1000"/>
      <c r="T81" s="1000"/>
      <c r="U81" s="1000"/>
      <c r="V81" s="1000">
        <v>37</v>
      </c>
      <c r="W81" s="1000"/>
      <c r="X81" s="1000"/>
      <c r="Y81" s="1000"/>
      <c r="Z81" s="1000"/>
      <c r="AA81" s="1000">
        <v>5</v>
      </c>
      <c r="AB81" s="1000"/>
      <c r="AC81" s="1000"/>
      <c r="AD81" s="1000"/>
      <c r="AE81" s="1000"/>
      <c r="AF81" s="1000"/>
      <c r="AG81" s="1000"/>
      <c r="AH81" s="1000"/>
      <c r="AI81" s="1000"/>
      <c r="AJ81" s="1000"/>
      <c r="AK81" s="1000">
        <v>18</v>
      </c>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SUM(AF68,AF73,AF76)</f>
        <v>11913</v>
      </c>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289</v>
      </c>
      <c r="AG109" s="923"/>
      <c r="AH109" s="923"/>
      <c r="AI109" s="923"/>
      <c r="AJ109" s="924"/>
      <c r="AK109" s="925" t="s">
        <v>288</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289</v>
      </c>
      <c r="BW109" s="923"/>
      <c r="BX109" s="923"/>
      <c r="BY109" s="923"/>
      <c r="BZ109" s="924"/>
      <c r="CA109" s="925" t="s">
        <v>288</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289</v>
      </c>
      <c r="DM109" s="923"/>
      <c r="DN109" s="923"/>
      <c r="DO109" s="923"/>
      <c r="DP109" s="924"/>
      <c r="DQ109" s="925" t="s">
        <v>288</v>
      </c>
      <c r="DR109" s="923"/>
      <c r="DS109" s="923"/>
      <c r="DT109" s="923"/>
      <c r="DU109" s="924"/>
      <c r="DV109" s="925" t="s">
        <v>405</v>
      </c>
      <c r="DW109" s="923"/>
      <c r="DX109" s="923"/>
      <c r="DY109" s="923"/>
      <c r="DZ109" s="954"/>
    </row>
    <row r="110" spans="1:131" s="199" customFormat="1" ht="26.25" customHeight="1">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69657</v>
      </c>
      <c r="AB110" s="916"/>
      <c r="AC110" s="916"/>
      <c r="AD110" s="916"/>
      <c r="AE110" s="917"/>
      <c r="AF110" s="918">
        <v>81777</v>
      </c>
      <c r="AG110" s="916"/>
      <c r="AH110" s="916"/>
      <c r="AI110" s="916"/>
      <c r="AJ110" s="917"/>
      <c r="AK110" s="918">
        <v>101443</v>
      </c>
      <c r="AL110" s="916"/>
      <c r="AM110" s="916"/>
      <c r="AN110" s="916"/>
      <c r="AO110" s="917"/>
      <c r="AP110" s="919">
        <v>11.9</v>
      </c>
      <c r="AQ110" s="920"/>
      <c r="AR110" s="920"/>
      <c r="AS110" s="920"/>
      <c r="AT110" s="921"/>
      <c r="AU110" s="955" t="s">
        <v>62</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1721499</v>
      </c>
      <c r="BR110" s="863"/>
      <c r="BS110" s="863"/>
      <c r="BT110" s="863"/>
      <c r="BU110" s="863"/>
      <c r="BV110" s="863">
        <v>2109533</v>
      </c>
      <c r="BW110" s="863"/>
      <c r="BX110" s="863"/>
      <c r="BY110" s="863"/>
      <c r="BZ110" s="863"/>
      <c r="CA110" s="863">
        <v>2498872</v>
      </c>
      <c r="CB110" s="863"/>
      <c r="CC110" s="863"/>
      <c r="CD110" s="863"/>
      <c r="CE110" s="863"/>
      <c r="CF110" s="887">
        <v>292.8</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223</v>
      </c>
      <c r="DH110" s="863"/>
      <c r="DI110" s="863"/>
      <c r="DJ110" s="863"/>
      <c r="DK110" s="863"/>
      <c r="DL110" s="863" t="s">
        <v>223</v>
      </c>
      <c r="DM110" s="863"/>
      <c r="DN110" s="863"/>
      <c r="DO110" s="863"/>
      <c r="DP110" s="863"/>
      <c r="DQ110" s="863" t="s">
        <v>223</v>
      </c>
      <c r="DR110" s="863"/>
      <c r="DS110" s="863"/>
      <c r="DT110" s="863"/>
      <c r="DU110" s="863"/>
      <c r="DV110" s="864" t="s">
        <v>223</v>
      </c>
      <c r="DW110" s="864"/>
      <c r="DX110" s="864"/>
      <c r="DY110" s="864"/>
      <c r="DZ110" s="865"/>
    </row>
    <row r="111" spans="1:131" s="199" customFormat="1" ht="26.25" customHeight="1">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223</v>
      </c>
      <c r="AB111" s="944"/>
      <c r="AC111" s="944"/>
      <c r="AD111" s="944"/>
      <c r="AE111" s="945"/>
      <c r="AF111" s="946" t="s">
        <v>223</v>
      </c>
      <c r="AG111" s="944"/>
      <c r="AH111" s="944"/>
      <c r="AI111" s="944"/>
      <c r="AJ111" s="945"/>
      <c r="AK111" s="946" t="s">
        <v>223</v>
      </c>
      <c r="AL111" s="944"/>
      <c r="AM111" s="944"/>
      <c r="AN111" s="944"/>
      <c r="AO111" s="945"/>
      <c r="AP111" s="947" t="s">
        <v>223</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t="s">
        <v>223</v>
      </c>
      <c r="BR111" s="835"/>
      <c r="BS111" s="835"/>
      <c r="BT111" s="835"/>
      <c r="BU111" s="835"/>
      <c r="BV111" s="835" t="s">
        <v>223</v>
      </c>
      <c r="BW111" s="835"/>
      <c r="BX111" s="835"/>
      <c r="BY111" s="835"/>
      <c r="BZ111" s="835"/>
      <c r="CA111" s="835" t="s">
        <v>223</v>
      </c>
      <c r="CB111" s="835"/>
      <c r="CC111" s="835"/>
      <c r="CD111" s="835"/>
      <c r="CE111" s="835"/>
      <c r="CF111" s="896" t="s">
        <v>223</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223</v>
      </c>
      <c r="DH111" s="835"/>
      <c r="DI111" s="835"/>
      <c r="DJ111" s="835"/>
      <c r="DK111" s="835"/>
      <c r="DL111" s="835" t="s">
        <v>223</v>
      </c>
      <c r="DM111" s="835"/>
      <c r="DN111" s="835"/>
      <c r="DO111" s="835"/>
      <c r="DP111" s="835"/>
      <c r="DQ111" s="835" t="s">
        <v>223</v>
      </c>
      <c r="DR111" s="835"/>
      <c r="DS111" s="835"/>
      <c r="DT111" s="835"/>
      <c r="DU111" s="835"/>
      <c r="DV111" s="812" t="s">
        <v>223</v>
      </c>
      <c r="DW111" s="812"/>
      <c r="DX111" s="812"/>
      <c r="DY111" s="812"/>
      <c r="DZ111" s="813"/>
    </row>
    <row r="112" spans="1:131" s="199" customFormat="1" ht="26.25" customHeight="1">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416</v>
      </c>
      <c r="AB112" s="798"/>
      <c r="AC112" s="798"/>
      <c r="AD112" s="798"/>
      <c r="AE112" s="799"/>
      <c r="AF112" s="800" t="s">
        <v>416</v>
      </c>
      <c r="AG112" s="798"/>
      <c r="AH112" s="798"/>
      <c r="AI112" s="798"/>
      <c r="AJ112" s="799"/>
      <c r="AK112" s="800" t="s">
        <v>416</v>
      </c>
      <c r="AL112" s="798"/>
      <c r="AM112" s="798"/>
      <c r="AN112" s="798"/>
      <c r="AO112" s="799"/>
      <c r="AP112" s="845" t="s">
        <v>416</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250380</v>
      </c>
      <c r="BR112" s="835"/>
      <c r="BS112" s="835"/>
      <c r="BT112" s="835"/>
      <c r="BU112" s="835"/>
      <c r="BV112" s="835">
        <v>206918</v>
      </c>
      <c r="BW112" s="835"/>
      <c r="BX112" s="835"/>
      <c r="BY112" s="835"/>
      <c r="BZ112" s="835"/>
      <c r="CA112" s="835">
        <v>191877</v>
      </c>
      <c r="CB112" s="835"/>
      <c r="CC112" s="835"/>
      <c r="CD112" s="835"/>
      <c r="CE112" s="835"/>
      <c r="CF112" s="896">
        <v>22.5</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416</v>
      </c>
      <c r="DH112" s="835"/>
      <c r="DI112" s="835"/>
      <c r="DJ112" s="835"/>
      <c r="DK112" s="835"/>
      <c r="DL112" s="835" t="s">
        <v>416</v>
      </c>
      <c r="DM112" s="835"/>
      <c r="DN112" s="835"/>
      <c r="DO112" s="835"/>
      <c r="DP112" s="835"/>
      <c r="DQ112" s="835" t="s">
        <v>416</v>
      </c>
      <c r="DR112" s="835"/>
      <c r="DS112" s="835"/>
      <c r="DT112" s="835"/>
      <c r="DU112" s="835"/>
      <c r="DV112" s="812" t="s">
        <v>416</v>
      </c>
      <c r="DW112" s="812"/>
      <c r="DX112" s="812"/>
      <c r="DY112" s="812"/>
      <c r="DZ112" s="813"/>
    </row>
    <row r="113" spans="1:130" s="199" customFormat="1" ht="26.25" customHeight="1">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43590</v>
      </c>
      <c r="AB113" s="944"/>
      <c r="AC113" s="944"/>
      <c r="AD113" s="944"/>
      <c r="AE113" s="945"/>
      <c r="AF113" s="946">
        <v>17347</v>
      </c>
      <c r="AG113" s="944"/>
      <c r="AH113" s="944"/>
      <c r="AI113" s="944"/>
      <c r="AJ113" s="945"/>
      <c r="AK113" s="946">
        <v>15880</v>
      </c>
      <c r="AL113" s="944"/>
      <c r="AM113" s="944"/>
      <c r="AN113" s="944"/>
      <c r="AO113" s="945"/>
      <c r="AP113" s="947">
        <v>1.9</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t="s">
        <v>416</v>
      </c>
      <c r="BR113" s="835"/>
      <c r="BS113" s="835"/>
      <c r="BT113" s="835"/>
      <c r="BU113" s="835"/>
      <c r="BV113" s="835" t="s">
        <v>416</v>
      </c>
      <c r="BW113" s="835"/>
      <c r="BX113" s="835"/>
      <c r="BY113" s="835"/>
      <c r="BZ113" s="835"/>
      <c r="CA113" s="835" t="s">
        <v>416</v>
      </c>
      <c r="CB113" s="835"/>
      <c r="CC113" s="835"/>
      <c r="CD113" s="835"/>
      <c r="CE113" s="835"/>
      <c r="CF113" s="896" t="s">
        <v>416</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416</v>
      </c>
      <c r="DH113" s="798"/>
      <c r="DI113" s="798"/>
      <c r="DJ113" s="798"/>
      <c r="DK113" s="799"/>
      <c r="DL113" s="800" t="s">
        <v>416</v>
      </c>
      <c r="DM113" s="798"/>
      <c r="DN113" s="798"/>
      <c r="DO113" s="798"/>
      <c r="DP113" s="799"/>
      <c r="DQ113" s="800" t="s">
        <v>416</v>
      </c>
      <c r="DR113" s="798"/>
      <c r="DS113" s="798"/>
      <c r="DT113" s="798"/>
      <c r="DU113" s="799"/>
      <c r="DV113" s="845" t="s">
        <v>416</v>
      </c>
      <c r="DW113" s="846"/>
      <c r="DX113" s="846"/>
      <c r="DY113" s="846"/>
      <c r="DZ113" s="847"/>
    </row>
    <row r="114" spans="1:130" s="199" customFormat="1" ht="26.25" customHeight="1">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416</v>
      </c>
      <c r="AB114" s="798"/>
      <c r="AC114" s="798"/>
      <c r="AD114" s="798"/>
      <c r="AE114" s="799"/>
      <c r="AF114" s="800" t="s">
        <v>416</v>
      </c>
      <c r="AG114" s="798"/>
      <c r="AH114" s="798"/>
      <c r="AI114" s="798"/>
      <c r="AJ114" s="799"/>
      <c r="AK114" s="800" t="s">
        <v>416</v>
      </c>
      <c r="AL114" s="798"/>
      <c r="AM114" s="798"/>
      <c r="AN114" s="798"/>
      <c r="AO114" s="799"/>
      <c r="AP114" s="845" t="s">
        <v>416</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265630</v>
      </c>
      <c r="BR114" s="835"/>
      <c r="BS114" s="835"/>
      <c r="BT114" s="835"/>
      <c r="BU114" s="835"/>
      <c r="BV114" s="835">
        <v>43079</v>
      </c>
      <c r="BW114" s="835"/>
      <c r="BX114" s="835"/>
      <c r="BY114" s="835"/>
      <c r="BZ114" s="835"/>
      <c r="CA114" s="835" t="s">
        <v>416</v>
      </c>
      <c r="CB114" s="835"/>
      <c r="CC114" s="835"/>
      <c r="CD114" s="835"/>
      <c r="CE114" s="835"/>
      <c r="CF114" s="896" t="s">
        <v>416</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416</v>
      </c>
      <c r="DH114" s="798"/>
      <c r="DI114" s="798"/>
      <c r="DJ114" s="798"/>
      <c r="DK114" s="799"/>
      <c r="DL114" s="800" t="s">
        <v>416</v>
      </c>
      <c r="DM114" s="798"/>
      <c r="DN114" s="798"/>
      <c r="DO114" s="798"/>
      <c r="DP114" s="799"/>
      <c r="DQ114" s="800" t="s">
        <v>416</v>
      </c>
      <c r="DR114" s="798"/>
      <c r="DS114" s="798"/>
      <c r="DT114" s="798"/>
      <c r="DU114" s="799"/>
      <c r="DV114" s="845" t="s">
        <v>416</v>
      </c>
      <c r="DW114" s="846"/>
      <c r="DX114" s="846"/>
      <c r="DY114" s="846"/>
      <c r="DZ114" s="847"/>
    </row>
    <row r="115" spans="1:130" s="199" customFormat="1" ht="26.25" customHeight="1">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416</v>
      </c>
      <c r="AB115" s="944"/>
      <c r="AC115" s="944"/>
      <c r="AD115" s="944"/>
      <c r="AE115" s="945"/>
      <c r="AF115" s="946" t="s">
        <v>416</v>
      </c>
      <c r="AG115" s="944"/>
      <c r="AH115" s="944"/>
      <c r="AI115" s="944"/>
      <c r="AJ115" s="945"/>
      <c r="AK115" s="946" t="s">
        <v>416</v>
      </c>
      <c r="AL115" s="944"/>
      <c r="AM115" s="944"/>
      <c r="AN115" s="944"/>
      <c r="AO115" s="945"/>
      <c r="AP115" s="947" t="s">
        <v>416</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t="s">
        <v>416</v>
      </c>
      <c r="BR115" s="835"/>
      <c r="BS115" s="835"/>
      <c r="BT115" s="835"/>
      <c r="BU115" s="835"/>
      <c r="BV115" s="835" t="s">
        <v>416</v>
      </c>
      <c r="BW115" s="835"/>
      <c r="BX115" s="835"/>
      <c r="BY115" s="835"/>
      <c r="BZ115" s="835"/>
      <c r="CA115" s="835" t="s">
        <v>416</v>
      </c>
      <c r="CB115" s="835"/>
      <c r="CC115" s="835"/>
      <c r="CD115" s="835"/>
      <c r="CE115" s="835"/>
      <c r="CF115" s="896" t="s">
        <v>416</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416</v>
      </c>
      <c r="DH115" s="798"/>
      <c r="DI115" s="798"/>
      <c r="DJ115" s="798"/>
      <c r="DK115" s="799"/>
      <c r="DL115" s="800" t="s">
        <v>416</v>
      </c>
      <c r="DM115" s="798"/>
      <c r="DN115" s="798"/>
      <c r="DO115" s="798"/>
      <c r="DP115" s="799"/>
      <c r="DQ115" s="800" t="s">
        <v>416</v>
      </c>
      <c r="DR115" s="798"/>
      <c r="DS115" s="798"/>
      <c r="DT115" s="798"/>
      <c r="DU115" s="799"/>
      <c r="DV115" s="845" t="s">
        <v>416</v>
      </c>
      <c r="DW115" s="846"/>
      <c r="DX115" s="846"/>
      <c r="DY115" s="846"/>
      <c r="DZ115" s="847"/>
    </row>
    <row r="116" spans="1:130" s="199" customFormat="1" ht="26.25" customHeight="1">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416</v>
      </c>
      <c r="AB116" s="798"/>
      <c r="AC116" s="798"/>
      <c r="AD116" s="798"/>
      <c r="AE116" s="799"/>
      <c r="AF116" s="800" t="s">
        <v>416</v>
      </c>
      <c r="AG116" s="798"/>
      <c r="AH116" s="798"/>
      <c r="AI116" s="798"/>
      <c r="AJ116" s="799"/>
      <c r="AK116" s="800" t="s">
        <v>416</v>
      </c>
      <c r="AL116" s="798"/>
      <c r="AM116" s="798"/>
      <c r="AN116" s="798"/>
      <c r="AO116" s="799"/>
      <c r="AP116" s="845" t="s">
        <v>416</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416</v>
      </c>
      <c r="BR116" s="835"/>
      <c r="BS116" s="835"/>
      <c r="BT116" s="835"/>
      <c r="BU116" s="835"/>
      <c r="BV116" s="835" t="s">
        <v>416</v>
      </c>
      <c r="BW116" s="835"/>
      <c r="BX116" s="835"/>
      <c r="BY116" s="835"/>
      <c r="BZ116" s="835"/>
      <c r="CA116" s="835" t="s">
        <v>416</v>
      </c>
      <c r="CB116" s="835"/>
      <c r="CC116" s="835"/>
      <c r="CD116" s="835"/>
      <c r="CE116" s="835"/>
      <c r="CF116" s="896" t="s">
        <v>416</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416</v>
      </c>
      <c r="DH116" s="798"/>
      <c r="DI116" s="798"/>
      <c r="DJ116" s="798"/>
      <c r="DK116" s="799"/>
      <c r="DL116" s="800" t="s">
        <v>416</v>
      </c>
      <c r="DM116" s="798"/>
      <c r="DN116" s="798"/>
      <c r="DO116" s="798"/>
      <c r="DP116" s="799"/>
      <c r="DQ116" s="800" t="s">
        <v>416</v>
      </c>
      <c r="DR116" s="798"/>
      <c r="DS116" s="798"/>
      <c r="DT116" s="798"/>
      <c r="DU116" s="799"/>
      <c r="DV116" s="845" t="s">
        <v>416</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113247</v>
      </c>
      <c r="AB117" s="930"/>
      <c r="AC117" s="930"/>
      <c r="AD117" s="930"/>
      <c r="AE117" s="931"/>
      <c r="AF117" s="932">
        <v>99124</v>
      </c>
      <c r="AG117" s="930"/>
      <c r="AH117" s="930"/>
      <c r="AI117" s="930"/>
      <c r="AJ117" s="931"/>
      <c r="AK117" s="932">
        <v>117323</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223</v>
      </c>
      <c r="BR117" s="835"/>
      <c r="BS117" s="835"/>
      <c r="BT117" s="835"/>
      <c r="BU117" s="835"/>
      <c r="BV117" s="835" t="s">
        <v>223</v>
      </c>
      <c r="BW117" s="835"/>
      <c r="BX117" s="835"/>
      <c r="BY117" s="835"/>
      <c r="BZ117" s="835"/>
      <c r="CA117" s="835" t="s">
        <v>223</v>
      </c>
      <c r="CB117" s="835"/>
      <c r="CC117" s="835"/>
      <c r="CD117" s="835"/>
      <c r="CE117" s="835"/>
      <c r="CF117" s="896" t="s">
        <v>223</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223</v>
      </c>
      <c r="DH117" s="798"/>
      <c r="DI117" s="798"/>
      <c r="DJ117" s="798"/>
      <c r="DK117" s="799"/>
      <c r="DL117" s="800" t="s">
        <v>223</v>
      </c>
      <c r="DM117" s="798"/>
      <c r="DN117" s="798"/>
      <c r="DO117" s="798"/>
      <c r="DP117" s="799"/>
      <c r="DQ117" s="800" t="s">
        <v>223</v>
      </c>
      <c r="DR117" s="798"/>
      <c r="DS117" s="798"/>
      <c r="DT117" s="798"/>
      <c r="DU117" s="799"/>
      <c r="DV117" s="845" t="s">
        <v>223</v>
      </c>
      <c r="DW117" s="846"/>
      <c r="DX117" s="846"/>
      <c r="DY117" s="846"/>
      <c r="DZ117" s="847"/>
    </row>
    <row r="118" spans="1:130" s="199" customFormat="1" ht="26.25" customHeight="1">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289</v>
      </c>
      <c r="AG118" s="923"/>
      <c r="AH118" s="923"/>
      <c r="AI118" s="923"/>
      <c r="AJ118" s="924"/>
      <c r="AK118" s="925" t="s">
        <v>288</v>
      </c>
      <c r="AL118" s="923"/>
      <c r="AM118" s="923"/>
      <c r="AN118" s="923"/>
      <c r="AO118" s="924"/>
      <c r="AP118" s="926" t="s">
        <v>405</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223</v>
      </c>
      <c r="BR118" s="866"/>
      <c r="BS118" s="866"/>
      <c r="BT118" s="866"/>
      <c r="BU118" s="866"/>
      <c r="BV118" s="866" t="s">
        <v>223</v>
      </c>
      <c r="BW118" s="866"/>
      <c r="BX118" s="866"/>
      <c r="BY118" s="866"/>
      <c r="BZ118" s="866"/>
      <c r="CA118" s="866" t="s">
        <v>223</v>
      </c>
      <c r="CB118" s="866"/>
      <c r="CC118" s="866"/>
      <c r="CD118" s="866"/>
      <c r="CE118" s="866"/>
      <c r="CF118" s="896" t="s">
        <v>223</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223</v>
      </c>
      <c r="DH118" s="798"/>
      <c r="DI118" s="798"/>
      <c r="DJ118" s="798"/>
      <c r="DK118" s="799"/>
      <c r="DL118" s="800" t="s">
        <v>223</v>
      </c>
      <c r="DM118" s="798"/>
      <c r="DN118" s="798"/>
      <c r="DO118" s="798"/>
      <c r="DP118" s="799"/>
      <c r="DQ118" s="800" t="s">
        <v>223</v>
      </c>
      <c r="DR118" s="798"/>
      <c r="DS118" s="798"/>
      <c r="DT118" s="798"/>
      <c r="DU118" s="799"/>
      <c r="DV118" s="845" t="s">
        <v>223</v>
      </c>
      <c r="DW118" s="846"/>
      <c r="DX118" s="846"/>
      <c r="DY118" s="846"/>
      <c r="DZ118" s="847"/>
    </row>
    <row r="119" spans="1:130" s="199" customFormat="1" ht="26.25" customHeight="1">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223</v>
      </c>
      <c r="AB119" s="916"/>
      <c r="AC119" s="916"/>
      <c r="AD119" s="916"/>
      <c r="AE119" s="917"/>
      <c r="AF119" s="918" t="s">
        <v>223</v>
      </c>
      <c r="AG119" s="916"/>
      <c r="AH119" s="916"/>
      <c r="AI119" s="916"/>
      <c r="AJ119" s="917"/>
      <c r="AK119" s="918" t="s">
        <v>223</v>
      </c>
      <c r="AL119" s="916"/>
      <c r="AM119" s="916"/>
      <c r="AN119" s="916"/>
      <c r="AO119" s="917"/>
      <c r="AP119" s="919" t="s">
        <v>223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436</v>
      </c>
      <c r="BP119" s="899"/>
      <c r="BQ119" s="903">
        <v>2237509</v>
      </c>
      <c r="BR119" s="866"/>
      <c r="BS119" s="866"/>
      <c r="BT119" s="866"/>
      <c r="BU119" s="866"/>
      <c r="BV119" s="866">
        <v>2359530</v>
      </c>
      <c r="BW119" s="866"/>
      <c r="BX119" s="866"/>
      <c r="BY119" s="866"/>
      <c r="BZ119" s="866"/>
      <c r="CA119" s="866">
        <v>2690749</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223</v>
      </c>
      <c r="DH119" s="781"/>
      <c r="DI119" s="781"/>
      <c r="DJ119" s="781"/>
      <c r="DK119" s="782"/>
      <c r="DL119" s="783" t="s">
        <v>223</v>
      </c>
      <c r="DM119" s="781"/>
      <c r="DN119" s="781"/>
      <c r="DO119" s="781"/>
      <c r="DP119" s="782"/>
      <c r="DQ119" s="783" t="s">
        <v>223</v>
      </c>
      <c r="DR119" s="781"/>
      <c r="DS119" s="781"/>
      <c r="DT119" s="781"/>
      <c r="DU119" s="782"/>
      <c r="DV119" s="869" t="s">
        <v>223</v>
      </c>
      <c r="DW119" s="870"/>
      <c r="DX119" s="870"/>
      <c r="DY119" s="870"/>
      <c r="DZ119" s="871"/>
    </row>
    <row r="120" spans="1:130" s="199" customFormat="1" ht="26.25" customHeight="1">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223</v>
      </c>
      <c r="AB120" s="798"/>
      <c r="AC120" s="798"/>
      <c r="AD120" s="798"/>
      <c r="AE120" s="799"/>
      <c r="AF120" s="800" t="s">
        <v>223</v>
      </c>
      <c r="AG120" s="798"/>
      <c r="AH120" s="798"/>
      <c r="AI120" s="798"/>
      <c r="AJ120" s="799"/>
      <c r="AK120" s="800" t="s">
        <v>223</v>
      </c>
      <c r="AL120" s="798"/>
      <c r="AM120" s="798"/>
      <c r="AN120" s="798"/>
      <c r="AO120" s="799"/>
      <c r="AP120" s="845" t="s">
        <v>223</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4261193</v>
      </c>
      <c r="BR120" s="863"/>
      <c r="BS120" s="863"/>
      <c r="BT120" s="863"/>
      <c r="BU120" s="863"/>
      <c r="BV120" s="863">
        <v>4906896</v>
      </c>
      <c r="BW120" s="863"/>
      <c r="BX120" s="863"/>
      <c r="BY120" s="863"/>
      <c r="BZ120" s="863"/>
      <c r="CA120" s="863">
        <v>5119353</v>
      </c>
      <c r="CB120" s="863"/>
      <c r="CC120" s="863"/>
      <c r="CD120" s="863"/>
      <c r="CE120" s="863"/>
      <c r="CF120" s="887">
        <v>599.9</v>
      </c>
      <c r="CG120" s="888"/>
      <c r="CH120" s="888"/>
      <c r="CI120" s="888"/>
      <c r="CJ120" s="888"/>
      <c r="CK120" s="889" t="s">
        <v>440</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209068</v>
      </c>
      <c r="DH120" s="863"/>
      <c r="DI120" s="863"/>
      <c r="DJ120" s="863"/>
      <c r="DK120" s="863"/>
      <c r="DL120" s="863">
        <v>206918</v>
      </c>
      <c r="DM120" s="863"/>
      <c r="DN120" s="863"/>
      <c r="DO120" s="863"/>
      <c r="DP120" s="863"/>
      <c r="DQ120" s="863">
        <v>191877</v>
      </c>
      <c r="DR120" s="863"/>
      <c r="DS120" s="863"/>
      <c r="DT120" s="863"/>
      <c r="DU120" s="863"/>
      <c r="DV120" s="864">
        <v>22.5</v>
      </c>
      <c r="DW120" s="864"/>
      <c r="DX120" s="864"/>
      <c r="DY120" s="864"/>
      <c r="DZ120" s="865"/>
    </row>
    <row r="121" spans="1:130" s="199" customFormat="1" ht="26.25" customHeight="1">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223</v>
      </c>
      <c r="AB121" s="798"/>
      <c r="AC121" s="798"/>
      <c r="AD121" s="798"/>
      <c r="AE121" s="799"/>
      <c r="AF121" s="800" t="s">
        <v>223</v>
      </c>
      <c r="AG121" s="798"/>
      <c r="AH121" s="798"/>
      <c r="AI121" s="798"/>
      <c r="AJ121" s="799"/>
      <c r="AK121" s="800" t="s">
        <v>223</v>
      </c>
      <c r="AL121" s="798"/>
      <c r="AM121" s="798"/>
      <c r="AN121" s="798"/>
      <c r="AO121" s="799"/>
      <c r="AP121" s="845" t="s">
        <v>223</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1563</v>
      </c>
      <c r="BR121" s="835"/>
      <c r="BS121" s="835"/>
      <c r="BT121" s="835"/>
      <c r="BU121" s="835"/>
      <c r="BV121" s="835" t="s">
        <v>223</v>
      </c>
      <c r="BW121" s="835"/>
      <c r="BX121" s="835"/>
      <c r="BY121" s="835"/>
      <c r="BZ121" s="835"/>
      <c r="CA121" s="835" t="s">
        <v>223</v>
      </c>
      <c r="CB121" s="835"/>
      <c r="CC121" s="835"/>
      <c r="CD121" s="835"/>
      <c r="CE121" s="835"/>
      <c r="CF121" s="896" t="s">
        <v>223</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v>41312</v>
      </c>
      <c r="DH121" s="835"/>
      <c r="DI121" s="835"/>
      <c r="DJ121" s="835"/>
      <c r="DK121" s="835"/>
      <c r="DL121" s="835" t="s">
        <v>223</v>
      </c>
      <c r="DM121" s="835"/>
      <c r="DN121" s="835"/>
      <c r="DO121" s="835"/>
      <c r="DP121" s="835"/>
      <c r="DQ121" s="835" t="s">
        <v>223</v>
      </c>
      <c r="DR121" s="835"/>
      <c r="DS121" s="835"/>
      <c r="DT121" s="835"/>
      <c r="DU121" s="835"/>
      <c r="DV121" s="812" t="s">
        <v>223</v>
      </c>
      <c r="DW121" s="812"/>
      <c r="DX121" s="812"/>
      <c r="DY121" s="812"/>
      <c r="DZ121" s="813"/>
    </row>
    <row r="122" spans="1:130" s="199" customFormat="1" ht="26.25" customHeight="1">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223</v>
      </c>
      <c r="AB122" s="798"/>
      <c r="AC122" s="798"/>
      <c r="AD122" s="798"/>
      <c r="AE122" s="799"/>
      <c r="AF122" s="800" t="s">
        <v>223</v>
      </c>
      <c r="AG122" s="798"/>
      <c r="AH122" s="798"/>
      <c r="AI122" s="798"/>
      <c r="AJ122" s="799"/>
      <c r="AK122" s="800" t="s">
        <v>223</v>
      </c>
      <c r="AL122" s="798"/>
      <c r="AM122" s="798"/>
      <c r="AN122" s="798"/>
      <c r="AO122" s="799"/>
      <c r="AP122" s="845" t="s">
        <v>223</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1719008</v>
      </c>
      <c r="BR122" s="866"/>
      <c r="BS122" s="866"/>
      <c r="BT122" s="866"/>
      <c r="BU122" s="866"/>
      <c r="BV122" s="866">
        <v>2184265</v>
      </c>
      <c r="BW122" s="866"/>
      <c r="BX122" s="866"/>
      <c r="BY122" s="866"/>
      <c r="BZ122" s="866"/>
      <c r="CA122" s="866">
        <v>2463236</v>
      </c>
      <c r="CB122" s="866"/>
      <c r="CC122" s="866"/>
      <c r="CD122" s="866"/>
      <c r="CE122" s="866"/>
      <c r="CF122" s="867">
        <v>288.7</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t="s">
        <v>223</v>
      </c>
      <c r="DH122" s="835"/>
      <c r="DI122" s="835"/>
      <c r="DJ122" s="835"/>
      <c r="DK122" s="835"/>
      <c r="DL122" s="835" t="s">
        <v>223</v>
      </c>
      <c r="DM122" s="835"/>
      <c r="DN122" s="835"/>
      <c r="DO122" s="835"/>
      <c r="DP122" s="835"/>
      <c r="DQ122" s="835" t="s">
        <v>223</v>
      </c>
      <c r="DR122" s="835"/>
      <c r="DS122" s="835"/>
      <c r="DT122" s="835"/>
      <c r="DU122" s="835"/>
      <c r="DV122" s="812" t="s">
        <v>223</v>
      </c>
      <c r="DW122" s="812"/>
      <c r="DX122" s="812"/>
      <c r="DY122" s="812"/>
      <c r="DZ122" s="813"/>
    </row>
    <row r="123" spans="1:130" s="199" customFormat="1" ht="26.25" customHeight="1">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223</v>
      </c>
      <c r="AB123" s="798"/>
      <c r="AC123" s="798"/>
      <c r="AD123" s="798"/>
      <c r="AE123" s="799"/>
      <c r="AF123" s="800" t="s">
        <v>223</v>
      </c>
      <c r="AG123" s="798"/>
      <c r="AH123" s="798"/>
      <c r="AI123" s="798"/>
      <c r="AJ123" s="799"/>
      <c r="AK123" s="800" t="s">
        <v>223</v>
      </c>
      <c r="AL123" s="798"/>
      <c r="AM123" s="798"/>
      <c r="AN123" s="798"/>
      <c r="AO123" s="799"/>
      <c r="AP123" s="845" t="s">
        <v>223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444</v>
      </c>
      <c r="BP123" s="899"/>
      <c r="BQ123" s="853">
        <v>5981764</v>
      </c>
      <c r="BR123" s="854"/>
      <c r="BS123" s="854"/>
      <c r="BT123" s="854"/>
      <c r="BU123" s="854"/>
      <c r="BV123" s="854">
        <v>7091161</v>
      </c>
      <c r="BW123" s="854"/>
      <c r="BX123" s="854"/>
      <c r="BY123" s="854"/>
      <c r="BZ123" s="854"/>
      <c r="CA123" s="854">
        <v>7582589</v>
      </c>
      <c r="CB123" s="854"/>
      <c r="CC123" s="854"/>
      <c r="CD123" s="854"/>
      <c r="CE123" s="854"/>
      <c r="CF123" s="764"/>
      <c r="CG123" s="765"/>
      <c r="CH123" s="765"/>
      <c r="CI123" s="765"/>
      <c r="CJ123" s="855"/>
      <c r="CK123" s="890"/>
      <c r="CL123" s="876"/>
      <c r="CM123" s="876"/>
      <c r="CN123" s="876"/>
      <c r="CO123" s="877"/>
      <c r="CP123" s="856" t="s">
        <v>445</v>
      </c>
      <c r="CQ123" s="857"/>
      <c r="CR123" s="857"/>
      <c r="CS123" s="857"/>
      <c r="CT123" s="857"/>
      <c r="CU123" s="857"/>
      <c r="CV123" s="857"/>
      <c r="CW123" s="857"/>
      <c r="CX123" s="857"/>
      <c r="CY123" s="857"/>
      <c r="CZ123" s="857"/>
      <c r="DA123" s="857"/>
      <c r="DB123" s="857"/>
      <c r="DC123" s="857"/>
      <c r="DD123" s="857"/>
      <c r="DE123" s="857"/>
      <c r="DF123" s="858"/>
      <c r="DG123" s="797" t="s">
        <v>446</v>
      </c>
      <c r="DH123" s="798"/>
      <c r="DI123" s="798"/>
      <c r="DJ123" s="798"/>
      <c r="DK123" s="799"/>
      <c r="DL123" s="800" t="s">
        <v>446</v>
      </c>
      <c r="DM123" s="798"/>
      <c r="DN123" s="798"/>
      <c r="DO123" s="798"/>
      <c r="DP123" s="799"/>
      <c r="DQ123" s="800" t="s">
        <v>446</v>
      </c>
      <c r="DR123" s="798"/>
      <c r="DS123" s="798"/>
      <c r="DT123" s="798"/>
      <c r="DU123" s="799"/>
      <c r="DV123" s="845" t="s">
        <v>446</v>
      </c>
      <c r="DW123" s="846"/>
      <c r="DX123" s="846"/>
      <c r="DY123" s="846"/>
      <c r="DZ123" s="847"/>
    </row>
    <row r="124" spans="1:130" s="199" customFormat="1" ht="26.25" customHeight="1" thickBot="1">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446</v>
      </c>
      <c r="AB124" s="798"/>
      <c r="AC124" s="798"/>
      <c r="AD124" s="798"/>
      <c r="AE124" s="799"/>
      <c r="AF124" s="800" t="s">
        <v>446</v>
      </c>
      <c r="AG124" s="798"/>
      <c r="AH124" s="798"/>
      <c r="AI124" s="798"/>
      <c r="AJ124" s="799"/>
      <c r="AK124" s="800" t="s">
        <v>446</v>
      </c>
      <c r="AL124" s="798"/>
      <c r="AM124" s="798"/>
      <c r="AN124" s="798"/>
      <c r="AO124" s="799"/>
      <c r="AP124" s="845" t="s">
        <v>446</v>
      </c>
      <c r="AQ124" s="846"/>
      <c r="AR124" s="846"/>
      <c r="AS124" s="846"/>
      <c r="AT124" s="847"/>
      <c r="AU124" s="848" t="s">
        <v>447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446</v>
      </c>
      <c r="BR124" s="852"/>
      <c r="BS124" s="852"/>
      <c r="BT124" s="852"/>
      <c r="BU124" s="852"/>
      <c r="BV124" s="852" t="s">
        <v>446</v>
      </c>
      <c r="BW124" s="852"/>
      <c r="BX124" s="852"/>
      <c r="BY124" s="852"/>
      <c r="BZ124" s="852"/>
      <c r="CA124" s="852" t="s">
        <v>446</v>
      </c>
      <c r="CB124" s="852"/>
      <c r="CC124" s="852"/>
      <c r="CD124" s="852"/>
      <c r="CE124" s="852"/>
      <c r="CF124" s="742"/>
      <c r="CG124" s="743"/>
      <c r="CH124" s="743"/>
      <c r="CI124" s="743"/>
      <c r="CJ124" s="883"/>
      <c r="CK124" s="891"/>
      <c r="CL124" s="891"/>
      <c r="CM124" s="891"/>
      <c r="CN124" s="891"/>
      <c r="CO124" s="892"/>
      <c r="CP124" s="856" t="s">
        <v>448</v>
      </c>
      <c r="CQ124" s="857"/>
      <c r="CR124" s="857"/>
      <c r="CS124" s="857"/>
      <c r="CT124" s="857"/>
      <c r="CU124" s="857"/>
      <c r="CV124" s="857"/>
      <c r="CW124" s="857"/>
      <c r="CX124" s="857"/>
      <c r="CY124" s="857"/>
      <c r="CZ124" s="857"/>
      <c r="DA124" s="857"/>
      <c r="DB124" s="857"/>
      <c r="DC124" s="857"/>
      <c r="DD124" s="857"/>
      <c r="DE124" s="857"/>
      <c r="DF124" s="858"/>
      <c r="DG124" s="780" t="s">
        <v>223</v>
      </c>
      <c r="DH124" s="781"/>
      <c r="DI124" s="781"/>
      <c r="DJ124" s="781"/>
      <c r="DK124" s="782"/>
      <c r="DL124" s="783" t="s">
        <v>223</v>
      </c>
      <c r="DM124" s="781"/>
      <c r="DN124" s="781"/>
      <c r="DO124" s="781"/>
      <c r="DP124" s="782"/>
      <c r="DQ124" s="783" t="s">
        <v>223</v>
      </c>
      <c r="DR124" s="781"/>
      <c r="DS124" s="781"/>
      <c r="DT124" s="781"/>
      <c r="DU124" s="782"/>
      <c r="DV124" s="869" t="s">
        <v>223</v>
      </c>
      <c r="DW124" s="870"/>
      <c r="DX124" s="870"/>
      <c r="DY124" s="870"/>
      <c r="DZ124" s="871"/>
    </row>
    <row r="125" spans="1:130" s="199" customFormat="1" ht="26.25" customHeight="1">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223</v>
      </c>
      <c r="AB125" s="798"/>
      <c r="AC125" s="798"/>
      <c r="AD125" s="798"/>
      <c r="AE125" s="799"/>
      <c r="AF125" s="800" t="s">
        <v>223</v>
      </c>
      <c r="AG125" s="798"/>
      <c r="AH125" s="798"/>
      <c r="AI125" s="798"/>
      <c r="AJ125" s="799"/>
      <c r="AK125" s="800" t="s">
        <v>223</v>
      </c>
      <c r="AL125" s="798"/>
      <c r="AM125" s="798"/>
      <c r="AN125" s="798"/>
      <c r="AO125" s="799"/>
      <c r="AP125" s="845" t="s">
        <v>223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223</v>
      </c>
      <c r="DH125" s="863"/>
      <c r="DI125" s="863"/>
      <c r="DJ125" s="863"/>
      <c r="DK125" s="863"/>
      <c r="DL125" s="863" t="s">
        <v>223</v>
      </c>
      <c r="DM125" s="863"/>
      <c r="DN125" s="863"/>
      <c r="DO125" s="863"/>
      <c r="DP125" s="863"/>
      <c r="DQ125" s="863" t="s">
        <v>223</v>
      </c>
      <c r="DR125" s="863"/>
      <c r="DS125" s="863"/>
      <c r="DT125" s="863"/>
      <c r="DU125" s="863"/>
      <c r="DV125" s="864" t="s">
        <v>223</v>
      </c>
      <c r="DW125" s="864"/>
      <c r="DX125" s="864"/>
      <c r="DY125" s="864"/>
      <c r="DZ125" s="865"/>
    </row>
    <row r="126" spans="1:130" s="199" customFormat="1" ht="26.25" customHeight="1" thickBot="1">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223</v>
      </c>
      <c r="AB126" s="798"/>
      <c r="AC126" s="798"/>
      <c r="AD126" s="798"/>
      <c r="AE126" s="799"/>
      <c r="AF126" s="800" t="s">
        <v>223</v>
      </c>
      <c r="AG126" s="798"/>
      <c r="AH126" s="798"/>
      <c r="AI126" s="798"/>
      <c r="AJ126" s="799"/>
      <c r="AK126" s="800" t="s">
        <v>223</v>
      </c>
      <c r="AL126" s="798"/>
      <c r="AM126" s="798"/>
      <c r="AN126" s="798"/>
      <c r="AO126" s="799"/>
      <c r="AP126" s="845" t="s">
        <v>223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t="s">
        <v>223</v>
      </c>
      <c r="DH126" s="835"/>
      <c r="DI126" s="835"/>
      <c r="DJ126" s="835"/>
      <c r="DK126" s="835"/>
      <c r="DL126" s="835" t="s">
        <v>223</v>
      </c>
      <c r="DM126" s="835"/>
      <c r="DN126" s="835"/>
      <c r="DO126" s="835"/>
      <c r="DP126" s="835"/>
      <c r="DQ126" s="835" t="s">
        <v>223</v>
      </c>
      <c r="DR126" s="835"/>
      <c r="DS126" s="835"/>
      <c r="DT126" s="835"/>
      <c r="DU126" s="835"/>
      <c r="DV126" s="812" t="s">
        <v>223</v>
      </c>
      <c r="DW126" s="812"/>
      <c r="DX126" s="812"/>
      <c r="DY126" s="812"/>
      <c r="DZ126" s="813"/>
    </row>
    <row r="127" spans="1:130" s="199" customFormat="1" ht="26.25" customHeight="1">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223</v>
      </c>
      <c r="AB127" s="798"/>
      <c r="AC127" s="798"/>
      <c r="AD127" s="798"/>
      <c r="AE127" s="799"/>
      <c r="AF127" s="800" t="s">
        <v>223</v>
      </c>
      <c r="AG127" s="798"/>
      <c r="AH127" s="798"/>
      <c r="AI127" s="798"/>
      <c r="AJ127" s="799"/>
      <c r="AK127" s="800" t="s">
        <v>223</v>
      </c>
      <c r="AL127" s="798"/>
      <c r="AM127" s="798"/>
      <c r="AN127" s="798"/>
      <c r="AO127" s="799"/>
      <c r="AP127" s="845" t="s">
        <v>223</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223</v>
      </c>
      <c r="DH127" s="835"/>
      <c r="DI127" s="835"/>
      <c r="DJ127" s="835"/>
      <c r="DK127" s="835"/>
      <c r="DL127" s="835" t="s">
        <v>223</v>
      </c>
      <c r="DM127" s="835"/>
      <c r="DN127" s="835"/>
      <c r="DO127" s="835"/>
      <c r="DP127" s="835"/>
      <c r="DQ127" s="835" t="s">
        <v>223</v>
      </c>
      <c r="DR127" s="835"/>
      <c r="DS127" s="835"/>
      <c r="DT127" s="835"/>
      <c r="DU127" s="835"/>
      <c r="DV127" s="812" t="s">
        <v>223</v>
      </c>
      <c r="DW127" s="812"/>
      <c r="DX127" s="812"/>
      <c r="DY127" s="812"/>
      <c r="DZ127" s="813"/>
    </row>
    <row r="128" spans="1:130" s="199" customFormat="1" ht="26.25" customHeight="1" thickBot="1">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v>1375</v>
      </c>
      <c r="AB128" s="819"/>
      <c r="AC128" s="819"/>
      <c r="AD128" s="819"/>
      <c r="AE128" s="820"/>
      <c r="AF128" s="821">
        <v>310</v>
      </c>
      <c r="AG128" s="819"/>
      <c r="AH128" s="819"/>
      <c r="AI128" s="819"/>
      <c r="AJ128" s="820"/>
      <c r="AK128" s="821" t="s">
        <v>223</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223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461</v>
      </c>
      <c r="CQ128" s="746"/>
      <c r="CR128" s="746"/>
      <c r="CS128" s="746"/>
      <c r="CT128" s="746"/>
      <c r="CU128" s="746"/>
      <c r="CV128" s="746"/>
      <c r="CW128" s="746"/>
      <c r="CX128" s="746"/>
      <c r="CY128" s="746"/>
      <c r="CZ128" s="746"/>
      <c r="DA128" s="746"/>
      <c r="DB128" s="746"/>
      <c r="DC128" s="746"/>
      <c r="DD128" s="746"/>
      <c r="DE128" s="746"/>
      <c r="DF128" s="747"/>
      <c r="DG128" s="808" t="s">
        <v>223</v>
      </c>
      <c r="DH128" s="809"/>
      <c r="DI128" s="809"/>
      <c r="DJ128" s="809"/>
      <c r="DK128" s="809"/>
      <c r="DL128" s="809" t="s">
        <v>223</v>
      </c>
      <c r="DM128" s="809"/>
      <c r="DN128" s="809"/>
      <c r="DO128" s="809"/>
      <c r="DP128" s="809"/>
      <c r="DQ128" s="809" t="s">
        <v>223</v>
      </c>
      <c r="DR128" s="809"/>
      <c r="DS128" s="809"/>
      <c r="DT128" s="809"/>
      <c r="DU128" s="809"/>
      <c r="DV128" s="810" t="s">
        <v>223</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1020550</v>
      </c>
      <c r="AB129" s="798"/>
      <c r="AC129" s="798"/>
      <c r="AD129" s="798"/>
      <c r="AE129" s="799"/>
      <c r="AF129" s="800">
        <v>1029175</v>
      </c>
      <c r="AG129" s="798"/>
      <c r="AH129" s="798"/>
      <c r="AI129" s="798"/>
      <c r="AJ129" s="799"/>
      <c r="AK129" s="800">
        <v>996217</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223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135749</v>
      </c>
      <c r="AB130" s="798"/>
      <c r="AC130" s="798"/>
      <c r="AD130" s="798"/>
      <c r="AE130" s="799"/>
      <c r="AF130" s="800">
        <v>131349</v>
      </c>
      <c r="AG130" s="798"/>
      <c r="AH130" s="798"/>
      <c r="AI130" s="798"/>
      <c r="AJ130" s="799"/>
      <c r="AK130" s="800">
        <v>142886</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-3.1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884801</v>
      </c>
      <c r="AB131" s="781"/>
      <c r="AC131" s="781"/>
      <c r="AD131" s="781"/>
      <c r="AE131" s="782"/>
      <c r="AF131" s="783">
        <v>897826</v>
      </c>
      <c r="AG131" s="781"/>
      <c r="AH131" s="781"/>
      <c r="AI131" s="781"/>
      <c r="AJ131" s="782"/>
      <c r="AK131" s="783">
        <v>853331</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t="s">
        <v>223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-2.6985728990000002</v>
      </c>
      <c r="AB132" s="761"/>
      <c r="AC132" s="761"/>
      <c r="AD132" s="761"/>
      <c r="AE132" s="762"/>
      <c r="AF132" s="763">
        <v>-3.623753378</v>
      </c>
      <c r="AG132" s="761"/>
      <c r="AH132" s="761"/>
      <c r="AI132" s="761"/>
      <c r="AJ132" s="762"/>
      <c r="AK132" s="763">
        <v>-2.995672254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-1.2</v>
      </c>
      <c r="AB133" s="740"/>
      <c r="AC133" s="740"/>
      <c r="AD133" s="740"/>
      <c r="AE133" s="741"/>
      <c r="AF133" s="739">
        <v>-2.5</v>
      </c>
      <c r="AG133" s="740"/>
      <c r="AH133" s="740"/>
      <c r="AI133" s="740"/>
      <c r="AJ133" s="741"/>
      <c r="AK133" s="739">
        <v>-3.1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472</v>
      </c>
      <c r="B5" s="248"/>
      <c r="C5" s="248"/>
      <c r="D5" s="248"/>
      <c r="E5" s="248"/>
      <c r="F5" s="248"/>
      <c r="G5" s="248"/>
      <c r="H5" s="248"/>
      <c r="I5" s="248"/>
      <c r="J5" s="248"/>
      <c r="K5" s="248"/>
      <c r="L5" s="248"/>
      <c r="M5" s="248"/>
      <c r="N5" s="248"/>
      <c r="O5" s="249"/>
    </row>
    <row r="6" spans="1:16">
      <c r="A6" s="250"/>
      <c r="B6" s="246"/>
      <c r="C6" s="246"/>
      <c r="D6" s="246"/>
      <c r="E6" s="246"/>
      <c r="F6" s="246"/>
      <c r="G6" s="251" t="s">
        <v>473</v>
      </c>
      <c r="H6" s="251"/>
      <c r="I6" s="251"/>
      <c r="J6" s="251"/>
      <c r="K6" s="246"/>
      <c r="L6" s="246"/>
      <c r="M6" s="246"/>
      <c r="N6" s="246"/>
    </row>
    <row r="7" spans="1:16">
      <c r="A7" s="250"/>
      <c r="B7" s="246"/>
      <c r="C7" s="246"/>
      <c r="D7" s="246"/>
      <c r="E7" s="246"/>
      <c r="F7" s="246"/>
      <c r="G7" s="253"/>
      <c r="H7" s="254"/>
      <c r="I7" s="254"/>
      <c r="J7" s="255"/>
      <c r="K7" s="1152" t="s">
        <v>474</v>
      </c>
      <c r="L7" s="256"/>
      <c r="M7" s="257" t="s">
        <v>475</v>
      </c>
      <c r="N7" s="258"/>
    </row>
    <row r="8" spans="1:16">
      <c r="A8" s="250"/>
      <c r="B8" s="246"/>
      <c r="C8" s="246"/>
      <c r="D8" s="246"/>
      <c r="E8" s="246"/>
      <c r="F8" s="246"/>
      <c r="G8" s="259"/>
      <c r="H8" s="260"/>
      <c r="I8" s="260"/>
      <c r="J8" s="261"/>
      <c r="K8" s="1153"/>
      <c r="L8" s="262" t="s">
        <v>476</v>
      </c>
      <c r="M8" s="263" t="s">
        <v>477</v>
      </c>
      <c r="N8" s="264" t="s">
        <v>478</v>
      </c>
    </row>
    <row r="9" spans="1:16">
      <c r="A9" s="250"/>
      <c r="B9" s="246"/>
      <c r="C9" s="246"/>
      <c r="D9" s="246"/>
      <c r="E9" s="246"/>
      <c r="F9" s="246"/>
      <c r="G9" s="1166" t="s">
        <v>479</v>
      </c>
      <c r="H9" s="1167"/>
      <c r="I9" s="1167"/>
      <c r="J9" s="1168"/>
      <c r="K9" s="265">
        <v>358426</v>
      </c>
      <c r="L9" s="266">
        <v>613743</v>
      </c>
      <c r="M9" s="267">
        <v>214828</v>
      </c>
      <c r="N9" s="268">
        <v>185.7</v>
      </c>
    </row>
    <row r="10" spans="1:16">
      <c r="A10" s="250"/>
      <c r="B10" s="246"/>
      <c r="C10" s="246"/>
      <c r="D10" s="246"/>
      <c r="E10" s="246"/>
      <c r="F10" s="246"/>
      <c r="G10" s="1166" t="s">
        <v>480</v>
      </c>
      <c r="H10" s="1167"/>
      <c r="I10" s="1167"/>
      <c r="J10" s="1168"/>
      <c r="K10" s="269">
        <v>30945</v>
      </c>
      <c r="L10" s="270">
        <v>52988</v>
      </c>
      <c r="M10" s="271">
        <v>28178</v>
      </c>
      <c r="N10" s="272">
        <v>88</v>
      </c>
    </row>
    <row r="11" spans="1:16" ht="13.5" customHeight="1">
      <c r="A11" s="250"/>
      <c r="B11" s="246"/>
      <c r="C11" s="246"/>
      <c r="D11" s="246"/>
      <c r="E11" s="246"/>
      <c r="F11" s="246"/>
      <c r="G11" s="1166" t="s">
        <v>481</v>
      </c>
      <c r="H11" s="1167"/>
      <c r="I11" s="1167"/>
      <c r="J11" s="1168"/>
      <c r="K11" s="269">
        <v>39364</v>
      </c>
      <c r="L11" s="270">
        <v>67404</v>
      </c>
      <c r="M11" s="271">
        <v>24639</v>
      </c>
      <c r="N11" s="272">
        <v>173.6</v>
      </c>
    </row>
    <row r="12" spans="1:16" ht="13.5" customHeight="1">
      <c r="A12" s="250"/>
      <c r="B12" s="246"/>
      <c r="C12" s="246"/>
      <c r="D12" s="246"/>
      <c r="E12" s="246"/>
      <c r="F12" s="246"/>
      <c r="G12" s="1166" t="s">
        <v>482</v>
      </c>
      <c r="H12" s="1167"/>
      <c r="I12" s="1167"/>
      <c r="J12" s="1168"/>
      <c r="K12" s="269" t="s">
        <v>483</v>
      </c>
      <c r="L12" s="270" t="s">
        <v>483</v>
      </c>
      <c r="M12" s="271">
        <v>3805</v>
      </c>
      <c r="N12" s="272" t="s">
        <v>483</v>
      </c>
    </row>
    <row r="13" spans="1:16" ht="13.5" customHeight="1">
      <c r="A13" s="250"/>
      <c r="B13" s="246"/>
      <c r="C13" s="246"/>
      <c r="D13" s="246"/>
      <c r="E13" s="246"/>
      <c r="F13" s="246"/>
      <c r="G13" s="1166" t="s">
        <v>484</v>
      </c>
      <c r="H13" s="1167"/>
      <c r="I13" s="1167"/>
      <c r="J13" s="1168"/>
      <c r="K13" s="269" t="s">
        <v>483</v>
      </c>
      <c r="L13" s="270" t="s">
        <v>483</v>
      </c>
      <c r="M13" s="271" t="s">
        <v>483</v>
      </c>
      <c r="N13" s="272" t="s">
        <v>483</v>
      </c>
    </row>
    <row r="14" spans="1:16" ht="13.5" customHeight="1">
      <c r="A14" s="250"/>
      <c r="B14" s="246"/>
      <c r="C14" s="246"/>
      <c r="D14" s="246"/>
      <c r="E14" s="246"/>
      <c r="F14" s="246"/>
      <c r="G14" s="1166" t="s">
        <v>485</v>
      </c>
      <c r="H14" s="1167"/>
      <c r="I14" s="1167"/>
      <c r="J14" s="1168"/>
      <c r="K14" s="269">
        <v>61353</v>
      </c>
      <c r="L14" s="270">
        <v>105057</v>
      </c>
      <c r="M14" s="271">
        <v>8783</v>
      </c>
      <c r="N14" s="272">
        <v>1096.0999999999999</v>
      </c>
    </row>
    <row r="15" spans="1:16" ht="13.5" customHeight="1">
      <c r="A15" s="250"/>
      <c r="B15" s="246"/>
      <c r="C15" s="246"/>
      <c r="D15" s="246"/>
      <c r="E15" s="246"/>
      <c r="F15" s="246"/>
      <c r="G15" s="1166" t="s">
        <v>486</v>
      </c>
      <c r="H15" s="1167"/>
      <c r="I15" s="1167"/>
      <c r="J15" s="1168"/>
      <c r="K15" s="269" t="s">
        <v>483</v>
      </c>
      <c r="L15" s="270" t="s">
        <v>483</v>
      </c>
      <c r="M15" s="271">
        <v>4830</v>
      </c>
      <c r="N15" s="272" t="s">
        <v>483</v>
      </c>
    </row>
    <row r="16" spans="1:16">
      <c r="A16" s="250"/>
      <c r="B16" s="246"/>
      <c r="C16" s="246"/>
      <c r="D16" s="246"/>
      <c r="E16" s="246"/>
      <c r="F16" s="246"/>
      <c r="G16" s="1169" t="s">
        <v>487</v>
      </c>
      <c r="H16" s="1170"/>
      <c r="I16" s="1170"/>
      <c r="J16" s="1171"/>
      <c r="K16" s="270">
        <v>-36901</v>
      </c>
      <c r="L16" s="270">
        <v>-63187</v>
      </c>
      <c r="M16" s="271">
        <v>-21703</v>
      </c>
      <c r="N16" s="272">
        <v>191.1</v>
      </c>
    </row>
    <row r="17" spans="1:16">
      <c r="A17" s="250"/>
      <c r="B17" s="246"/>
      <c r="C17" s="246"/>
      <c r="D17" s="246"/>
      <c r="E17" s="246"/>
      <c r="F17" s="246"/>
      <c r="G17" s="1169" t="s">
        <v>171</v>
      </c>
      <c r="H17" s="1170"/>
      <c r="I17" s="1170"/>
      <c r="J17" s="1171"/>
      <c r="K17" s="270">
        <v>453187</v>
      </c>
      <c r="L17" s="270">
        <v>776005</v>
      </c>
      <c r="M17" s="271">
        <v>263360</v>
      </c>
      <c r="N17" s="272">
        <v>194.7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488</v>
      </c>
      <c r="H19" s="246"/>
      <c r="I19" s="246"/>
      <c r="J19" s="246"/>
      <c r="K19" s="246"/>
      <c r="L19" s="246"/>
      <c r="M19" s="246"/>
      <c r="N19" s="246"/>
    </row>
    <row r="20" spans="1:16">
      <c r="A20" s="250"/>
      <c r="B20" s="246"/>
      <c r="C20" s="246"/>
      <c r="D20" s="246"/>
      <c r="E20" s="246"/>
      <c r="F20" s="246"/>
      <c r="G20" s="274"/>
      <c r="H20" s="275"/>
      <c r="I20" s="275"/>
      <c r="J20" s="276"/>
      <c r="K20" s="277" t="s">
        <v>489</v>
      </c>
      <c r="L20" s="278" t="s">
        <v>490</v>
      </c>
      <c r="M20" s="279" t="s">
        <v>491</v>
      </c>
      <c r="N20" s="280"/>
    </row>
    <row r="21" spans="1:16" s="286" customFormat="1">
      <c r="A21" s="281"/>
      <c r="B21" s="251"/>
      <c r="C21" s="251"/>
      <c r="D21" s="251"/>
      <c r="E21" s="251"/>
      <c r="F21" s="251"/>
      <c r="G21" s="1163" t="s">
        <v>492</v>
      </c>
      <c r="H21" s="1164"/>
      <c r="I21" s="1164"/>
      <c r="J21" s="1165"/>
      <c r="K21" s="282">
        <v>59.93</v>
      </c>
      <c r="L21" s="283">
        <v>24.72</v>
      </c>
      <c r="M21" s="284">
        <v>35.21</v>
      </c>
      <c r="N21" s="251"/>
      <c r="O21" s="285"/>
      <c r="P21" s="281"/>
    </row>
    <row r="22" spans="1:16" s="286" customFormat="1">
      <c r="A22" s="281"/>
      <c r="B22" s="251"/>
      <c r="C22" s="251"/>
      <c r="D22" s="251"/>
      <c r="E22" s="251"/>
      <c r="F22" s="251"/>
      <c r="G22" s="1163" t="s">
        <v>493</v>
      </c>
      <c r="H22" s="1164"/>
      <c r="I22" s="1164"/>
      <c r="J22" s="1165"/>
      <c r="K22" s="287">
        <v>97.5</v>
      </c>
      <c r="L22" s="288">
        <v>94.2</v>
      </c>
      <c r="M22" s="289">
        <v>3.3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496</v>
      </c>
      <c r="H29" s="251"/>
      <c r="I29" s="251"/>
      <c r="J29" s="251"/>
      <c r="K29" s="246"/>
      <c r="L29" s="246"/>
      <c r="M29" s="246"/>
      <c r="N29" s="246"/>
      <c r="O29" s="295"/>
    </row>
    <row r="30" spans="1:16">
      <c r="A30" s="250"/>
      <c r="B30" s="246"/>
      <c r="C30" s="246"/>
      <c r="D30" s="246"/>
      <c r="E30" s="246"/>
      <c r="F30" s="246"/>
      <c r="G30" s="253"/>
      <c r="H30" s="254"/>
      <c r="I30" s="254"/>
      <c r="J30" s="255"/>
      <c r="K30" s="1152" t="s">
        <v>474</v>
      </c>
      <c r="L30" s="256"/>
      <c r="M30" s="257" t="s">
        <v>475</v>
      </c>
      <c r="N30" s="258"/>
    </row>
    <row r="31" spans="1:16">
      <c r="A31" s="250"/>
      <c r="B31" s="246"/>
      <c r="C31" s="246"/>
      <c r="D31" s="246"/>
      <c r="E31" s="246"/>
      <c r="F31" s="246"/>
      <c r="G31" s="259"/>
      <c r="H31" s="260"/>
      <c r="I31" s="260"/>
      <c r="J31" s="261"/>
      <c r="K31" s="1153"/>
      <c r="L31" s="262" t="s">
        <v>476</v>
      </c>
      <c r="M31" s="263" t="s">
        <v>477</v>
      </c>
      <c r="N31" s="264" t="s">
        <v>478</v>
      </c>
    </row>
    <row r="32" spans="1:16" ht="27" customHeight="1">
      <c r="A32" s="250"/>
      <c r="B32" s="246"/>
      <c r="C32" s="246"/>
      <c r="D32" s="246"/>
      <c r="E32" s="246"/>
      <c r="F32" s="246"/>
      <c r="G32" s="1154" t="s">
        <v>497</v>
      </c>
      <c r="H32" s="1155"/>
      <c r="I32" s="1155"/>
      <c r="J32" s="1156"/>
      <c r="K32" s="296">
        <v>101443</v>
      </c>
      <c r="L32" s="296">
        <v>173704</v>
      </c>
      <c r="M32" s="297">
        <v>146462</v>
      </c>
      <c r="N32" s="298">
        <v>18.600000000000001</v>
      </c>
    </row>
    <row r="33" spans="1:16" ht="13.5" customHeight="1">
      <c r="A33" s="250"/>
      <c r="B33" s="246"/>
      <c r="C33" s="246"/>
      <c r="D33" s="246"/>
      <c r="E33" s="246"/>
      <c r="F33" s="246"/>
      <c r="G33" s="1154" t="s">
        <v>498</v>
      </c>
      <c r="H33" s="1155"/>
      <c r="I33" s="1155"/>
      <c r="J33" s="1156"/>
      <c r="K33" s="296" t="s">
        <v>483</v>
      </c>
      <c r="L33" s="296" t="s">
        <v>483</v>
      </c>
      <c r="M33" s="297">
        <v>66</v>
      </c>
      <c r="N33" s="298" t="s">
        <v>483</v>
      </c>
    </row>
    <row r="34" spans="1:16" ht="27" customHeight="1">
      <c r="A34" s="250"/>
      <c r="B34" s="246"/>
      <c r="C34" s="246"/>
      <c r="D34" s="246"/>
      <c r="E34" s="246"/>
      <c r="F34" s="246"/>
      <c r="G34" s="1154" t="s">
        <v>499</v>
      </c>
      <c r="H34" s="1155"/>
      <c r="I34" s="1155"/>
      <c r="J34" s="1156"/>
      <c r="K34" s="296" t="s">
        <v>483</v>
      </c>
      <c r="L34" s="296" t="s">
        <v>483</v>
      </c>
      <c r="M34" s="297">
        <v>56</v>
      </c>
      <c r="N34" s="298" t="s">
        <v>483</v>
      </c>
    </row>
    <row r="35" spans="1:16" ht="27" customHeight="1">
      <c r="A35" s="250"/>
      <c r="B35" s="246"/>
      <c r="C35" s="246"/>
      <c r="D35" s="246"/>
      <c r="E35" s="246"/>
      <c r="F35" s="246"/>
      <c r="G35" s="1154" t="s">
        <v>500</v>
      </c>
      <c r="H35" s="1155"/>
      <c r="I35" s="1155"/>
      <c r="J35" s="1156"/>
      <c r="K35" s="296">
        <v>15880</v>
      </c>
      <c r="L35" s="296">
        <v>27192</v>
      </c>
      <c r="M35" s="297">
        <v>28990</v>
      </c>
      <c r="N35" s="298">
        <v>-6.2</v>
      </c>
    </row>
    <row r="36" spans="1:16" ht="27" customHeight="1">
      <c r="A36" s="250"/>
      <c r="B36" s="246"/>
      <c r="C36" s="246"/>
      <c r="D36" s="246"/>
      <c r="E36" s="246"/>
      <c r="F36" s="246"/>
      <c r="G36" s="1154" t="s">
        <v>501</v>
      </c>
      <c r="H36" s="1155"/>
      <c r="I36" s="1155"/>
      <c r="J36" s="1156"/>
      <c r="K36" s="296" t="s">
        <v>483</v>
      </c>
      <c r="L36" s="296" t="s">
        <v>483</v>
      </c>
      <c r="M36" s="297">
        <v>3973</v>
      </c>
      <c r="N36" s="298" t="s">
        <v>483</v>
      </c>
    </row>
    <row r="37" spans="1:16" ht="13.5" customHeight="1">
      <c r="A37" s="250"/>
      <c r="B37" s="246"/>
      <c r="C37" s="246"/>
      <c r="D37" s="246"/>
      <c r="E37" s="246"/>
      <c r="F37" s="246"/>
      <c r="G37" s="1154" t="s">
        <v>502</v>
      </c>
      <c r="H37" s="1155"/>
      <c r="I37" s="1155"/>
      <c r="J37" s="1156"/>
      <c r="K37" s="296" t="s">
        <v>483</v>
      </c>
      <c r="L37" s="296" t="s">
        <v>483</v>
      </c>
      <c r="M37" s="297">
        <v>2172</v>
      </c>
      <c r="N37" s="298" t="s">
        <v>483</v>
      </c>
    </row>
    <row r="38" spans="1:16" ht="27" customHeight="1">
      <c r="A38" s="250"/>
      <c r="B38" s="246"/>
      <c r="C38" s="246"/>
      <c r="D38" s="246"/>
      <c r="E38" s="246"/>
      <c r="F38" s="246"/>
      <c r="G38" s="1157" t="s">
        <v>503</v>
      </c>
      <c r="H38" s="1158"/>
      <c r="I38" s="1158"/>
      <c r="J38" s="1159"/>
      <c r="K38" s="299" t="s">
        <v>483</v>
      </c>
      <c r="L38" s="299" t="s">
        <v>483</v>
      </c>
      <c r="M38" s="300">
        <v>44</v>
      </c>
      <c r="N38" s="301" t="s">
        <v>483</v>
      </c>
      <c r="O38" s="295"/>
    </row>
    <row r="39" spans="1:16">
      <c r="A39" s="250"/>
      <c r="B39" s="246"/>
      <c r="C39" s="246"/>
      <c r="D39" s="246"/>
      <c r="E39" s="246"/>
      <c r="F39" s="246"/>
      <c r="G39" s="1157" t="s">
        <v>504</v>
      </c>
      <c r="H39" s="1158"/>
      <c r="I39" s="1158"/>
      <c r="J39" s="1159"/>
      <c r="K39" s="302" t="s">
        <v>483</v>
      </c>
      <c r="L39" s="302" t="s">
        <v>483</v>
      </c>
      <c r="M39" s="303">
        <v>-6849</v>
      </c>
      <c r="N39" s="304" t="s">
        <v>483</v>
      </c>
      <c r="O39" s="295"/>
    </row>
    <row r="40" spans="1:16" ht="27" customHeight="1">
      <c r="A40" s="250"/>
      <c r="B40" s="246"/>
      <c r="C40" s="246"/>
      <c r="D40" s="246"/>
      <c r="E40" s="246"/>
      <c r="F40" s="246"/>
      <c r="G40" s="1154" t="s">
        <v>505</v>
      </c>
      <c r="H40" s="1155"/>
      <c r="I40" s="1155"/>
      <c r="J40" s="1156"/>
      <c r="K40" s="302">
        <v>-142886</v>
      </c>
      <c r="L40" s="302">
        <v>-244668</v>
      </c>
      <c r="M40" s="303">
        <v>-133024</v>
      </c>
      <c r="N40" s="304">
        <v>83.9</v>
      </c>
      <c r="O40" s="295"/>
    </row>
    <row r="41" spans="1:16">
      <c r="A41" s="250"/>
      <c r="B41" s="246"/>
      <c r="C41" s="246"/>
      <c r="D41" s="246"/>
      <c r="E41" s="246"/>
      <c r="F41" s="246"/>
      <c r="G41" s="1160" t="s">
        <v>283</v>
      </c>
      <c r="H41" s="1161"/>
      <c r="I41" s="1161"/>
      <c r="J41" s="1162"/>
      <c r="K41" s="296">
        <v>-25563</v>
      </c>
      <c r="L41" s="302">
        <v>-43772</v>
      </c>
      <c r="M41" s="303">
        <v>41890</v>
      </c>
      <c r="N41" s="304">
        <v>-204.5</v>
      </c>
      <c r="O41" s="295"/>
    </row>
    <row r="42" spans="1:16">
      <c r="A42" s="250"/>
      <c r="B42" s="246"/>
      <c r="C42" s="246"/>
      <c r="D42" s="246"/>
      <c r="E42" s="246"/>
      <c r="F42" s="246"/>
      <c r="G42" s="305" t="s">
        <v>506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507</v>
      </c>
      <c r="B47" s="246"/>
      <c r="C47" s="246"/>
      <c r="D47" s="246"/>
      <c r="E47" s="246"/>
      <c r="F47" s="246"/>
      <c r="G47" s="246"/>
      <c r="H47" s="246"/>
      <c r="I47" s="246"/>
      <c r="J47" s="246"/>
      <c r="K47" s="246"/>
      <c r="L47" s="246"/>
      <c r="M47" s="246"/>
      <c r="N47" s="246"/>
    </row>
    <row r="48" spans="1:16">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47" t="s">
        <v>474</v>
      </c>
      <c r="J49" s="1149" t="s">
        <v>509</v>
      </c>
      <c r="K49" s="1150"/>
      <c r="L49" s="1150"/>
      <c r="M49" s="1150"/>
      <c r="N49" s="1151"/>
    </row>
    <row r="50" spans="1:14">
      <c r="A50" s="250"/>
      <c r="B50" s="246"/>
      <c r="C50" s="246"/>
      <c r="D50" s="246"/>
      <c r="E50" s="246"/>
      <c r="F50" s="246"/>
      <c r="G50" s="314"/>
      <c r="H50" s="315"/>
      <c r="I50" s="1148"/>
      <c r="J50" s="316" t="s">
        <v>510</v>
      </c>
      <c r="K50" s="317" t="s">
        <v>511</v>
      </c>
      <c r="L50" s="318" t="s">
        <v>512</v>
      </c>
      <c r="M50" s="319" t="s">
        <v>513</v>
      </c>
      <c r="N50" s="320" t="s">
        <v>514</v>
      </c>
    </row>
    <row r="51" spans="1:14">
      <c r="A51" s="250"/>
      <c r="B51" s="246"/>
      <c r="C51" s="246"/>
      <c r="D51" s="246"/>
      <c r="E51" s="246"/>
      <c r="F51" s="246"/>
      <c r="G51" s="312" t="s">
        <v>515</v>
      </c>
      <c r="H51" s="313"/>
      <c r="I51" s="321">
        <v>323893</v>
      </c>
      <c r="J51" s="322">
        <v>549903</v>
      </c>
      <c r="K51" s="323">
        <v>67.400000000000006</v>
      </c>
      <c r="L51" s="324">
        <v>185018</v>
      </c>
      <c r="M51" s="325">
        <v>-9.1</v>
      </c>
      <c r="N51" s="326">
        <v>76.5</v>
      </c>
    </row>
    <row r="52" spans="1:14">
      <c r="A52" s="250"/>
      <c r="B52" s="246"/>
      <c r="C52" s="246"/>
      <c r="D52" s="246"/>
      <c r="E52" s="246"/>
      <c r="F52" s="246"/>
      <c r="G52" s="327"/>
      <c r="H52" s="328" t="s">
        <v>516</v>
      </c>
      <c r="I52" s="329">
        <v>149021</v>
      </c>
      <c r="J52" s="330">
        <v>253007</v>
      </c>
      <c r="K52" s="331">
        <v>13</v>
      </c>
      <c r="L52" s="332">
        <v>95064</v>
      </c>
      <c r="M52" s="333">
        <v>-21.5</v>
      </c>
      <c r="N52" s="334">
        <v>34.5</v>
      </c>
    </row>
    <row r="53" spans="1:14">
      <c r="A53" s="250"/>
      <c r="B53" s="246"/>
      <c r="C53" s="246"/>
      <c r="D53" s="246"/>
      <c r="E53" s="246"/>
      <c r="F53" s="246"/>
      <c r="G53" s="312" t="s">
        <v>517</v>
      </c>
      <c r="H53" s="313"/>
      <c r="I53" s="321">
        <v>307656</v>
      </c>
      <c r="J53" s="322">
        <v>512760</v>
      </c>
      <c r="K53" s="323">
        <v>-6.8</v>
      </c>
      <c r="L53" s="324">
        <v>238802</v>
      </c>
      <c r="M53" s="325">
        <v>29.1</v>
      </c>
      <c r="N53" s="326">
        <v>-35.9</v>
      </c>
    </row>
    <row r="54" spans="1:14">
      <c r="A54" s="250"/>
      <c r="B54" s="246"/>
      <c r="C54" s="246"/>
      <c r="D54" s="246"/>
      <c r="E54" s="246"/>
      <c r="F54" s="246"/>
      <c r="G54" s="327"/>
      <c r="H54" s="328" t="s">
        <v>516</v>
      </c>
      <c r="I54" s="329">
        <v>245672</v>
      </c>
      <c r="J54" s="330">
        <v>409453</v>
      </c>
      <c r="K54" s="331">
        <v>61.8</v>
      </c>
      <c r="L54" s="332">
        <v>128562</v>
      </c>
      <c r="M54" s="333">
        <v>35.200000000000003</v>
      </c>
      <c r="N54" s="334">
        <v>26.6</v>
      </c>
    </row>
    <row r="55" spans="1:14">
      <c r="A55" s="250"/>
      <c r="B55" s="246"/>
      <c r="C55" s="246"/>
      <c r="D55" s="246"/>
      <c r="E55" s="246"/>
      <c r="F55" s="246"/>
      <c r="G55" s="312" t="s">
        <v>518</v>
      </c>
      <c r="H55" s="313"/>
      <c r="I55" s="321">
        <v>452969</v>
      </c>
      <c r="J55" s="322">
        <v>751192</v>
      </c>
      <c r="K55" s="323">
        <v>46.5</v>
      </c>
      <c r="L55" s="324">
        <v>288550</v>
      </c>
      <c r="M55" s="325">
        <v>20.8</v>
      </c>
      <c r="N55" s="326">
        <v>25.7</v>
      </c>
    </row>
    <row r="56" spans="1:14">
      <c r="A56" s="250"/>
      <c r="B56" s="246"/>
      <c r="C56" s="246"/>
      <c r="D56" s="246"/>
      <c r="E56" s="246"/>
      <c r="F56" s="246"/>
      <c r="G56" s="327"/>
      <c r="H56" s="328" t="s">
        <v>516</v>
      </c>
      <c r="I56" s="329">
        <v>118301</v>
      </c>
      <c r="J56" s="330">
        <v>196187</v>
      </c>
      <c r="K56" s="331">
        <v>-52.1</v>
      </c>
      <c r="L56" s="332">
        <v>141525</v>
      </c>
      <c r="M56" s="333">
        <v>10.1</v>
      </c>
      <c r="N56" s="334">
        <v>-62.2</v>
      </c>
    </row>
    <row r="57" spans="1:14">
      <c r="A57" s="250"/>
      <c r="B57" s="246"/>
      <c r="C57" s="246"/>
      <c r="D57" s="246"/>
      <c r="E57" s="246"/>
      <c r="F57" s="246"/>
      <c r="G57" s="312" t="s">
        <v>519</v>
      </c>
      <c r="H57" s="313"/>
      <c r="I57" s="321">
        <v>441215</v>
      </c>
      <c r="J57" s="322">
        <v>750366</v>
      </c>
      <c r="K57" s="323">
        <v>-0.1</v>
      </c>
      <c r="L57" s="324">
        <v>287914</v>
      </c>
      <c r="M57" s="325">
        <v>-0.2</v>
      </c>
      <c r="N57" s="326">
        <v>0.1</v>
      </c>
    </row>
    <row r="58" spans="1:14">
      <c r="A58" s="250"/>
      <c r="B58" s="246"/>
      <c r="C58" s="246"/>
      <c r="D58" s="246"/>
      <c r="E58" s="246"/>
      <c r="F58" s="246"/>
      <c r="G58" s="327"/>
      <c r="H58" s="328" t="s">
        <v>516</v>
      </c>
      <c r="I58" s="329">
        <v>316665</v>
      </c>
      <c r="J58" s="330">
        <v>538546</v>
      </c>
      <c r="K58" s="331">
        <v>174.5</v>
      </c>
      <c r="L58" s="332">
        <v>146531</v>
      </c>
      <c r="M58" s="333">
        <v>3.5</v>
      </c>
      <c r="N58" s="334">
        <v>171</v>
      </c>
    </row>
    <row r="59" spans="1:14">
      <c r="A59" s="250"/>
      <c r="B59" s="246"/>
      <c r="C59" s="246"/>
      <c r="D59" s="246"/>
      <c r="E59" s="246"/>
      <c r="F59" s="246"/>
      <c r="G59" s="312" t="s">
        <v>520</v>
      </c>
      <c r="H59" s="313"/>
      <c r="I59" s="321">
        <v>686232</v>
      </c>
      <c r="J59" s="322">
        <v>1175055</v>
      </c>
      <c r="K59" s="323">
        <v>56.6</v>
      </c>
      <c r="L59" s="324">
        <v>310300</v>
      </c>
      <c r="M59" s="325">
        <v>7.8</v>
      </c>
      <c r="N59" s="326">
        <v>48.8</v>
      </c>
    </row>
    <row r="60" spans="1:14">
      <c r="A60" s="250"/>
      <c r="B60" s="246"/>
      <c r="C60" s="246"/>
      <c r="D60" s="246"/>
      <c r="E60" s="246"/>
      <c r="F60" s="246"/>
      <c r="G60" s="327"/>
      <c r="H60" s="328" t="s">
        <v>516</v>
      </c>
      <c r="I60" s="335">
        <v>385165</v>
      </c>
      <c r="J60" s="330">
        <v>659529</v>
      </c>
      <c r="K60" s="331">
        <v>22.5</v>
      </c>
      <c r="L60" s="332">
        <v>157576</v>
      </c>
      <c r="M60" s="333">
        <v>7.5</v>
      </c>
      <c r="N60" s="334">
        <v>15</v>
      </c>
    </row>
    <row r="61" spans="1:14">
      <c r="A61" s="250"/>
      <c r="B61" s="246"/>
      <c r="C61" s="246"/>
      <c r="D61" s="246"/>
      <c r="E61" s="246"/>
      <c r="F61" s="246"/>
      <c r="G61" s="312" t="s">
        <v>521</v>
      </c>
      <c r="H61" s="336"/>
      <c r="I61" s="337">
        <v>442393</v>
      </c>
      <c r="J61" s="338">
        <v>747855</v>
      </c>
      <c r="K61" s="339">
        <v>32.700000000000003</v>
      </c>
      <c r="L61" s="340">
        <v>262117</v>
      </c>
      <c r="M61" s="341">
        <v>9.6999999999999993</v>
      </c>
      <c r="N61" s="326">
        <v>23</v>
      </c>
    </row>
    <row r="62" spans="1:14">
      <c r="A62" s="250"/>
      <c r="B62" s="246"/>
      <c r="C62" s="246"/>
      <c r="D62" s="246"/>
      <c r="E62" s="246"/>
      <c r="F62" s="246"/>
      <c r="G62" s="327"/>
      <c r="H62" s="328" t="s">
        <v>516</v>
      </c>
      <c r="I62" s="329">
        <v>242965</v>
      </c>
      <c r="J62" s="330">
        <v>411344</v>
      </c>
      <c r="K62" s="331">
        <v>43.9</v>
      </c>
      <c r="L62" s="332">
        <v>133852</v>
      </c>
      <c r="M62" s="333">
        <v>7</v>
      </c>
      <c r="N62" s="334">
        <v>36.9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2" t="s">
        <v>3</v>
      </c>
      <c r="D47" s="1172"/>
      <c r="E47" s="1173"/>
      <c r="F47" s="11">
        <v>61.24</v>
      </c>
      <c r="G47" s="12">
        <v>72.040000000000006</v>
      </c>
      <c r="H47" s="12">
        <v>85.4</v>
      </c>
      <c r="I47" s="12">
        <v>89.79</v>
      </c>
      <c r="J47" s="13">
        <v>97.44</v>
      </c>
    </row>
    <row r="48" spans="2:10" ht="57.75" customHeight="1">
      <c r="B48" s="14"/>
      <c r="C48" s="1174" t="s">
        <v>4</v>
      </c>
      <c r="D48" s="1174"/>
      <c r="E48" s="1175"/>
      <c r="F48" s="15">
        <v>13.08</v>
      </c>
      <c r="G48" s="16">
        <v>5.83</v>
      </c>
      <c r="H48" s="16">
        <v>10.16</v>
      </c>
      <c r="I48" s="16">
        <v>8.7899999999999991</v>
      </c>
      <c r="J48" s="17">
        <v>7.65</v>
      </c>
    </row>
    <row r="49" spans="2:10" ht="57.75" customHeight="1" thickBot="1">
      <c r="B49" s="18"/>
      <c r="C49" s="1176" t="s">
        <v>5</v>
      </c>
      <c r="D49" s="1176"/>
      <c r="E49" s="1177"/>
      <c r="F49" s="19">
        <v>10.49</v>
      </c>
      <c r="G49" s="20">
        <v>4.43</v>
      </c>
      <c r="H49" s="20">
        <v>9.64</v>
      </c>
      <c r="I49" s="20" t="s">
        <v>528</v>
      </c>
      <c r="J49" s="21">
        <v>6.66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秋元　喜夫</cp:lastModifiedBy>
  <dcterms:modified xsi:type="dcterms:W3CDTF">2018-11-29T02:08:29Z</dcterms:modified>
</cp:coreProperties>
</file>