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24北塩原村●\"/>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fileRecoveryPr repairLoad="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<sst xmlns="http://schemas.openxmlformats.org/spreadsheetml/2006/main" count="1024" uniqueCount="561">
  <si>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</si>
  <si>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</si>
  <si>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</si>
  <si>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</si>
  <si>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</si>
  <si>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</si>
  <si>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</si>
  <si>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</si>
  <si>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</si>
  <si>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</si>
  <si>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</si>
  <si>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</si>
  <si>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</si>
  <si>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</si>
  <si>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</si>
  <si>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</si>
  <si>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</si>
  <si>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</si>
  <si>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</si>
  <si>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</si>
  <si>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</si>
  <si>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</si>
  <si>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</si>
  <si>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</si>
  <si>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</si>
  <si>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</si>
  <si>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</si>
  <si>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</si>
  <si>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</si>
  <si>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</si>
  <si>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</si>
  <si>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</si>
  <si>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</si>
  <si>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</si>
  <si>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</si>
  <si>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</si>
  <si>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</si>
  <si>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</si>
  <si>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</si>
  <si>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</si>
  <si>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</si>
  <si>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</si>
  <si>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</si>
  <si>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</si>
  <si>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</si>
  <si>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</si>
  <si>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</si>
  <si>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</si>
  <si>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</si>
  <si>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</si>
  <si>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</si>
  <si>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</si>
  <si>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</si>
  <si>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</si>
  <si>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</si>
  <si>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</si>
  <si>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</si>
  <si>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</si>
  <si>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</si>
  <si>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</si>
  <si>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</si>
  <si>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</si>
  <si>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</si>
  <si>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</si>
  <si>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</si>
  <si>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</si>
  <si>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</si>
  <si>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</si>
  <si>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</si>
  <si>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</si>
  <si>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</si>
  <si>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</si>
  <si>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</si>
  <si>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</si>
  <si>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</si>
  <si>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</si>
  <si>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</si>
  <si>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</si>
  <si>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</si>
  <si>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</si>
  <si>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</si>
  <si>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</si>
  <si>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北塩原村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</si>
  <si>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</si>
  <si>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</si>
  <si>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</si>
  <si>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</si>
  <si>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</si>
  <si>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</si>
  <si>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</si>
  <si>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</si>
  <si>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</si>
  <si>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</si>
  <si>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</si>
  <si>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</si>
  <si>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</si>
  <si>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</si>
  <si>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</si>
  <si>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</si>
  <si>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</si>
  <si>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</si>
  <si>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</si>
  <si>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</si>
  <si>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</si>
  <si>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</si>
  <si>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</si>
  <si>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</si>
  <si>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</si>
  <si>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</si>
  <si>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</si>
  <si>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</si>
  <si>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</si>
  <si>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</si>
  <si>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</si>
  <si>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</si>
  <si>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</si>
  <si>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</si>
  <si>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</si>
  <si>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</si>
  <si>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</si>
  <si>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</si>
  <si>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</si>
  <si>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</si>
  <si>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</si>
  <si>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</si>
  <si>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</si>
  <si>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</si>
  <si>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</si>
  <si>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</si>
  <si>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</si>
  <si>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</si>
  <si>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</si>
  <si>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</si>
  <si>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</si>
  <si>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</si>
  <si>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</si>
  <si>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</si>
  <si>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</si>
  <si>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</si>
  <si>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</si>
  <si>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</si>
  <si>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</si>
  <si>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</si>
  <si>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</si>
  <si>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</si>
  <si>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</si>
  <si>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</si>
  <si>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</si>
  <si>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</si>
  <si>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</si>
  <si>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</si>
  <si>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</si>
  <si>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</si>
  <si>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</si>
  <si>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</si>
  <si>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</si>
  <si>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</si>
  <si>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</si>
  <si>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</si>
  <si>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</si>
  <si>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</si>
  <si>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</si>
  <si>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</si>
  <si>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</si>
  <si>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</si>
  <si>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</si>
  <si>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</si>
  <si>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</si>
  <si>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</si>
  <si>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</si>
  <si>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</si>
  <si>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</si>
  <si>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</si>
  <si>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</si>
  <si>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</si>
  <si>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</si>
  <si>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</si>
  <si>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</si>
  <si>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</si>
  <si>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</si>
  <si>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</si>
  <si>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</si>
  <si>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</si>
  <si>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</si>
  <si>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</si>
  <si>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</si>
  <si>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</si>
  <si>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</si>
  <si>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</si>
  <si>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</si>
  <si>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</si>
  <si>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</si>
  <si>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</si>
  <si>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</si>
  <si>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</si>
  <si>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</si>
  <si>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</si>
  <si>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福島県北塩原村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</si>
  <si>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</si>
  <si>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</si>
  <si>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</si>
  <si>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</si>
  <si>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</si>
  <si>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</si>
  <si>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</si>
  <si>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</si>
  <si>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</si>
  <si>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</si>
  <si>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</si>
  <si>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</si>
  <si>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</si>
  <si>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</si>
  <si>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</si>
  <si>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</si>
  <si>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</si>
  <si>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</si>
  <si>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</si>
  <si>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</si>
  <si>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</si>
  <si>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</si>
  <si>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</si>
  <si>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</si>
  <si>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</si>
  <si>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</si>
  <si>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</si>
  <si>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</si>
  <si>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</si>
  <si>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</si>
  <si>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</si>
  <si>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</si>
  <si>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</si>
  <si>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</si>
  <si>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</si>
  <si>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</si>
  <si>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</si>
  <si>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</si>
  <si>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</si>
  <si>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</si>
  <si>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</si>
  <si>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</si>
  <si>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</si>
  <si>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</si>
  <si>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</si>
  <si>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</si>
  <si>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</si>
  <si>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</si>
  <si>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</si>
  <si>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</si>
  <si>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</si>
  <si>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</si>
  <si>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</si>
  <si>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</si>
  <si>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</si>
  <si>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</si>
  <si>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</si>
  <si>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</si>
  <si>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</si>
  <si>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</si>
  <si>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</si>
  <si>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</si>
  <si>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</si>
  <si>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</si>
  <si>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</si>
  <si>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</si>
  <si>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</si>
  <si>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</si>
  <si>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</si>
  <si>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</si>
  <si>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</si>
  <si>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</si>
  <si>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</si>
  <si>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</si>
  <si>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</si>
  <si>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</si>
  <si>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</si>
  <si>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</si>
  <si>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</si>
  <si>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</si>
  <si>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</si>
  <si>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</si>
  <si>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</si>
  <si>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</si>
  <si>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</si>
  <si>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</si>
  <si>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</si>
  <si>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</si>
  <si>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</si>
  <si>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</si>
  <si>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</si>
  <si>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</si>
  <si>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</si>
  <si>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</si>
  <si>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</si>
  <si>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</si>
  <si>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</si>
  <si>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</si>
  <si>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</si>
  <si>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</si>
  <si>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</si>
  <si>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</si>
  <si>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</si>
  <si>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</si>
  <si>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</si>
  <si>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</si>
  <si>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</si>
  <si>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</si>
  <si>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</si>
  <si>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</si>
  <si>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</si>
  <si>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</si>
  <si>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</si>
  <si>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</si>
  <si>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</si>
  <si>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</si>
  <si>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</si>
  <si>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</si>
  <si>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</si>
  <si>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</si>
  <si>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</si>
  <si>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</si>
  <si>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</si>
  <si>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</si>
  <si>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</si>
  <si>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</si>
  <si>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</si>
  <si>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</si>
  <si>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</si>
  <si>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</si>
  <si>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</si>
  <si>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</si>
  <si>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</si>
  <si>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</si>
  <si>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</si>
  <si>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</si>
  <si>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</si>
  <si>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</si>
  <si>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</si>
  <si>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</si>
  <si>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</si>
  <si>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</si>
  <si>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</si>
  <si>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</si>
  <si>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</si>
  <si>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</si>
  <si>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</si>
  <si>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</si>
  <si>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福島県北塩原村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</si>
  <si>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</si>
  <si>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</si>
  <si>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</si>
  <si>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</si>
  <si>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</si>
  <si>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</si>
  <si>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</si>
  <si>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</si>
  <si>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</si>
  <si>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</si>
  <si>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</si>
  <si>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</si>
  <si>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</si>
  <si>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</si>
  <si>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</si>
  <si>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</si>
  <si>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</si>
  <si>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</si>
  <si>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</si>
  <si>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</si>
  <si>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</si>
  <si>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</si>
  <si>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</si>
  <si>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</si>
  <si>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</si>
  <si>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</si>
  <si>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</si>
  <si>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</si>
  <si>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</si>
  <si>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</si>
  <si>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</si>
  <si>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</si>
  <si>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</si>
  <si>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</si>
  <si>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介護保険事業特別会計（保険事業勘定）</t>
    <phoneticPr fontId="5"/>
  </si>
  <si>
    <t>介護保険事業特別会計（介護サービス事業勘定）</t>
    <phoneticPr fontId="5"/>
  </si>
  <si>
    <t>後期高齢者医療特別会計</t>
    <phoneticPr fontId="5"/>
  </si>
  <si>
    <t>簡易水道事業費特別会計</t>
    <phoneticPr fontId="5"/>
  </si>
  <si>
    <t>法非適用企業</t>
    <phoneticPr fontId="5"/>
  </si>
  <si>
    <t>特定環境保全下水道事業特別会計</t>
    <phoneticPr fontId="5"/>
  </si>
  <si>
    <t>簡易排水施設事業特別会計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</si>
  <si>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</si>
  <si>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</si>
  <si>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</si>
  <si>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</si>
  <si>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</si>
  <si>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</si>
  <si>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</si>
  <si>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</si>
  <si>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</si>
  <si>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</si>
  <si>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</si>
  <si>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</si>
  <si>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</si>
  <si>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</si>
  <si>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</si>
  <si>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</si>
  <si>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</si>
  <si>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</si>
  <si>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</si>
  <si>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</si>
  <si>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</si>
  <si>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</si>
  <si>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</si>
  <si>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</si>
  <si>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</si>
  <si>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</si>
  <si>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</si>
  <si>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</si>
  <si>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</si>
  <si>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</si>
  <si>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</si>
  <si>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</si>
  <si>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</si>
  <si>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</si>
  <si>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</si>
  <si>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</si>
  <si>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</si>
  <si>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</si>
  <si>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</si>
  <si>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</si>
  <si>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</si>
  <si>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</si>
  <si>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</si>
  <si>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</si>
  <si>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</si>
  <si>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</si>
  <si>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</si>
  <si>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</si>
  <si>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</si>
  <si>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</si>
  <si>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</si>
  <si>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</si>
  <si>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</si>
  <si>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</si>
  <si>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</si>
  <si>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</si>
  <si>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</si>
  <si>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</si>
  <si>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</si>
  <si>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</si>
  <si>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</si>
  <si>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</si>
  <si>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</si>
  <si>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</si>
  <si>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</si>
  <si>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</si>
  <si>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</si>
  <si>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</si>
  <si>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</si>
  <si>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</si>
  <si>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</si>
  <si>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</si>
  <si>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</si>
  <si>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</si>
  <si>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</si>
  <si>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</si>
  <si>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</si>
  <si>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</si>
  <si>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</si>
  <si>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</si>
  <si>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</si>
  <si>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</si>
  <si>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</si>
  <si>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</si>
  <si>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</si>
  <si>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</si>
  <si>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</si>
  <si>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</si>
  <si>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</si>
  <si>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</si>
  <si>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</si>
  <si>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</si>
  <si>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</si>
  <si>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</si>
  <si>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</si>
  <si>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</si>
  <si>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</si>
  <si>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</si>
  <si>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</si>
  <si>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</si>
  <si>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</si>
  <si>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</si>
  <si>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</si>
  <si>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</si>
  <si>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</si>
  <si>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</si>
  <si>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</si>
  <si>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</si>
  <si>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</si>
  <si>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</si>
  <si>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</si>
  <si>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</si>
  <si>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</si>
  <si>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</si>
  <si>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</si>
  <si>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</si>
  <si>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</si>
  <si>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</si>
  <si>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</si>
  <si>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</si>
  <si>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</si>
  <si>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</si>
  <si>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</si>
  <si>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</si>
  <si>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</si>
  <si>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</si>
  <si>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</si>
  <si>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</si>
  <si>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</si>
  <si>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</si>
  <si>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</si>
  <si>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</si>
  <si>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</si>
  <si>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</si>
  <si>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</si>
  <si>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</si>
  <si>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0.13</t>
  </si>
  <si>
    <t>▲ 3.55</t>
  </si>
  <si>
    <t>一般会計</t>
  </si>
  <si>
    <t>国民健康保険事業費特別会計</t>
  </si>
  <si>
    <t>介護保険事業特別会計（保険事業勘定）</t>
  </si>
  <si>
    <t>特定環境保全下水道事業特別会計</t>
  </si>
  <si>
    <t>農業集落排水事業特別会計</t>
  </si>
  <si>
    <t>簡易水道事業費特別会計</t>
  </si>
  <si>
    <t>簡易排水施設事業特別会計</t>
  </si>
  <si>
    <t>後期高齢者医療特別会計</t>
  </si>
  <si>
    <t>その他会計（赤字）</t>
  </si>
  <si>
    <t>その他会計（黒字）</t>
  </si>
  <si>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</si>
  <si>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</si>
  <si>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</si>
  <si>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</si>
  <si>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</si>
  <si>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喜多方地方広域市町村圏組合一般会計</t>
    <rPh sb="0" eb="3">
      <t>キタカタ</t>
    </rPh>
    <rPh sb="3" eb="5">
      <t>チホウ</t>
    </rPh>
    <rPh sb="5" eb="7">
      <t>コウイキ</t>
    </rPh>
    <rPh sb="7" eb="10">
      <t>シチョウソン</t>
    </rPh>
    <rPh sb="10" eb="11">
      <t>ケン</t>
    </rPh>
    <rPh sb="11" eb="13">
      <t>クミアイ</t>
    </rPh>
    <rPh sb="13" eb="15">
      <t>イッパン</t>
    </rPh>
    <rPh sb="15" eb="17">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</si>
  <si>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3" eb="16">
      <t>キタカタ</t>
    </rPh>
    <rPh sb="19" eb="21">
      <t>トクベツ</t>
    </rPh>
    <rPh sb="21" eb="23">
      <t>カイケイ</t>
    </rPh>
    <phoneticPr fontId="2"/>
  </si>
  <si>
    <t>喜多方地方広域市町村圏組合あいづふるさと基金事業特別会計</t>
    <rPh sb="0" eb="3">
      <t>キタカタ</t>
    </rPh>
    <rPh sb="3" eb="5">
      <t>チホウ</t>
    </rPh>
    <rPh sb="5" eb="7">
      <t>コウイキ</t>
    </rPh>
    <rPh sb="7" eb="10">
      <t>シチョウソン</t>
    </rPh>
    <rPh sb="10" eb="11">
      <t>ケン</t>
    </rPh>
    <rPh sb="11" eb="13">
      <t>クミアイ</t>
    </rPh>
    <rPh sb="20" eb="22">
      <t>キキン</t>
    </rPh>
    <rPh sb="22" eb="24">
      <t>ジギョウ</t>
    </rPh>
    <rPh sb="24" eb="26">
      <t>トクベツ</t>
    </rPh>
    <rPh sb="26" eb="28">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</si>
  <si>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3" eb="15">
      <t>カイゴ</t>
    </rPh>
    <rPh sb="15" eb="17">
      <t>ホケン</t>
    </rPh>
    <rPh sb="17" eb="19">
      <t>ジギョウ</t>
    </rPh>
    <rPh sb="19" eb="21">
      <t>トクベツ</t>
    </rPh>
    <rPh sb="21" eb="23">
      <t>カイケイ</t>
    </rPh>
    <phoneticPr fontId="2"/>
  </si>
  <si>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</si>
  <si>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</si>
  <si>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㈱ラビスパ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</si>
  <si>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</si>
  <si>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</si>
  <si>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</si>
  <si>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</si>
  <si>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</si>
  <si>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</si>
  <si>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</si>
  <si>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</si>
  <si>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</si>
  <si>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</si>
  <si>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</si>
  <si>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将来負担比率における類似団体との比較はできませんが、有形固定資産減価償却率における類似団体平均を9.5ポイント上回っている。
主要因として、設備に係る建設等の老朽化率に繋がっている。</t>
    <rPh sb="1" eb="3">
      <t>ショウライ</t>
    </rPh>
    <rPh sb="3" eb="5">
      <t>フタン</t>
    </rPh>
    <rPh sb="5" eb="7">
      <t>ヒリツ</t>
    </rPh>
    <rPh sb="11" eb="13">
      <t>ルイジ</t>
    </rPh>
    <rPh sb="13" eb="15">
      <t>ダンタイ</t>
    </rPh>
    <rPh sb="17" eb="19">
      <t>ヒカク</t>
    </rPh>
    <rPh sb="27" eb="29">
      <t>ユウケイ</t>
    </rPh>
    <rPh sb="29" eb="31">
      <t>コテイ</t>
    </rPh>
    <rPh sb="31" eb="33">
      <t>シサン</t>
    </rPh>
    <rPh sb="33" eb="35">
      <t>ゲンカ</t>
    </rPh>
    <rPh sb="35" eb="37">
      <t>ショウキャク</t>
    </rPh>
    <rPh sb="37" eb="38">
      <t>リツ</t>
    </rPh>
    <rPh sb="42" eb="44">
      <t>ルイジ</t>
    </rPh>
    <rPh sb="44" eb="46">
      <t>ダンタイ</t>
    </rPh>
    <rPh sb="46" eb="48">
      <t>ヘイキン</t>
    </rPh>
    <rPh sb="56" eb="57">
      <t>ウエ</t>
    </rPh>
    <rPh sb="57" eb="58">
      <t>マワ</t>
    </rPh>
    <rPh sb="64" eb="67">
      <t>シュヨウイン</t>
    </rPh>
    <rPh sb="71" eb="73">
      <t>セツビ</t>
    </rPh>
    <rPh sb="74" eb="75">
      <t>カカ</t>
    </rPh>
    <rPh sb="76" eb="78">
      <t>ケンセツ</t>
    </rPh>
    <rPh sb="78" eb="79">
      <t>トウ</t>
    </rPh>
    <rPh sb="80" eb="83">
      <t>ロウキュウカ</t>
    </rPh>
    <rPh sb="83" eb="84">
      <t>リツ</t>
    </rPh>
    <rPh sb="85" eb="86">
      <t>ツナ</t>
    </rPh>
    <phoneticPr fontId="2"/>
  </si>
  <si>
    <t xml:space="preserve">
将来負担比率における同指数は、38.2(前年度比+3.4)となり、主要因は、地方債償還の微増によるものである。
実質公債費(単年度)は、前年度比0.5ポイントの減。実質公債費率(3ｹ年平均)は、前年度比0.1ポイント減少した。
主要因は、一部事務組合等の起こした地方債に充てたと認められる負担金の減等である。</t>
    <rPh sb="1" eb="3">
      <t>ショウライ</t>
    </rPh>
    <rPh sb="3" eb="5">
      <t>フタン</t>
    </rPh>
    <rPh sb="5" eb="7">
      <t>ヒリツ</t>
    </rPh>
    <rPh sb="11" eb="12">
      <t>ドウ</t>
    </rPh>
    <rPh sb="12" eb="14">
      <t>シスウ</t>
    </rPh>
    <rPh sb="21" eb="24">
      <t>ゼンネンド</t>
    </rPh>
    <rPh sb="24" eb="25">
      <t>ヒ</t>
    </rPh>
    <rPh sb="34" eb="37">
      <t>シュヨウイン</t>
    </rPh>
    <rPh sb="39" eb="41">
      <t>チホウ</t>
    </rPh>
    <rPh sb="41" eb="42">
      <t>サイ</t>
    </rPh>
    <rPh sb="42" eb="44">
      <t>ショウカン</t>
    </rPh>
    <rPh sb="45" eb="47">
      <t>ビゾウ</t>
    </rPh>
    <rPh sb="57" eb="59">
      <t>ジッシツ</t>
    </rPh>
    <rPh sb="59" eb="61">
      <t>コウサイ</t>
    </rPh>
    <rPh sb="61" eb="62">
      <t>ヒ</t>
    </rPh>
    <rPh sb="63" eb="66">
      <t>タンネンド</t>
    </rPh>
    <rPh sb="69" eb="72">
      <t>ゼンネンド</t>
    </rPh>
    <rPh sb="72" eb="73">
      <t>ヒ</t>
    </rPh>
    <rPh sb="81" eb="82">
      <t>ゲン</t>
    </rPh>
    <rPh sb="83" eb="85">
      <t>ジッシツ</t>
    </rPh>
    <rPh sb="85" eb="87">
      <t>コウサイ</t>
    </rPh>
    <rPh sb="87" eb="88">
      <t>ヒ</t>
    </rPh>
    <rPh sb="88" eb="89">
      <t>リツ</t>
    </rPh>
    <rPh sb="92" eb="93">
      <t>ネン</t>
    </rPh>
    <rPh sb="93" eb="95">
      <t>ヘイキン</t>
    </rPh>
    <rPh sb="98" eb="101">
      <t>ゼンネンド</t>
    </rPh>
    <rPh sb="101" eb="102">
      <t>ヒ</t>
    </rPh>
    <rPh sb="109" eb="110">
      <t>ゲン</t>
    </rPh>
    <rPh sb="110" eb="111">
      <t>ショウ</t>
    </rPh>
    <rPh sb="115" eb="118">
      <t>シュヨウイン</t>
    </rPh>
    <rPh sb="120" eb="122">
      <t>イチブ</t>
    </rPh>
    <rPh sb="122" eb="124">
      <t>ジム</t>
    </rPh>
    <rPh sb="124" eb="126">
      <t>クミアイ</t>
    </rPh>
    <rPh sb="126" eb="127">
      <t>トウ</t>
    </rPh>
    <rPh sb="128" eb="129">
      <t>オ</t>
    </rPh>
    <rPh sb="132" eb="134">
      <t>チホウ</t>
    </rPh>
    <rPh sb="134" eb="135">
      <t>サイ</t>
    </rPh>
    <rPh sb="136" eb="137">
      <t>ア</t>
    </rPh>
    <rPh sb="140" eb="141">
      <t>ミト</t>
    </rPh>
    <rPh sb="145" eb="148">
      <t>フタンキン</t>
    </rPh>
    <rPh sb="149" eb="150">
      <t>ゲン</t>
    </rPh>
    <rPh sb="150" eb="151">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</si>
</sst>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131679</c:v>
                </c:pt>
                <c:pt idx="1">
                  <c:v>165536</c:v>
                </c:pt>
                <c:pt idx="2">
                  <c:v>157186</c:v>
                </c:pt>
                <c:pt idx="3">
                  <c:v>236246</c:v>
                </c:pt>
                <c:pt idx="4">
                  <c:v>217748</c:v>
                </c:pt>
              </c:numCache>
            </c:numRef>
          </c:val>
          <c:smooth val="0"/>
        </c:ser>
        <c:dLbls>
          <c:showLegendKey val="0"/>
          <c:showVal val="0"/>
          <c:showCatName val="0"/>
          <c:showSerName val="0"/>
          <c:showPercent val="0"/>
          <c:showBubbleSize val="0"/>
        </c:dLbls>
        <c:marker val="1"/>
        <c:smooth val="0"/>
        <c:axId val="532972832"/>
        <c:axId val="532972440"/>
      </c:lineChart>
      <c:catAx>
        <c:axId val="53297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2972440"/>
        <c:crosses val="autoZero"/>
        <c:auto val="1"/>
        <c:lblAlgn val="ctr"/>
        <c:lblOffset val="100"/>
        <c:tickLblSkip val="1"/>
        <c:tickMarkSkip val="1"/>
        <c:noMultiLvlLbl val="0"/>
      </c:catAx>
      <c:valAx>
        <c:axId val="5329724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297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9.91</c:v>
                </c:pt>
                <c:pt idx="1">
                  <c:v>12.74</c:v>
                </c:pt>
                <c:pt idx="2">
                  <c:v>10.4</c:v>
                </c:pt>
                <c:pt idx="3">
                  <c:v>12.34</c:v>
                </c:pt>
                <c:pt idx="4">
                  <c:v>9.0399999999999991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32.06</c:v>
                </c:pt>
                <c:pt idx="1">
                  <c:v>32.520000000000003</c:v>
                </c:pt>
                <c:pt idx="2">
                  <c:v>36.11</c:v>
                </c:pt>
                <c:pt idx="3">
                  <c:v>35.200000000000003</c:v>
                </c:pt>
                <c:pt idx="4">
                  <c:v>36.159999999999997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32970872"/>
        <c:axId val="53297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0.93</c:v>
                </c:pt>
                <c:pt idx="1">
                  <c:v>2.76</c:v>
                </c:pt>
                <c:pt idx="2">
                  <c:v>-0.13</c:v>
                </c:pt>
                <c:pt idx="3">
                  <c:v>2.2799999999999998</c:v>
                </c:pt>
                <c:pt idx="4">
                  <c:v>-3.55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32970872"/>
        <c:axId val="532970480"/>
      </c:lineChart>
      <c:catAx>
        <c:axId val="532970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2970480"/>
        <c:crosses val="autoZero"/>
        <c:auto val="1"/>
        <c:lblAlgn val="ctr"/>
        <c:lblOffset val="100"/>
        <c:tickLblSkip val="1"/>
        <c:tickMarkSkip val="1"/>
        <c:noMultiLvlLbl val="0"/>
      </c:catAx>
      <c:valAx>
        <c:axId val="53297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970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簡易排水施設事業特別会計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0.14000000000000001</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特定環境保全下水道事業特別会計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0.05</c:v>
                </c:pt>
                <c:pt idx="2">
                  <c:v>#N/A</c:v>
                </c:pt>
                <c:pt idx="3">
                  <c:v>7.0000000000000007E-2</c:v>
                </c:pt>
                <c:pt idx="4">
                  <c:v>#N/A</c:v>
                </c:pt>
                <c:pt idx="5">
                  <c:v>0.05</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0.38</c:v>
                </c:pt>
                <c:pt idx="2">
                  <c:v>#N/A</c:v>
                </c:pt>
                <c:pt idx="3">
                  <c:v>0.28000000000000003</c:v>
                </c:pt>
                <c:pt idx="4">
                  <c:v>#N/A</c:v>
                </c:pt>
                <c:pt idx="5">
                  <c:v>0.13</c:v>
                </c:pt>
                <c:pt idx="6">
                  <c:v>#N/A</c:v>
                </c:pt>
                <c:pt idx="7">
                  <c:v>0.31</c:v>
                </c:pt>
                <c:pt idx="8">
                  <c:v>#N/A</c:v>
                </c:pt>
                <c:pt idx="9">
                  <c:v>0.32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0.08</c:v>
                </c:pt>
                <c:pt idx="2">
                  <c:v>#N/A</c:v>
                </c:pt>
                <c:pt idx="3">
                  <c:v>1.31</c:v>
                </c:pt>
                <c:pt idx="4">
                  <c:v>#N/A</c:v>
                </c:pt>
                <c:pt idx="5">
                  <c:v>2.11</c:v>
                </c:pt>
                <c:pt idx="6">
                  <c:v>#N/A</c:v>
                </c:pt>
                <c:pt idx="7">
                  <c:v>1.33</c:v>
                </c:pt>
                <c:pt idx="8">
                  <c:v>#N/A</c:v>
                </c:pt>
                <c:pt idx="9">
                  <c:v>1.0900000000000001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9.91</c:v>
                </c:pt>
                <c:pt idx="2">
                  <c:v>#N/A</c:v>
                </c:pt>
                <c:pt idx="3">
                  <c:v>12.74</c:v>
                </c:pt>
                <c:pt idx="4">
                  <c:v>#N/A</c:v>
                </c:pt>
                <c:pt idx="5">
                  <c:v>10.4</c:v>
                </c:pt>
                <c:pt idx="6">
                  <c:v>#N/A</c:v>
                </c:pt>
                <c:pt idx="7">
                  <c:v>12.34</c:v>
                </c:pt>
                <c:pt idx="8">
                  <c:v>#N/A</c:v>
                </c:pt>
                <c:pt idx="9">
                  <c:v>9.0299999999999994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32969696"/>
        <c:axId val="532969304"/>
      </c:barChart>
      <c:catAx>
        <c:axId val="53296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2969304"/>
        <c:crosses val="autoZero"/>
        <c:auto val="1"/>
        <c:lblAlgn val="ctr"/>
        <c:lblOffset val="100"/>
        <c:tickLblSkip val="1"/>
        <c:tickMarkSkip val="1"/>
        <c:noMultiLvlLbl val="0"/>
      </c:catAx>
      <c:valAx>
        <c:axId val="532969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969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442</c:v>
                </c:pt>
                <c:pt idx="5">
                  <c:v>409</c:v>
                </c:pt>
                <c:pt idx="8">
                  <c:v>406</c:v>
                </c:pt>
                <c:pt idx="11">
                  <c:v>404</c:v>
                </c:pt>
                <c:pt idx="14">
                  <c:v>415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3</c:v>
                </c:pt>
                <c:pt idx="6">
                  <c:v>11</c:v>
                </c:pt>
                <c:pt idx="9">
                  <c:v>7</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6</c:v>
                </c:pt>
                <c:pt idx="6">
                  <c:v>6</c:v>
                </c:pt>
                <c:pt idx="9">
                  <c:v>6</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198</c:v>
                </c:pt>
                <c:pt idx="3">
                  <c:v>181</c:v>
                </c:pt>
                <c:pt idx="6">
                  <c:v>171</c:v>
                </c:pt>
                <c:pt idx="9">
                  <c:v>154</c:v>
                </c:pt>
                <c:pt idx="12">
                  <c:v>144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418</c:v>
                </c:pt>
                <c:pt idx="3">
                  <c:v>389</c:v>
                </c:pt>
                <c:pt idx="6">
                  <c:v>395</c:v>
                </c:pt>
                <c:pt idx="9">
                  <c:v>392</c:v>
                </c:pt>
                <c:pt idx="12">
                  <c:v>418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32968520"/>
        <c:axId val="53296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187</c:v>
                </c:pt>
                <c:pt idx="2">
                  <c:v>#N/A</c:v>
                </c:pt>
                <c:pt idx="3">
                  <c:v>#N/A</c:v>
                </c:pt>
                <c:pt idx="4">
                  <c:v>171</c:v>
                </c:pt>
                <c:pt idx="5">
                  <c:v>#N/A</c:v>
                </c:pt>
                <c:pt idx="6">
                  <c:v>#N/A</c:v>
                </c:pt>
                <c:pt idx="7">
                  <c:v>178</c:v>
                </c:pt>
                <c:pt idx="8">
                  <c:v>#N/A</c:v>
                </c:pt>
                <c:pt idx="9">
                  <c:v>#N/A</c:v>
                </c:pt>
                <c:pt idx="10">
                  <c:v>155</c:v>
                </c:pt>
                <c:pt idx="11">
                  <c:v>#N/A</c:v>
                </c:pt>
                <c:pt idx="12">
                  <c:v>#N/A</c:v>
                </c:pt>
                <c:pt idx="13">
                  <c:v>157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32968520"/>
        <c:axId val="532968128"/>
      </c:lineChart>
      <c:catAx>
        <c:axId val="53296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2968128"/>
        <c:crosses val="autoZero"/>
        <c:auto val="1"/>
        <c:lblAlgn val="ctr"/>
        <c:lblOffset val="100"/>
        <c:tickLblSkip val="1"/>
        <c:tickMarkSkip val="1"/>
        <c:noMultiLvlLbl val="0"/>
      </c:catAx>
      <c:valAx>
        <c:axId val="53296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96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4070</c:v>
                </c:pt>
                <c:pt idx="5">
                  <c:v>4066</c:v>
                </c:pt>
                <c:pt idx="8">
                  <c:v>4074</c:v>
                </c:pt>
                <c:pt idx="11">
                  <c:v>4244</c:v>
                </c:pt>
                <c:pt idx="14">
                  <c:v>4372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315</c:v>
                </c:pt>
                <c:pt idx="5">
                  <c:v>254</c:v>
                </c:pt>
                <c:pt idx="8">
                  <c:v>218</c:v>
                </c:pt>
                <c:pt idx="11">
                  <c:v>187</c:v>
                </c:pt>
                <c:pt idx="14">
                  <c:v>156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1301</c:v>
                </c:pt>
                <c:pt idx="5">
                  <c:v>1489</c:v>
                </c:pt>
                <c:pt idx="8">
                  <c:v>1519</c:v>
                </c:pt>
                <c:pt idx="11">
                  <c:v>1603</c:v>
                </c:pt>
                <c:pt idx="14">
                  <c:v>1464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514</c:v>
                </c:pt>
                <c:pt idx="3">
                  <c:v>507</c:v>
                </c:pt>
                <c:pt idx="6">
                  <c:v>452</c:v>
                </c:pt>
                <c:pt idx="9">
                  <c:v>443</c:v>
                </c:pt>
                <c:pt idx="12">
                  <c:v>412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42</c:v>
                </c:pt>
                <c:pt idx="3">
                  <c:v>29</c:v>
                </c:pt>
                <c:pt idx="6">
                  <c:v>18</c:v>
                </c:pt>
                <c:pt idx="9">
                  <c:v>2</c:v>
                </c:pt>
                <c:pt idx="12">
                  <c:v>35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2175</c:v>
                </c:pt>
                <c:pt idx="3">
                  <c:v>2188</c:v>
                </c:pt>
                <c:pt idx="6">
                  <c:v>2080</c:v>
                </c:pt>
                <c:pt idx="9">
                  <c:v>1919</c:v>
                </c:pt>
                <c:pt idx="12">
                  <c:v>1774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38</c:v>
                </c:pt>
                <c:pt idx="3">
                  <c:v>27</c:v>
                </c:pt>
                <c:pt idx="6">
                  <c:v>16</c:v>
                </c:pt>
                <c:pt idx="9">
                  <c:v>9</c:v>
                </c:pt>
                <c:pt idx="12">
                  <c:v>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3829</c:v>
                </c:pt>
                <c:pt idx="3">
                  <c:v>3887</c:v>
                </c:pt>
                <c:pt idx="6">
                  <c:v>3909</c:v>
                </c:pt>
                <c:pt idx="9">
                  <c:v>4243</c:v>
                </c:pt>
                <c:pt idx="12">
                  <c:v>4385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32967736"/>
        <c:axId val="532966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912</c:v>
                </c:pt>
                <c:pt idx="2">
                  <c:v>#N/A</c:v>
                </c:pt>
                <c:pt idx="3">
                  <c:v>#N/A</c:v>
                </c:pt>
                <c:pt idx="4">
                  <c:v>829</c:v>
                </c:pt>
                <c:pt idx="5">
                  <c:v>#N/A</c:v>
                </c:pt>
                <c:pt idx="6">
                  <c:v>#N/A</c:v>
                </c:pt>
                <c:pt idx="7">
                  <c:v>666</c:v>
                </c:pt>
                <c:pt idx="8">
                  <c:v>#N/A</c:v>
                </c:pt>
                <c:pt idx="9">
                  <c:v>#N/A</c:v>
                </c:pt>
                <c:pt idx="10">
                  <c:v>583</c:v>
                </c:pt>
                <c:pt idx="11">
                  <c:v>#N/A</c:v>
                </c:pt>
                <c:pt idx="12">
                  <c:v>#N/A</c:v>
                </c:pt>
                <c:pt idx="13">
                  <c:v>617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32967736"/>
        <c:axId val="532966952"/>
      </c:lineChart>
      <c:catAx>
        <c:axId val="53296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2966952"/>
        <c:crosses val="autoZero"/>
        <c:auto val="1"/>
        <c:lblAlgn val="ctr"/>
        <c:lblOffset val="100"/>
        <c:tickLblSkip val="1"/>
        <c:tickMarkSkip val="1"/>
        <c:noMultiLvlLbl val="0"/>
      </c:catAx>
      <c:valAx>
        <c:axId val="532966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96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{976E961C-D866-4DF7-B09E-3297C095C262}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{0CFEDE7B-7B6D-49FA-B33B-3AE040F9F3F3}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{B0165665-E2C4-49B7-ABDB-4D9DD7D92510}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{AD5C1841-7D8F-4882-8CA1-4CD1485F3826}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{FCA9656F-6DFE-40FC-AE0A-10DA72A11E01}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66.599999999999994</c:v>
                </c:pt>
              </c:numCache>
            </c:numRef>
          </c:xVal>
          <c:yVal>
            <c:numRef>
              <c:f>公会計指標分析・財政指標組合せ分析表!$K$51:$O$51</c:f>
              <c:numCache>
                <c:formatCode>#,##0.0;"▲ "#,##0.0</c:formatCode>
                <c:ptCount val="5"/>
                <c:pt idx="3">
                  <c:v>34.799999999999997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{BB4A9C25-D562-40AD-BFCA-EFAB0358B2AE}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{62A46BE5-FE7F-4483-B951-5A6DB581A59F}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{09C9D21A-2895-48CA-9718-22CA2D5FAEDB}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{FD94A006-4399-442F-B6DC-B03B39317739}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{DFF10B08-8AB3-48E8-8980-69C7B19FA0A7}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32966168"/>
        <c:axId val="532965776"/>
      </c:scatterChart>
      <c:valAx>
        <c:axId val="532966168"/>
        <c:scaling>
          <c:orientation val="minMax"/>
          <c:max val="67.399999999999991"/>
          <c:min val="56.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965776"/>
        <c:crosses val="autoZero"/>
        <c:crossBetween val="midCat"/>
      </c:valAx>
      <c:valAx>
        <c:axId val="532965776"/>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966168"/>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{8F231F57-97E7-472A-8A73-3EA7B6EF56F5}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{7CCED8E2-B16A-422F-973A-B43EC659B135}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{1A089C67-91BD-4799-B034-32FE319A0132}</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85740240062331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{B716AA77-0499-4551-B49F-BF6763A8BBA0}</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55352212300412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{FA306B8B-9868-4900-AAD1-F558B710134E}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11.4</c:v>
                </c:pt>
                <c:pt idx="2">
                  <c:v>10.7</c:v>
                </c:pt>
                <c:pt idx="3">
                  <c:v>10.1</c:v>
                </c:pt>
                <c:pt idx="4">
                  <c:v>10</c:v>
                </c:pt>
              </c:numCache>
            </c:numRef>
          </c:xVal>
          <c:yVal>
            <c:numRef>
              <c:f>公会計指標分析・財政指標組合せ分析表!$K$73:$O$73</c:f>
              <c:numCache>
                <c:formatCode>#,##0.0;"▲ "#,##0.0</c:formatCode>
                <c:ptCount val="5"/>
                <c:pt idx="0">
                  <c:v>54.6</c:v>
                </c:pt>
                <c:pt idx="1">
                  <c:v>49.4</c:v>
                </c:pt>
                <c:pt idx="2">
                  <c:v>41.1</c:v>
                </c:pt>
                <c:pt idx="3">
                  <c:v>34.799999999999997</c:v>
                </c:pt>
                <c:pt idx="4">
                  <c:v>38.200000000000003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{2A64FFA7-CF91-4F03-9B9F-6DF16E3C0683}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{8458B9CB-1F69-4CDC-A217-6FD31D99B742}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{C4177DD2-9F21-414B-8177-F1CADD0E4FF8}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{81E77258-AD4F-465F-BB75-3CE2EEA64FE8}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{6E3A1846-84A6-4226-A45B-AE3CED0E141E}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32964992"/>
        <c:axId val="532964208"/>
      </c:scatterChart>
      <c:valAx>
        <c:axId val="532964992"/>
        <c:scaling>
          <c:orientation val="minMax"/>
          <c:max val="12.4"/>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964208"/>
        <c:crosses val="autoZero"/>
        <c:crossBetween val="midCat"/>
      </c:valAx>
      <c:valAx>
        <c:axId val="532964208"/>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96499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総合振興計画、過疎計画及び重点事業等に</a:t>
          </a:r>
        </a:p>
        <a:p>
          <a:r>
            <a:rPr kumimoji="1" lang="ja-JP" altLang="en-US" sz="1400">
              <a:latin typeface="ＭＳ ゴシック" pitchFamily="49" charset="-128"/>
              <a:ea typeface="ＭＳ ゴシック" pitchFamily="49" charset="-128"/>
            </a:rPr>
            <a:t>よる重点選別主義による事業実施により、</a:t>
          </a:r>
        </a:p>
        <a:p>
          <a:r>
            <a:rPr kumimoji="1" lang="ja-JP" altLang="en-US" sz="1400">
              <a:latin typeface="ＭＳ ゴシック" pitchFamily="49" charset="-128"/>
              <a:ea typeface="ＭＳ ゴシック" pitchFamily="49" charset="-128"/>
            </a:rPr>
            <a:t>一般会計及び企業会計はほぼ横ばいの推移</a:t>
          </a:r>
        </a:p>
        <a:p>
          <a:r>
            <a:rPr kumimoji="1" lang="ja-JP" altLang="en-US" sz="1400">
              <a:latin typeface="ＭＳ ゴシック" pitchFamily="49" charset="-128"/>
              <a:ea typeface="ＭＳ ゴシック" pitchFamily="49" charset="-128"/>
            </a:rPr>
            <a:t>である。</a:t>
          </a:r>
        </a:p>
        <a:p>
          <a:r>
            <a:rPr kumimoji="1" lang="ja-JP" altLang="en-US" sz="1400">
              <a:latin typeface="ＭＳ ゴシック" pitchFamily="49" charset="-128"/>
              <a:ea typeface="ＭＳ ゴシック" pitchFamily="49" charset="-128"/>
            </a:rPr>
            <a:t>福祉、観光、産業、文教施設など概ね必要</a:t>
          </a:r>
        </a:p>
        <a:p>
          <a:r>
            <a:rPr kumimoji="1" lang="ja-JP" altLang="en-US" sz="1400">
              <a:latin typeface="ＭＳ ゴシック" pitchFamily="49" charset="-128"/>
              <a:ea typeface="ＭＳ ゴシック" pitchFamily="49" charset="-128"/>
            </a:rPr>
            <a:t>水準に達していることから地方債の残高は</a:t>
          </a:r>
        </a:p>
        <a:p>
          <a:r>
            <a:rPr kumimoji="1" lang="ja-JP" altLang="en-US" sz="1400">
              <a:latin typeface="ＭＳ ゴシック" pitchFamily="49" charset="-128"/>
              <a:ea typeface="ＭＳ ゴシック" pitchFamily="49" charset="-128"/>
            </a:rPr>
            <a:t>横ばいから減少傾向である。</a:t>
          </a:r>
        </a:p>
        <a:p>
          <a:r>
            <a:rPr kumimoji="1" lang="ja-JP" altLang="en-US" sz="1400">
              <a:latin typeface="ＭＳ ゴシック" pitchFamily="49" charset="-128"/>
              <a:ea typeface="ＭＳ ゴシック" pitchFamily="49" charset="-128"/>
            </a:rPr>
            <a:t>債務負担行為において、新たな設定予定は</a:t>
          </a:r>
        </a:p>
        <a:p>
          <a:r>
            <a:rPr kumimoji="1" lang="ja-JP" altLang="en-US" sz="1400">
              <a:latin typeface="ＭＳ ゴシック" pitchFamily="49" charset="-128"/>
              <a:ea typeface="ＭＳ ゴシック" pitchFamily="49" charset="-128"/>
            </a:rPr>
            <a:t>なく今後も減少していく見込みである。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地方債の計画的な償還を図っている。</a:t>
          </a:r>
        </a:p>
        <a:p>
          <a:r>
            <a:rPr kumimoji="1" lang="ja-JP" altLang="en-US" sz="1400">
              <a:latin typeface="ＭＳ ゴシック" pitchFamily="49" charset="-128"/>
              <a:ea typeface="ＭＳ ゴシック" pitchFamily="49" charset="-128"/>
            </a:rPr>
            <a:t>公営企業債繰入見込みについては、原発事故に</a:t>
          </a:r>
        </a:p>
        <a:p>
          <a:r>
            <a:rPr kumimoji="1" lang="ja-JP" altLang="en-US" sz="1400">
              <a:latin typeface="ＭＳ ゴシック" pitchFamily="49" charset="-128"/>
              <a:ea typeface="ＭＳ ゴシック" pitchFamily="49" charset="-128"/>
            </a:rPr>
            <a:t>よる風評被害に伴う観光客入込等の影響により</a:t>
          </a:r>
        </a:p>
        <a:p>
          <a:r>
            <a:rPr kumimoji="1" lang="ja-JP" altLang="en-US" sz="1400">
              <a:latin typeface="ＭＳ ゴシック" pitchFamily="49" charset="-128"/>
              <a:ea typeface="ＭＳ ゴシック" pitchFamily="49" charset="-128"/>
            </a:rPr>
            <a:t>上下水道使用料の落ち込み傾向であったが、</a:t>
          </a:r>
        </a:p>
        <a:p>
          <a:r>
            <a:rPr kumimoji="1" lang="ja-JP" altLang="en-US" sz="1400">
              <a:latin typeface="ＭＳ ゴシック" pitchFamily="49" charset="-128"/>
              <a:ea typeface="ＭＳ ゴシック" pitchFamily="49" charset="-128"/>
            </a:rPr>
            <a:t>震災前にもどりつつあるため前年度比</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百万</a:t>
          </a:r>
        </a:p>
        <a:p>
          <a:r>
            <a:rPr kumimoji="1" lang="ja-JP" altLang="en-US" sz="1400">
              <a:latin typeface="ＭＳ ゴシック" pitchFamily="49" charset="-128"/>
              <a:ea typeface="ＭＳ ゴシック" pitchFamily="49" charset="-128"/>
            </a:rPr>
            <a:t>円の減となった。</a:t>
          </a:r>
        </a:p>
        <a:p>
          <a:r>
            <a:rPr kumimoji="1" lang="ja-JP" altLang="en-US" sz="1400">
              <a:latin typeface="ＭＳ ゴシック" pitchFamily="49" charset="-128"/>
              <a:ea typeface="ＭＳ ゴシック" pitchFamily="49" charset="-128"/>
            </a:rPr>
            <a:t>また、充当可能基金においては、平成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a:t>
          </a:r>
        </a:p>
        <a:p>
          <a:r>
            <a:rPr kumimoji="1" lang="ja-JP" altLang="en-US" sz="1400">
              <a:latin typeface="ＭＳ ゴシック" pitchFamily="49" charset="-128"/>
              <a:ea typeface="ＭＳ ゴシック" pitchFamily="49" charset="-128"/>
            </a:rPr>
            <a:t>には、</a:t>
          </a:r>
          <a:r>
            <a:rPr kumimoji="1" lang="en-US" altLang="ja-JP" sz="1400">
              <a:latin typeface="ＭＳ ゴシック" pitchFamily="49" charset="-128"/>
              <a:ea typeface="ＭＳ ゴシック" pitchFamily="49" charset="-128"/>
            </a:rPr>
            <a:t>1,464</a:t>
          </a:r>
          <a:r>
            <a:rPr kumimoji="1" lang="ja-JP" altLang="en-US" sz="1400">
              <a:latin typeface="ＭＳ ゴシック" pitchFamily="49" charset="-128"/>
              <a:ea typeface="ＭＳ ゴシック" pitchFamily="49" charset="-128"/>
            </a:rPr>
            <a:t>百万円となり数値減の主要因と</a:t>
          </a:r>
        </a:p>
        <a:p>
          <a:r>
            <a:rPr kumimoji="1" lang="ja-JP" altLang="en-US" sz="1400">
              <a:latin typeface="ＭＳ ゴシック" pitchFamily="49" charset="-128"/>
              <a:ea typeface="ＭＳ ゴシック" pitchFamily="49" charset="-128"/>
            </a:rPr>
            <a:t>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2,913
2,883
234.08
3,510,486
3,245,105
181,963
2,013,706
4,385,476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同指数は、類似団体平均を</a:t>
          </a:r>
          <a:r>
            <a:rPr kumimoji="1" lang="en-US" altLang="ja-JP" sz="1100">
              <a:latin typeface="ＭＳ Ｐゴシック"/>
            </a:rPr>
            <a:t>9.5</a:t>
          </a:r>
          <a:r>
            <a:rPr kumimoji="1" lang="ja-JP" altLang="en-US" sz="1100">
              <a:latin typeface="ＭＳ Ｐゴシック"/>
            </a:rPr>
            <a:t>ポイント上回っており、</a:t>
          </a:r>
        </a:p>
        <a:p>
          <a:r>
            <a:rPr kumimoji="1" lang="ja-JP" altLang="en-US" sz="1100">
              <a:latin typeface="ＭＳ Ｐゴシック"/>
            </a:rPr>
            <a:t>全国平均や県内平均よりも上回っている状況である。</a:t>
          </a:r>
        </a:p>
        <a:p>
          <a:r>
            <a:rPr kumimoji="1" lang="ja-JP" altLang="en-US" sz="1100">
              <a:latin typeface="ＭＳ Ｐゴシック"/>
            </a:rPr>
            <a:t>これは、設備に係る建物等の老朽化率の増につながっ</a:t>
          </a:r>
        </a:p>
        <a:p>
          <a:r>
            <a:rPr kumimoji="1" lang="ja-JP" altLang="en-US" sz="1100">
              <a:latin typeface="ＭＳ Ｐゴシック"/>
            </a:rPr>
            <a:t>ているので、今後は、効果的な公共施設等の長寿命化</a:t>
          </a:r>
        </a:p>
        <a:p>
          <a:r>
            <a:rPr kumimoji="1" lang="ja-JP" altLang="en-US" sz="1100">
              <a:latin typeface="ＭＳ Ｐゴシック"/>
            </a:rPr>
            <a:t>工事等を実施していく。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167096</xdr:rowOff>
    </xdr:from>
    <xdr:to>
      <xdr:col>3</xdr:col>
      <xdr:colOff>1170940</xdr:colOff>
      <xdr:row>34</xdr:row>
      <xdr:rowOff>94524</xdr:rowOff>
    </xdr:to>
    <xdr:cxnSp macro="">
      <xdr:nvCxnSpPr>
        <xdr:cNvPr id="66" name="直線コネクタ 65"/>
        <xdr:cNvCxnSpPr/>
      </xdr:nvCxnSpPr>
      <xdr:spPr>
        <a:xfrm flipV="1">
          <a:off x="4760595" y="4967696"/>
          <a:ext cx="1270" cy="95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98351</xdr:rowOff>
    </xdr:from>
    <xdr:ext cx="405111" cy="259045"/>
    <xdr:sp macro="" textlink="">
      <xdr:nvSpPr>
        <xdr:cNvPr id="67" name="有形固定資産減価償却率最小値テキスト"/>
        <xdr:cNvSpPr txBox="1"/>
      </xdr:nvSpPr>
      <xdr:spPr>
        <a:xfrm>
          <a:off x="4813300" y="59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94524</xdr:rowOff>
    </xdr:from>
    <xdr:to>
      <xdr:col>3</xdr:col>
      <xdr:colOff>1260475</xdr:colOff>
      <xdr:row>34</xdr:row>
      <xdr:rowOff>94524</xdr:rowOff>
    </xdr:to>
    <xdr:cxnSp macro="">
      <xdr:nvCxnSpPr>
        <xdr:cNvPr id="68" name="直線コネクタ 67"/>
        <xdr:cNvCxnSpPr/>
      </xdr:nvCxnSpPr>
      <xdr:spPr>
        <a:xfrm>
          <a:off x="4673600" y="59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113773</xdr:rowOff>
    </xdr:from>
    <xdr:ext cx="405111" cy="259045"/>
    <xdr:sp macro="" textlink="">
      <xdr:nvSpPr>
        <xdr:cNvPr id="69" name="有形固定資産減価償却率最大値テキスト"/>
        <xdr:cNvSpPr txBox="1"/>
      </xdr:nvSpPr>
      <xdr:spPr>
        <a:xfrm>
          <a:off x="4813300" y="474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28</xdr:row>
      <xdr:rowOff>167096</xdr:rowOff>
    </xdr:from>
    <xdr:to>
      <xdr:col>3</xdr:col>
      <xdr:colOff>1260475</xdr:colOff>
      <xdr:row>28</xdr:row>
      <xdr:rowOff>167096</xdr:rowOff>
    </xdr:to>
    <xdr:cxnSp macro="">
      <xdr:nvCxnSpPr>
        <xdr:cNvPr id="70" name="直線コネクタ 69"/>
        <xdr:cNvCxnSpPr/>
      </xdr:nvCxnSpPr>
      <xdr:spPr>
        <a:xfrm>
          <a:off x="4673600" y="496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129376</xdr:rowOff>
    </xdr:from>
    <xdr:ext cx="405111" cy="259045"/>
    <xdr:sp macro="" textlink="">
      <xdr:nvSpPr>
        <xdr:cNvPr id="71" name="有形固定資産減価償却率平均値テキスト"/>
        <xdr:cNvSpPr txBox="1"/>
      </xdr:nvSpPr>
      <xdr:spPr>
        <a:xfrm>
          <a:off x="4813300" y="5444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150949</xdr:rowOff>
    </xdr:from>
    <xdr:to>
      <xdr:col>3</xdr:col>
      <xdr:colOff>1222375</xdr:colOff>
      <xdr:row>32</xdr:row>
      <xdr:rowOff>81099</xdr:rowOff>
    </xdr:to>
    <xdr:sp macro="" textlink="">
      <xdr:nvSpPr>
        <xdr:cNvPr id="72" name="フローチャート : 判断 71"/>
        <xdr:cNvSpPr/>
      </xdr:nvSpPr>
      <xdr:spPr>
        <a:xfrm>
          <a:off x="4711700" y="546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81824</xdr:rowOff>
    </xdr:from>
    <xdr:to>
      <xdr:col>3</xdr:col>
      <xdr:colOff>511175</xdr:colOff>
      <xdr:row>31</xdr:row>
      <xdr:rowOff>11974</xdr:rowOff>
    </xdr:to>
    <xdr:sp macro="" textlink="">
      <xdr:nvSpPr>
        <xdr:cNvPr id="73" name="フローチャート : 判断 72"/>
        <xdr:cNvSpPr/>
      </xdr:nvSpPr>
      <xdr:spPr>
        <a:xfrm>
          <a:off x="4000500" y="52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10160</xdr:rowOff>
    </xdr:from>
    <xdr:to>
      <xdr:col>3</xdr:col>
      <xdr:colOff>511175</xdr:colOff>
      <xdr:row>27</xdr:row>
      <xdr:rowOff>111760</xdr:rowOff>
    </xdr:to>
    <xdr:sp macro="" textlink="">
      <xdr:nvSpPr>
        <xdr:cNvPr id="79" name="円/楕円 78"/>
        <xdr:cNvSpPr/>
      </xdr:nvSpPr>
      <xdr:spPr>
        <a:xfrm>
          <a:off x="4000500" y="46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3101</xdr:rowOff>
    </xdr:from>
    <xdr:ext cx="405111" cy="259045"/>
    <xdr:sp macro="" textlink="">
      <xdr:nvSpPr>
        <xdr:cNvPr id="80" name="n_1aveValue有形固定資産減価償却率"/>
        <xdr:cNvSpPr txBox="1"/>
      </xdr:nvSpPr>
      <xdr:spPr>
        <a:xfrm>
          <a:off x="3836043" y="531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128287</xdr:rowOff>
    </xdr:from>
    <xdr:ext cx="405111" cy="259045"/>
    <xdr:sp macro="" textlink="">
      <xdr:nvSpPr>
        <xdr:cNvPr id="81" name="n_1mainValue有形固定資産減価償却率"/>
        <xdr:cNvSpPr txBox="1"/>
      </xdr:nvSpPr>
      <xdr:spPr>
        <a:xfrm>
          <a:off x="3836043" y="441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2,913
2,883
234.08
3,510,486
3,245,105
181,963
2,013,706
4,385,476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128270</xdr:rowOff>
    </xdr:from>
    <xdr:to>
      <xdr:col>5</xdr:col>
      <xdr:colOff>409575</xdr:colOff>
      <xdr:row>34</xdr:row>
      <xdr:rowOff>58420</xdr:rowOff>
    </xdr:to>
    <xdr:sp macro="" textlink="">
      <xdr:nvSpPr>
        <xdr:cNvPr id="66" name="円/楕円 65"/>
        <xdr:cNvSpPr/>
      </xdr:nvSpPr>
      <xdr:spPr>
        <a:xfrm>
          <a:off x="3746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169562</xdr:rowOff>
    </xdr:from>
    <xdr:ext cx="405111" cy="259045"/>
    <xdr:sp macro="" textlink="">
      <xdr:nvSpPr>
        <xdr:cNvPr id="67"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74947</xdr:rowOff>
    </xdr:from>
    <xdr:ext cx="405111" cy="259045"/>
    <xdr:sp macro="" textlink="">
      <xdr:nvSpPr>
        <xdr:cNvPr id="68" name="n_1mainValue【道路】&#10;有形固定資産減価償却率"/>
        <xdr:cNvSpPr txBox="1"/>
      </xdr:nvSpPr>
      <xdr:spPr>
        <a:xfrm>
          <a:off x="3582043"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24486</xdr:rowOff>
    </xdr:from>
    <xdr:to>
      <xdr:col>14</xdr:col>
      <xdr:colOff>79375</xdr:colOff>
      <xdr:row>33</xdr:row>
      <xdr:rowOff>126086</xdr:rowOff>
    </xdr:to>
    <xdr:sp macro="" textlink="">
      <xdr:nvSpPr>
        <xdr:cNvPr id="107" name="円/楕円 106"/>
        <xdr:cNvSpPr/>
      </xdr:nvSpPr>
      <xdr:spPr>
        <a:xfrm>
          <a:off x="9588500" y="568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5101</xdr:rowOff>
    </xdr:from>
    <xdr:ext cx="534377" cy="259045"/>
    <xdr:sp macro="" textlink="">
      <xdr:nvSpPr>
        <xdr:cNvPr id="108" name="n_1aveValue【道路】&#10;一人当たり延長"/>
        <xdr:cNvSpPr txBox="1"/>
      </xdr:nvSpPr>
      <xdr:spPr>
        <a:xfrm>
          <a:off x="9359410" y="65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142613</xdr:rowOff>
    </xdr:from>
    <xdr:ext cx="534377" cy="259045"/>
    <xdr:sp macro="" textlink="">
      <xdr:nvSpPr>
        <xdr:cNvPr id="109" name="n_1mainValue【道路】&#10;一人当たり延長"/>
        <xdr:cNvSpPr txBox="1"/>
      </xdr:nvSpPr>
      <xdr:spPr>
        <a:xfrm>
          <a:off x="9359410" y="5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6350</xdr:rowOff>
    </xdr:from>
    <xdr:to>
      <xdr:col>5</xdr:col>
      <xdr:colOff>409575</xdr:colOff>
      <xdr:row>59</xdr:row>
      <xdr:rowOff>107950</xdr:rowOff>
    </xdr:to>
    <xdr:sp macro="" textlink="">
      <xdr:nvSpPr>
        <xdr:cNvPr id="145" name="円/楕円 144"/>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6" name="n_1aveValue【橋りょう・トンネル】&#10;有形固定資産減価償却率"/>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124477</xdr:rowOff>
    </xdr:from>
    <xdr:ext cx="405111" cy="259045"/>
    <xdr:sp macro="" textlink="">
      <xdr:nvSpPr>
        <xdr:cNvPr id="147" name="n_1mainValue【橋りょう・トンネル】&#10;有形固定資産減価償却率"/>
        <xdr:cNvSpPr txBox="1"/>
      </xdr:nvSpPr>
      <xdr:spPr>
        <a:xfrm>
          <a:off x="3582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5771</xdr:rowOff>
    </xdr:from>
    <xdr:to>
      <xdr:col>14</xdr:col>
      <xdr:colOff>79375</xdr:colOff>
      <xdr:row>63</xdr:row>
      <xdr:rowOff>107371</xdr:rowOff>
    </xdr:to>
    <xdr:sp macro="" textlink="">
      <xdr:nvSpPr>
        <xdr:cNvPr id="182" name="円/楕円 181"/>
        <xdr:cNvSpPr/>
      </xdr:nvSpPr>
      <xdr:spPr>
        <a:xfrm>
          <a:off x="9588500" y="10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98498</xdr:rowOff>
    </xdr:from>
    <xdr:ext cx="599010" cy="259045"/>
    <xdr:sp macro="" textlink="">
      <xdr:nvSpPr>
        <xdr:cNvPr id="184" name="n_1mainValue【橋りょう・トンネル】&#10;一人当たり有形固定資産（償却資産）額"/>
        <xdr:cNvSpPr txBox="1"/>
      </xdr:nvSpPr>
      <xdr:spPr>
        <a:xfrm>
          <a:off x="9327094" y="1089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88392</xdr:rowOff>
    </xdr:from>
    <xdr:to>
      <xdr:col>6</xdr:col>
      <xdr:colOff>510540</xdr:colOff>
      <xdr:row>83</xdr:row>
      <xdr:rowOff>81535</xdr:rowOff>
    </xdr:to>
    <xdr:cxnSp macro="">
      <xdr:nvCxnSpPr>
        <xdr:cNvPr id="207" name="直線コネクタ 206"/>
        <xdr:cNvCxnSpPr/>
      </xdr:nvCxnSpPr>
      <xdr:spPr>
        <a:xfrm flipV="1">
          <a:off x="4634865" y="13290042"/>
          <a:ext cx="0" cy="102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85362</xdr:rowOff>
    </xdr:from>
    <xdr:ext cx="405111" cy="259045"/>
    <xdr:sp macro="" textlink="">
      <xdr:nvSpPr>
        <xdr:cNvPr id="208" name="【公営住宅】&#10;有形固定資産減価償却率最小値テキスト"/>
        <xdr:cNvSpPr txBox="1"/>
      </xdr:nvSpPr>
      <xdr:spPr>
        <a:xfrm>
          <a:off x="4724400" y="1431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83</xdr:row>
      <xdr:rowOff>81535</xdr:rowOff>
    </xdr:from>
    <xdr:to>
      <xdr:col>6</xdr:col>
      <xdr:colOff>600075</xdr:colOff>
      <xdr:row>83</xdr:row>
      <xdr:rowOff>81535</xdr:rowOff>
    </xdr:to>
    <xdr:cxnSp macro="">
      <xdr:nvCxnSpPr>
        <xdr:cNvPr id="209" name="直線コネクタ 208"/>
        <xdr:cNvCxnSpPr/>
      </xdr:nvCxnSpPr>
      <xdr:spPr>
        <a:xfrm>
          <a:off x="4546600" y="1431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35069</xdr:rowOff>
    </xdr:from>
    <xdr:ext cx="405111" cy="259045"/>
    <xdr:sp macro="" textlink="">
      <xdr:nvSpPr>
        <xdr:cNvPr id="210" name="【公営住宅】&#10;有形固定資産減価償却率最大値テキスト"/>
        <xdr:cNvSpPr txBox="1"/>
      </xdr:nvSpPr>
      <xdr:spPr>
        <a:xfrm>
          <a:off x="4724400" y="1306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77</xdr:row>
      <xdr:rowOff>88392</xdr:rowOff>
    </xdr:from>
    <xdr:to>
      <xdr:col>6</xdr:col>
      <xdr:colOff>600075</xdr:colOff>
      <xdr:row>77</xdr:row>
      <xdr:rowOff>88392</xdr:rowOff>
    </xdr:to>
    <xdr:cxnSp macro="">
      <xdr:nvCxnSpPr>
        <xdr:cNvPr id="211" name="直線コネクタ 210"/>
        <xdr:cNvCxnSpPr/>
      </xdr:nvCxnSpPr>
      <xdr:spPr>
        <a:xfrm>
          <a:off x="4546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153179</xdr:rowOff>
    </xdr:from>
    <xdr:ext cx="405111" cy="259045"/>
    <xdr:sp macro="" textlink="">
      <xdr:nvSpPr>
        <xdr:cNvPr id="212" name="【公営住宅】&#10;有形固定資産減価償却率平均値テキスト"/>
        <xdr:cNvSpPr txBox="1"/>
      </xdr:nvSpPr>
      <xdr:spPr>
        <a:xfrm>
          <a:off x="4724400" y="1386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3302</xdr:rowOff>
    </xdr:from>
    <xdr:to>
      <xdr:col>6</xdr:col>
      <xdr:colOff>561975</xdr:colOff>
      <xdr:row>81</xdr:row>
      <xdr:rowOff>104902</xdr:rowOff>
    </xdr:to>
    <xdr:sp macro="" textlink="">
      <xdr:nvSpPr>
        <xdr:cNvPr id="213" name="フローチャート : 判断 212"/>
        <xdr:cNvSpPr/>
      </xdr:nvSpPr>
      <xdr:spPr>
        <a:xfrm>
          <a:off x="4584700" y="1389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76454</xdr:rowOff>
    </xdr:from>
    <xdr:to>
      <xdr:col>5</xdr:col>
      <xdr:colOff>409575</xdr:colOff>
      <xdr:row>81</xdr:row>
      <xdr:rowOff>6604</xdr:rowOff>
    </xdr:to>
    <xdr:sp macro="" textlink="">
      <xdr:nvSpPr>
        <xdr:cNvPr id="214" name="フローチャート : 判断 213"/>
        <xdr:cNvSpPr/>
      </xdr:nvSpPr>
      <xdr:spPr>
        <a:xfrm>
          <a:off x="3746500" y="1379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170180</xdr:rowOff>
    </xdr:from>
    <xdr:to>
      <xdr:col>5</xdr:col>
      <xdr:colOff>409575</xdr:colOff>
      <xdr:row>85</xdr:row>
      <xdr:rowOff>100330</xdr:rowOff>
    </xdr:to>
    <xdr:sp macro="" textlink="">
      <xdr:nvSpPr>
        <xdr:cNvPr id="220" name="円/楕円 219"/>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23131</xdr:rowOff>
    </xdr:from>
    <xdr:ext cx="405111" cy="259045"/>
    <xdr:sp macro="" textlink="">
      <xdr:nvSpPr>
        <xdr:cNvPr id="221" name="n_1aveValue【公営住宅】&#10;有形固定資産減価償却率"/>
        <xdr:cNvSpPr txBox="1"/>
      </xdr:nvSpPr>
      <xdr:spPr>
        <a:xfrm>
          <a:off x="3582043" y="1356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91457</xdr:rowOff>
    </xdr:from>
    <xdr:ext cx="405111" cy="259045"/>
    <xdr:sp macro="" textlink="">
      <xdr:nvSpPr>
        <xdr:cNvPr id="222" name="n_1mainValue【公営住宅】&#10;有形固定資産減価償却率"/>
        <xdr:cNvSpPr txBox="1"/>
      </xdr:nvSpPr>
      <xdr:spPr>
        <a:xfrm>
          <a:off x="3582043"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4" name="テキスト ボックス 2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46" name="直線コネクタ 245"/>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47"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48" name="直線コネクタ 247"/>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49"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0" name="直線コネクタ 249"/>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1"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2" name="フローチャート : 判断 251"/>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3" name="フローチャート : 判断 252"/>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122365</xdr:rowOff>
    </xdr:from>
    <xdr:to>
      <xdr:col>14</xdr:col>
      <xdr:colOff>79375</xdr:colOff>
      <xdr:row>85</xdr:row>
      <xdr:rowOff>52515</xdr:rowOff>
    </xdr:to>
    <xdr:sp macro="" textlink="">
      <xdr:nvSpPr>
        <xdr:cNvPr id="259" name="円/楕円 258"/>
        <xdr:cNvSpPr/>
      </xdr:nvSpPr>
      <xdr:spPr>
        <a:xfrm>
          <a:off x="9588500" y="145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155719</xdr:rowOff>
    </xdr:from>
    <xdr:ext cx="469744" cy="259045"/>
    <xdr:sp macro="" textlink="">
      <xdr:nvSpPr>
        <xdr:cNvPr id="260" name="n_1ave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43642</xdr:rowOff>
    </xdr:from>
    <xdr:ext cx="469744" cy="259045"/>
    <xdr:sp macro="" textlink="">
      <xdr:nvSpPr>
        <xdr:cNvPr id="261" name="n_1mainValue【公営住宅】&#10;一人当たり面積"/>
        <xdr:cNvSpPr txBox="1"/>
      </xdr:nvSpPr>
      <xdr:spPr>
        <a:xfrm>
          <a:off x="9391727" y="1461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2" name="直線コネクタ 301"/>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3"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4" name="直線コネクタ 303"/>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5"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06" name="直線コネクタ 30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07"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08" name="フローチャート : 判断 307"/>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09" name="フローチャート : 判断 308"/>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133985</xdr:rowOff>
    </xdr:from>
    <xdr:to>
      <xdr:col>22</xdr:col>
      <xdr:colOff>415925</xdr:colOff>
      <xdr:row>37</xdr:row>
      <xdr:rowOff>64135</xdr:rowOff>
    </xdr:to>
    <xdr:sp macro="" textlink="">
      <xdr:nvSpPr>
        <xdr:cNvPr id="315" name="円/楕円 314"/>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16"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80662</xdr:rowOff>
    </xdr:from>
    <xdr:ext cx="405111" cy="259045"/>
    <xdr:sp macro="" textlink="">
      <xdr:nvSpPr>
        <xdr:cNvPr id="317" name="n_1mainValue【認定こども園・幼稚園・保育所】&#10;有形固定資産減価償却率"/>
        <xdr:cNvSpPr txBox="1"/>
      </xdr:nvSpPr>
      <xdr:spPr>
        <a:xfrm>
          <a:off x="15266043"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0" name="直線コネクタ 339"/>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1"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2" name="直線コネクタ 341"/>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3"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4" name="直線コネクタ 343"/>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345" name="【認定こども園・幼稚園・保育所】&#10;一人当たり面積平均値テキスト"/>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46" name="フローチャート : 判断 345"/>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347" name="フローチャート : 判断 346"/>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157988</xdr:rowOff>
    </xdr:from>
    <xdr:to>
      <xdr:col>31</xdr:col>
      <xdr:colOff>85725</xdr:colOff>
      <xdr:row>37</xdr:row>
      <xdr:rowOff>88138</xdr:rowOff>
    </xdr:to>
    <xdr:sp macro="" textlink="">
      <xdr:nvSpPr>
        <xdr:cNvPr id="353" name="円/楕円 352"/>
        <xdr:cNvSpPr/>
      </xdr:nvSpPr>
      <xdr:spPr>
        <a:xfrm>
          <a:off x="21272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29227</xdr:rowOff>
    </xdr:from>
    <xdr:ext cx="469744" cy="259045"/>
    <xdr:sp macro="" textlink="">
      <xdr:nvSpPr>
        <xdr:cNvPr id="354" name="n_1ave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79265</xdr:rowOff>
    </xdr:from>
    <xdr:ext cx="469744" cy="259045"/>
    <xdr:sp macro="" textlink="">
      <xdr:nvSpPr>
        <xdr:cNvPr id="355" name="n_1mainValue【認定こども園・幼稚園・保育所】&#10;一人当たり面積"/>
        <xdr:cNvSpPr txBox="1"/>
      </xdr:nvSpPr>
      <xdr:spPr>
        <a:xfrm>
          <a:off x="21075727" y="64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2" name="直線コネクタ 381"/>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3"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4" name="直線コネクタ 383"/>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5"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86" name="直線コネクタ 385"/>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87"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88" name="フローチャート : 判断 387"/>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89" name="フローチャート : 判断 388"/>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102688</xdr:rowOff>
    </xdr:from>
    <xdr:to>
      <xdr:col>22</xdr:col>
      <xdr:colOff>415925</xdr:colOff>
      <xdr:row>59</xdr:row>
      <xdr:rowOff>32838</xdr:rowOff>
    </xdr:to>
    <xdr:sp macro="" textlink="">
      <xdr:nvSpPr>
        <xdr:cNvPr id="395" name="円/楕円 394"/>
        <xdr:cNvSpPr/>
      </xdr:nvSpPr>
      <xdr:spPr>
        <a:xfrm>
          <a:off x="15430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396" name="n_1ave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49365</xdr:rowOff>
    </xdr:from>
    <xdr:ext cx="405111" cy="259045"/>
    <xdr:sp macro="" textlink="">
      <xdr:nvSpPr>
        <xdr:cNvPr id="397" name="n_1mainValue【学校施設】&#10;有形固定資産減価償却率"/>
        <xdr:cNvSpPr txBox="1"/>
      </xdr:nvSpPr>
      <xdr:spPr>
        <a:xfrm>
          <a:off x="15266043"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8" name="テキスト ボックス 41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0" name="直線コネクタ 419"/>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1"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2" name="直線コネクタ 421"/>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3"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4" name="直線コネクタ 423"/>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25"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26" name="フローチャート : 判断 425"/>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27" name="フローチャート : 判断 426"/>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134138</xdr:rowOff>
    </xdr:from>
    <xdr:to>
      <xdr:col>31</xdr:col>
      <xdr:colOff>85725</xdr:colOff>
      <xdr:row>60</xdr:row>
      <xdr:rowOff>64288</xdr:rowOff>
    </xdr:to>
    <xdr:sp macro="" textlink="">
      <xdr:nvSpPr>
        <xdr:cNvPr id="433" name="円/楕円 432"/>
        <xdr:cNvSpPr/>
      </xdr:nvSpPr>
      <xdr:spPr>
        <a:xfrm>
          <a:off x="21272500" y="102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147769</xdr:rowOff>
    </xdr:from>
    <xdr:ext cx="469744" cy="259045"/>
    <xdr:sp macro="" textlink="">
      <xdr:nvSpPr>
        <xdr:cNvPr id="434" name="n_1aveValue【学校施設】&#10;一人当たり面積"/>
        <xdr:cNvSpPr txBox="1"/>
      </xdr:nvSpPr>
      <xdr:spPr>
        <a:xfrm>
          <a:off x="21075727" y="1060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80815</xdr:rowOff>
    </xdr:from>
    <xdr:ext cx="469744" cy="259045"/>
    <xdr:sp macro="" textlink="">
      <xdr:nvSpPr>
        <xdr:cNvPr id="435" name="n_1mainValue【学校施設】&#10;一人当たり面積"/>
        <xdr:cNvSpPr txBox="1"/>
      </xdr:nvSpPr>
      <xdr:spPr>
        <a:xfrm>
          <a:off x="21075727" y="1002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4" name="正方形/長方形 4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5" name="正方形/長方形 4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6" name="正方形/長方形 4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7" name="正方形/長方形 4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8" name="正方形/長方形 4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9" name="正方形/長方形 4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0" name="正方形/長方形 4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1" name="正方形/長方形 4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2" name="直線コネクタ 4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3" name="テキスト ボックス 4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4" name="直線コネクタ 4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5" name="テキスト ボックス 4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6" name="直線コネクタ 4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7" name="テキスト ボックス 4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8" name="直線コネクタ 4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9" name="テキスト ボックス 4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0" name="直線コネクタ 4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1" name="テキスト ボックス 4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2" name="直線コネクタ 4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3" name="テキスト ボックス 4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5" name="テキスト ボックス 4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77" name="直線コネクタ 476"/>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78"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79" name="直線コネクタ 47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80"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81" name="直線コネクタ 480"/>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82"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83" name="フローチャート : 判断 482"/>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484" name="フローチャート : 判断 483"/>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5" name="テキスト ボックス 4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6" name="テキスト ボックス 4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7" name="テキスト ボックス 4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8" name="テキスト ボックス 4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9" name="テキスト ボックス 4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35198</xdr:rowOff>
    </xdr:from>
    <xdr:to>
      <xdr:col>22</xdr:col>
      <xdr:colOff>415925</xdr:colOff>
      <xdr:row>102</xdr:row>
      <xdr:rowOff>136798</xdr:rowOff>
    </xdr:to>
    <xdr:sp macro="" textlink="">
      <xdr:nvSpPr>
        <xdr:cNvPr id="490" name="円/楕円 489"/>
        <xdr:cNvSpPr/>
      </xdr:nvSpPr>
      <xdr:spPr>
        <a:xfrm>
          <a:off x="15430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491" name="n_1aveValue【公民館】&#10;有形固定資産減価償却率"/>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153325</xdr:rowOff>
    </xdr:from>
    <xdr:ext cx="405111" cy="259045"/>
    <xdr:sp macro="" textlink="">
      <xdr:nvSpPr>
        <xdr:cNvPr id="492" name="n_1mainValue【公民館】&#10;有形固定資産減価償却率"/>
        <xdr:cNvSpPr txBox="1"/>
      </xdr:nvSpPr>
      <xdr:spPr>
        <a:xfrm>
          <a:off x="15266043"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1" name="テキスト ボックス 5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2" name="直線コネクタ 5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3" name="直線コネクタ 5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4" name="テキスト ボックス 5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5" name="直線コネクタ 5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6" name="テキスト ボックス 5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7" name="直線コネクタ 5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8" name="テキスト ボックス 5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9" name="直線コネクタ 5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0" name="テキスト ボックス 5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1" name="直線コネクタ 5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2" name="テキスト ボックス 5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14" name="直線コネクタ 513"/>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15"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16" name="直線コネクタ 515"/>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17"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18" name="直線コネクタ 517"/>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19" name="【公民館】&#10;一人当たり面積平均値テキスト"/>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20" name="フローチャート : 判断 519"/>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21" name="フローチャート : 判断 520"/>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2" name="テキスト ボックス 5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3" name="テキスト ボックス 5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4" name="テキスト ボックス 5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5" name="テキスト ボックス 5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6" name="テキスト ボックス 5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27687</xdr:rowOff>
    </xdr:from>
    <xdr:to>
      <xdr:col>31</xdr:col>
      <xdr:colOff>85725</xdr:colOff>
      <xdr:row>107</xdr:row>
      <xdr:rowOff>129287</xdr:rowOff>
    </xdr:to>
    <xdr:sp macro="" textlink="">
      <xdr:nvSpPr>
        <xdr:cNvPr id="527" name="円/楕円 526"/>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20083</xdr:rowOff>
    </xdr:from>
    <xdr:ext cx="469744" cy="259045"/>
    <xdr:sp macro="" textlink="">
      <xdr:nvSpPr>
        <xdr:cNvPr id="528" name="n_1aveValue【公民館】&#10;一人当たり面積"/>
        <xdr:cNvSpPr txBox="1"/>
      </xdr:nvSpPr>
      <xdr:spPr>
        <a:xfrm>
          <a:off x="210757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120414</xdr:rowOff>
    </xdr:from>
    <xdr:ext cx="469744" cy="259045"/>
    <xdr:sp macro="" textlink="">
      <xdr:nvSpPr>
        <xdr:cNvPr id="529" name="n_1mainValue【公民館】&#10;一人当たり面積"/>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a:p>
          <a:r>
            <a:rPr kumimoji="1" lang="ja-JP" altLang="en-US" sz="1300">
              <a:latin typeface="ＭＳ Ｐゴシック"/>
            </a:rPr>
            <a:t>・施設類型別の有形固定資産減価償却率において、「道路」「橋梁トンネル」「認定こども園・保育所」「学校施設」「公民館」において、類似団体平均より上回っており、老朽化率の増に繋がっている。</a:t>
          </a:r>
        </a:p>
        <a:p>
          <a:r>
            <a:rPr kumimoji="1" lang="ja-JP" altLang="en-US" sz="1300">
              <a:latin typeface="ＭＳ Ｐゴシック"/>
            </a:rPr>
            <a:t>また、一人当たり施設別の数量において、「道路」「学校施設」において、類似団体平均より、上回っており、主要因は、村内における地区の多岐化によるもの。</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2,913
2,883
234.08
3,510,486
3,245,105
181,963
2,013,706
4,385,476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77" name="【体育館・プール】&#10;有形固定資産減価償却率平均値テキスト"/>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79" name="フローチャート : 判断 78"/>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116222</xdr:rowOff>
    </xdr:from>
    <xdr:ext cx="405111" cy="259045"/>
    <xdr:sp macro="" textlink="">
      <xdr:nvSpPr>
        <xdr:cNvPr id="80" name="n_1aveValue【体育館・プール】&#10;有形固定資産減価償却率"/>
        <xdr:cNvSpPr txBox="1"/>
      </xdr:nvSpPr>
      <xdr:spPr>
        <a:xfrm>
          <a:off x="3582043"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54</xdr:row>
      <xdr:rowOff>137795</xdr:rowOff>
    </xdr:from>
    <xdr:to>
      <xdr:col>5</xdr:col>
      <xdr:colOff>409575</xdr:colOff>
      <xdr:row>55</xdr:row>
      <xdr:rowOff>67945</xdr:rowOff>
    </xdr:to>
    <xdr:sp macro="" textlink="">
      <xdr:nvSpPr>
        <xdr:cNvPr id="86" name="円/楕円 85"/>
        <xdr:cNvSpPr/>
      </xdr:nvSpPr>
      <xdr:spPr>
        <a:xfrm>
          <a:off x="3746500" y="93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53</xdr:row>
      <xdr:rowOff>84472</xdr:rowOff>
    </xdr:from>
    <xdr:ext cx="405111" cy="259045"/>
    <xdr:sp macro="" textlink="">
      <xdr:nvSpPr>
        <xdr:cNvPr id="87" name="n_1mainValue【体育館・プール】&#10;有形固定資産減価償却率"/>
        <xdr:cNvSpPr txBox="1"/>
      </xdr:nvSpPr>
      <xdr:spPr>
        <a:xfrm>
          <a:off x="3582043" y="917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44958</xdr:rowOff>
    </xdr:from>
    <xdr:to>
      <xdr:col>15</xdr:col>
      <xdr:colOff>180340</xdr:colOff>
      <xdr:row>62</xdr:row>
      <xdr:rowOff>133350</xdr:rowOff>
    </xdr:to>
    <xdr:cxnSp macro="">
      <xdr:nvCxnSpPr>
        <xdr:cNvPr id="111" name="直線コネクタ 110"/>
        <xdr:cNvCxnSpPr/>
      </xdr:nvCxnSpPr>
      <xdr:spPr>
        <a:xfrm flipV="1">
          <a:off x="10476865" y="9474708"/>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137177</xdr:rowOff>
    </xdr:from>
    <xdr:ext cx="469744" cy="259045"/>
    <xdr:sp macro="" textlink="">
      <xdr:nvSpPr>
        <xdr:cNvPr id="112" name="【体育館・プール】&#10;一人当たり面積最小値テキスト"/>
        <xdr:cNvSpPr txBox="1"/>
      </xdr:nvSpPr>
      <xdr:spPr>
        <a:xfrm>
          <a:off x="105664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62</xdr:row>
      <xdr:rowOff>133350</xdr:rowOff>
    </xdr:from>
    <xdr:to>
      <xdr:col>15</xdr:col>
      <xdr:colOff>269875</xdr:colOff>
      <xdr:row>62</xdr:row>
      <xdr:rowOff>133350</xdr:rowOff>
    </xdr:to>
    <xdr:cxnSp macro="">
      <xdr:nvCxnSpPr>
        <xdr:cNvPr id="113" name="直線コネクタ 112"/>
        <xdr:cNvCxnSpPr/>
      </xdr:nvCxnSpPr>
      <xdr:spPr>
        <a:xfrm>
          <a:off x="10388600" y="107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163085</xdr:rowOff>
    </xdr:from>
    <xdr:ext cx="469744" cy="259045"/>
    <xdr:sp macro="" textlink="">
      <xdr:nvSpPr>
        <xdr:cNvPr id="114" name="【体育館・プール】&#10;一人当たり面積最大値テキスト"/>
        <xdr:cNvSpPr txBox="1"/>
      </xdr:nvSpPr>
      <xdr:spPr>
        <a:xfrm>
          <a:off x="10566400" y="924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44958</xdr:rowOff>
    </xdr:from>
    <xdr:to>
      <xdr:col>15</xdr:col>
      <xdr:colOff>269875</xdr:colOff>
      <xdr:row>55</xdr:row>
      <xdr:rowOff>44958</xdr:rowOff>
    </xdr:to>
    <xdr:cxnSp macro="">
      <xdr:nvCxnSpPr>
        <xdr:cNvPr id="115" name="直線コネクタ 114"/>
        <xdr:cNvCxnSpPr/>
      </xdr:nvCxnSpPr>
      <xdr:spPr>
        <a:xfrm>
          <a:off x="10388600" y="947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142511</xdr:rowOff>
    </xdr:from>
    <xdr:ext cx="469744" cy="259045"/>
    <xdr:sp macro="" textlink="">
      <xdr:nvSpPr>
        <xdr:cNvPr id="116" name="【体育館・プール】&#10;一人当たり面積平均値テキスト"/>
        <xdr:cNvSpPr txBox="1"/>
      </xdr:nvSpPr>
      <xdr:spPr>
        <a:xfrm>
          <a:off x="10566400" y="1042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164084</xdr:rowOff>
    </xdr:from>
    <xdr:to>
      <xdr:col>15</xdr:col>
      <xdr:colOff>231775</xdr:colOff>
      <xdr:row>61</xdr:row>
      <xdr:rowOff>94234</xdr:rowOff>
    </xdr:to>
    <xdr:sp macro="" textlink="">
      <xdr:nvSpPr>
        <xdr:cNvPr id="117" name="フローチャート : 判断 116"/>
        <xdr:cNvSpPr/>
      </xdr:nvSpPr>
      <xdr:spPr>
        <a:xfrm>
          <a:off x="104267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100838</xdr:rowOff>
    </xdr:from>
    <xdr:to>
      <xdr:col>14</xdr:col>
      <xdr:colOff>79375</xdr:colOff>
      <xdr:row>61</xdr:row>
      <xdr:rowOff>30988</xdr:rowOff>
    </xdr:to>
    <xdr:sp macro="" textlink="">
      <xdr:nvSpPr>
        <xdr:cNvPr id="118" name="フローチャート : 判断 117"/>
        <xdr:cNvSpPr/>
      </xdr:nvSpPr>
      <xdr:spPr>
        <a:xfrm>
          <a:off x="9588500" y="103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47515</xdr:rowOff>
    </xdr:from>
    <xdr:ext cx="469744" cy="259045"/>
    <xdr:sp macro="" textlink="">
      <xdr:nvSpPr>
        <xdr:cNvPr id="119" name="n_1aveValue【体育館・プール】&#10;一人当たり面積"/>
        <xdr:cNvSpPr txBox="1"/>
      </xdr:nvSpPr>
      <xdr:spPr>
        <a:xfrm>
          <a:off x="9391727"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95504</xdr:rowOff>
    </xdr:from>
    <xdr:to>
      <xdr:col>14</xdr:col>
      <xdr:colOff>79375</xdr:colOff>
      <xdr:row>63</xdr:row>
      <xdr:rowOff>25654</xdr:rowOff>
    </xdr:to>
    <xdr:sp macro="" textlink="">
      <xdr:nvSpPr>
        <xdr:cNvPr id="125" name="円/楕円 124"/>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16781</xdr:rowOff>
    </xdr:from>
    <xdr:ext cx="469744" cy="259045"/>
    <xdr:sp macro="" textlink="">
      <xdr:nvSpPr>
        <xdr:cNvPr id="126" name="n_1mainValue【体育館・プール】&#10;一人当たり面積"/>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5" name="正方形/長方形 1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6" name="正方形/長方形 1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7" name="正方形/長方形 1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8" name="正方形/長方形 1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9" name="正方形/長方形 1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0" name="正方形/長方形 1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1" name="正方形/長方形 1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2" name="正方形/長方形 1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3" name="正方形/長方形 1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4" name="正方形/長方形 1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5" name="正方形/長方形 1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6" name="正方形/長方形 1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7" name="正方形/長方形 1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8" name="正方形/長方形 1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9" name="正方形/長方形 1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0" name="正方形/長方形 1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1" name="正方形/長方形 1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2" name="正方形/長方形 1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3" name="正方形/長方形 1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4" name="正方形/長方形 1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5" name="正方形/長方形 1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6" name="正方形/長方形 1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7" name="正方形/長方形 1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8" name="正方形/長方形 1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9" name="正方形/長方形 1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0" name="正方形/長方形 1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1" name="正方形/長方形 1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2" name="正方形/長方形 1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3" name="正方形/長方形 1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4" name="正方形/長方形 1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5" name="正方形/長方形 1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6" name="正方形/長方形 1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7" name="正方形/長方形 1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8" name="正方形/長方形 1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9" name="正方形/長方形 1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0" name="正方形/長方形 1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1" name="正方形/長方形 1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2" name="正方形/長方形 1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3" name="正方形/長方形 1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4" name="正方形/長方形 1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5" name="正方形/長方形 1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6" name="正方形/長方形 1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7" name="正方形/長方形 1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8" name="正方形/長方形 1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9" name="正方形/長方形 1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0" name="正方形/長方形 1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1" name="正方形/長方形 1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2" name="正方形/長方形 1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3" name="テキスト ボックス 1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4" name="直線コネクタ 1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185" name="直線コネクタ 1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186" name="テキスト ボックス 18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7" name="直線コネクタ 1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88" name="テキスト ボックス 1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89" name="直線コネクタ 1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0" name="テキスト ボックス 1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1" name="直線コネクタ 1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2" name="テキスト ボックス 1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3" name="直線コネクタ 1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94" name="テキスト ボックス 1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5" name="直線コネクタ 1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196" name="テキスト ボックス 1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198" name="直線コネクタ 197"/>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199" name="【保健センター・保健所】&#10;有形固定資産減価償却率最小値テキスト"/>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200" name="直線コネクタ 199"/>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201" name="【保健センター・保健所】&#10;有形固定資産減価償却率最大値テキスト"/>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202" name="直線コネクタ 201"/>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203" name="【保健センター・保健所】&#10;有形固定資産減価償却率平均値テキスト"/>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204" name="フローチャート : 判断 203"/>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205" name="フローチャート : 判断 204"/>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141622</xdr:rowOff>
    </xdr:from>
    <xdr:ext cx="405111" cy="259045"/>
    <xdr:sp macro="" textlink="">
      <xdr:nvSpPr>
        <xdr:cNvPr id="206" name="n_1aveValue【保健センター・保健所】&#10;有形固定資産減価償却率"/>
        <xdr:cNvSpPr txBox="1"/>
      </xdr:nvSpPr>
      <xdr:spPr>
        <a:xfrm>
          <a:off x="15266043"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7" name="テキスト ボックス 2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8" name="テキスト ボックス 2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09" name="テキスト ボックス 2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0" name="テキスト ボックス 2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1" name="テキスト ボックス 2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84455</xdr:rowOff>
    </xdr:from>
    <xdr:to>
      <xdr:col>22</xdr:col>
      <xdr:colOff>415925</xdr:colOff>
      <xdr:row>60</xdr:row>
      <xdr:rowOff>14605</xdr:rowOff>
    </xdr:to>
    <xdr:sp macro="" textlink="">
      <xdr:nvSpPr>
        <xdr:cNvPr id="212" name="円/楕円 211"/>
        <xdr:cNvSpPr/>
      </xdr:nvSpPr>
      <xdr:spPr>
        <a:xfrm>
          <a:off x="15430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5732</xdr:rowOff>
    </xdr:from>
    <xdr:ext cx="405111" cy="259045"/>
    <xdr:sp macro="" textlink="">
      <xdr:nvSpPr>
        <xdr:cNvPr id="213" name="n_1mainValue【保健センター・保健所】&#10;有形固定資産減価償却率"/>
        <xdr:cNvSpPr txBox="1"/>
      </xdr:nvSpPr>
      <xdr:spPr>
        <a:xfrm>
          <a:off x="15266043"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4" name="正方形/長方形 2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5" name="正方形/長方形 2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6" name="正方形/長方形 2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7" name="正方形/長方形 2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8" name="正方形/長方形 2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19" name="正方形/長方形 2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0" name="正方形/長方形 2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1" name="正方形/長方形 2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2" name="テキスト ボックス 2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3" name="直線コネクタ 2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24" name="テキスト ボックス 2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225" name="直線コネクタ 22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26" name="テキスト ボックス 22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27" name="直線コネクタ 22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28" name="テキスト ボックス 22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29" name="直線コネクタ 22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30" name="テキスト ボックス 22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31" name="直線コネクタ 23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32" name="テキスト ボックス 23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3" name="直線コネクタ 2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4" name="テキスト ボックス 2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236" name="直線コネクタ 235"/>
        <xdr:cNvCxnSpPr/>
      </xdr:nvCxnSpPr>
      <xdr:spPr>
        <a:xfrm flipV="1">
          <a:off x="22160864" y="968121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237" name="【保健センター・保健所】&#10;一人当たり面積最小値テキスト"/>
        <xdr:cNvSpPr txBox="1"/>
      </xdr:nvSpPr>
      <xdr:spPr>
        <a:xfrm>
          <a:off x="22250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238" name="直線コネクタ 237"/>
        <xdr:cNvCxnSpPr/>
      </xdr:nvCxnSpPr>
      <xdr:spPr>
        <a:xfrm>
          <a:off x="22072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239" name="【保健センター・保健所】&#10;一人当たり面積最大値テキスト"/>
        <xdr:cNvSpPr txBox="1"/>
      </xdr:nvSpPr>
      <xdr:spPr>
        <a:xfrm>
          <a:off x="22250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240" name="直線コネクタ 239"/>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163085</xdr:rowOff>
    </xdr:from>
    <xdr:ext cx="469744" cy="259045"/>
    <xdr:sp macro="" textlink="">
      <xdr:nvSpPr>
        <xdr:cNvPr id="241" name="【保健センター・保健所】&#10;一人当たり面積平均値テキスト"/>
        <xdr:cNvSpPr txBox="1"/>
      </xdr:nvSpPr>
      <xdr:spPr>
        <a:xfrm>
          <a:off x="22250400" y="1062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242" name="フローチャート : 判断 241"/>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243" name="フローチャート : 判断 242"/>
        <xdr:cNvSpPr/>
      </xdr:nvSpPr>
      <xdr:spPr>
        <a:xfrm>
          <a:off x="21272500" y="1059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87901</xdr:rowOff>
    </xdr:from>
    <xdr:ext cx="469744" cy="259045"/>
    <xdr:sp macro="" textlink="">
      <xdr:nvSpPr>
        <xdr:cNvPr id="244" name="n_1aveValue【保健センター・保健所】&#10;一人当たり面積"/>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5" name="テキスト ボックス 2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6" name="テキスト ボックス 2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7" name="テキスト ボックス 2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48" name="テキスト ボックス 2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49" name="テキスト ボックス 2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74930</xdr:rowOff>
    </xdr:from>
    <xdr:to>
      <xdr:col>31</xdr:col>
      <xdr:colOff>85725</xdr:colOff>
      <xdr:row>64</xdr:row>
      <xdr:rowOff>5080</xdr:rowOff>
    </xdr:to>
    <xdr:sp macro="" textlink="">
      <xdr:nvSpPr>
        <xdr:cNvPr id="250" name="円/楕円 249"/>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167657</xdr:rowOff>
    </xdr:from>
    <xdr:ext cx="469744" cy="259045"/>
    <xdr:sp macro="" textlink="">
      <xdr:nvSpPr>
        <xdr:cNvPr id="251"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2" name="正方形/長方形 2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3" name="正方形/長方形 2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4" name="正方形/長方形 2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5" name="正方形/長方形 2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6" name="正方形/長方形 2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7" name="正方形/長方形 2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8" name="正方形/長方形 2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9" name="正方形/長方形 2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0" name="テキスト ボックス 2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1" name="直線コネクタ 2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62" name="テキスト ボックス 2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263" name="直線コネクタ 2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264" name="テキスト ボックス 2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65" name="直線コネクタ 2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66" name="テキスト ボックス 2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67" name="直線コネクタ 2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68" name="テキスト ボックス 2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69" name="直線コネクタ 2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70" name="テキスト ボックス 2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71" name="直線コネクタ 2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272" name="テキスト ボックス 2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3" name="直線コネクタ 2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4" name="テキスト ボックス 2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163830</xdr:rowOff>
    </xdr:from>
    <xdr:to>
      <xdr:col>23</xdr:col>
      <xdr:colOff>516889</xdr:colOff>
      <xdr:row>85</xdr:row>
      <xdr:rowOff>144780</xdr:rowOff>
    </xdr:to>
    <xdr:cxnSp macro="">
      <xdr:nvCxnSpPr>
        <xdr:cNvPr id="276" name="直線コネクタ 275"/>
        <xdr:cNvCxnSpPr/>
      </xdr:nvCxnSpPr>
      <xdr:spPr>
        <a:xfrm flipV="1">
          <a:off x="16318864" y="1370838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148607</xdr:rowOff>
    </xdr:from>
    <xdr:ext cx="405111" cy="259045"/>
    <xdr:sp macro="" textlink="">
      <xdr:nvSpPr>
        <xdr:cNvPr id="277" name="【消防施設】&#10;有形固定資産減価償却率最小値テキスト"/>
        <xdr:cNvSpPr txBox="1"/>
      </xdr:nvSpPr>
      <xdr:spPr>
        <a:xfrm>
          <a:off x="164084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144780</xdr:rowOff>
    </xdr:from>
    <xdr:to>
      <xdr:col>23</xdr:col>
      <xdr:colOff>606425</xdr:colOff>
      <xdr:row>85</xdr:row>
      <xdr:rowOff>144780</xdr:rowOff>
    </xdr:to>
    <xdr:cxnSp macro="">
      <xdr:nvCxnSpPr>
        <xdr:cNvPr id="278" name="直線コネクタ 277"/>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279" name="【消防施設】&#10;有形固定資産減価償却率最大値テキスト"/>
        <xdr:cNvSpPr txBox="1"/>
      </xdr:nvSpPr>
      <xdr:spPr>
        <a:xfrm>
          <a:off x="16408400" y="1348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79</xdr:row>
      <xdr:rowOff>163830</xdr:rowOff>
    </xdr:from>
    <xdr:to>
      <xdr:col>23</xdr:col>
      <xdr:colOff>606425</xdr:colOff>
      <xdr:row>79</xdr:row>
      <xdr:rowOff>163830</xdr:rowOff>
    </xdr:to>
    <xdr:cxnSp macro="">
      <xdr:nvCxnSpPr>
        <xdr:cNvPr id="280" name="直線コネクタ 279"/>
        <xdr:cNvCxnSpPr/>
      </xdr:nvCxnSpPr>
      <xdr:spPr>
        <a:xfrm>
          <a:off x="16230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121938</xdr:rowOff>
    </xdr:from>
    <xdr:ext cx="405111" cy="259045"/>
    <xdr:sp macro="" textlink="">
      <xdr:nvSpPr>
        <xdr:cNvPr id="281" name="【消防施設】&#10;有形固定資産減価償却率平均値テキスト"/>
        <xdr:cNvSpPr txBox="1"/>
      </xdr:nvSpPr>
      <xdr:spPr>
        <a:xfrm>
          <a:off x="16408400" y="1400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143511</xdr:rowOff>
    </xdr:from>
    <xdr:to>
      <xdr:col>23</xdr:col>
      <xdr:colOff>568325</xdr:colOff>
      <xdr:row>82</xdr:row>
      <xdr:rowOff>73661</xdr:rowOff>
    </xdr:to>
    <xdr:sp macro="" textlink="">
      <xdr:nvSpPr>
        <xdr:cNvPr id="282" name="フローチャート : 判断 281"/>
        <xdr:cNvSpPr/>
      </xdr:nvSpPr>
      <xdr:spPr>
        <a:xfrm>
          <a:off x="162687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69214</xdr:rowOff>
    </xdr:from>
    <xdr:to>
      <xdr:col>22</xdr:col>
      <xdr:colOff>415925</xdr:colOff>
      <xdr:row>82</xdr:row>
      <xdr:rowOff>170814</xdr:rowOff>
    </xdr:to>
    <xdr:sp macro="" textlink="">
      <xdr:nvSpPr>
        <xdr:cNvPr id="283" name="フローチャート : 判断 282"/>
        <xdr:cNvSpPr/>
      </xdr:nvSpPr>
      <xdr:spPr>
        <a:xfrm>
          <a:off x="15430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161941</xdr:rowOff>
    </xdr:from>
    <xdr:ext cx="405111" cy="259045"/>
    <xdr:sp macro="" textlink="">
      <xdr:nvSpPr>
        <xdr:cNvPr id="284" name="n_1aveValue【消防施設】&#10;有形固定資産減価償却率"/>
        <xdr:cNvSpPr txBox="1"/>
      </xdr:nvSpPr>
      <xdr:spPr>
        <a:xfrm>
          <a:off x="15266043"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5" name="テキスト ボックス 2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6" name="テキスト ボックス 2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7" name="テキスト ボックス 2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8" name="テキスト ボックス 2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9" name="テキスト ボックス 2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101600</xdr:rowOff>
    </xdr:from>
    <xdr:to>
      <xdr:col>22</xdr:col>
      <xdr:colOff>415925</xdr:colOff>
      <xdr:row>79</xdr:row>
      <xdr:rowOff>31750</xdr:rowOff>
    </xdr:to>
    <xdr:sp macro="" textlink="">
      <xdr:nvSpPr>
        <xdr:cNvPr id="290" name="円/楕円 289"/>
        <xdr:cNvSpPr/>
      </xdr:nvSpPr>
      <xdr:spPr>
        <a:xfrm>
          <a:off x="1543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48277</xdr:rowOff>
    </xdr:from>
    <xdr:ext cx="405111" cy="259045"/>
    <xdr:sp macro="" textlink="">
      <xdr:nvSpPr>
        <xdr:cNvPr id="291" name="n_1mainValue【消防施設】&#10;有形固定資産減価償却率"/>
        <xdr:cNvSpPr txBox="1"/>
      </xdr:nvSpPr>
      <xdr:spPr>
        <a:xfrm>
          <a:off x="15266043"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2" name="正方形/長方形 2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3" name="正方形/長方形 2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4" name="正方形/長方形 2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5" name="正方形/長方形 2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6" name="正方形/長方形 2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7" name="正方形/長方形 2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8" name="正方形/長方形 2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9" name="正方形/長方形 2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0" name="テキスト ボックス 2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1" name="直線コネクタ 3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02" name="直線コネクタ 3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03" name="テキスト ボックス 3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04" name="直線コネクタ 3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05" name="テキスト ボックス 3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06" name="直線コネクタ 3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07" name="テキスト ボックス 3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08" name="直線コネクタ 3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09" name="テキスト ボックス 3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10" name="直線コネクタ 3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11" name="テキスト ボックス 3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12" name="直線コネクタ 3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13" name="テキスト ボックス 3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4" name="直線コネクタ 3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5" name="テキスト ボックス 3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317" name="直線コネクタ 316"/>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318"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319" name="直線コネクタ 318"/>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320"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321" name="直線コネクタ 320"/>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322"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323" name="フローチャート : 判断 322"/>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324" name="フローチャート : 判断 323"/>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19611</xdr:rowOff>
    </xdr:from>
    <xdr:ext cx="469744" cy="259045"/>
    <xdr:sp macro="" textlink="">
      <xdr:nvSpPr>
        <xdr:cNvPr id="325" name="n_1aveValue【消防施設】&#10;一人当たり面積"/>
        <xdr:cNvSpPr txBox="1"/>
      </xdr:nvSpPr>
      <xdr:spPr>
        <a:xfrm>
          <a:off x="21075727" y="1390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6" name="テキスト ボックス 3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7" name="テキスト ボックス 3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8" name="テキスト ボックス 3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9" name="テキスト ボックス 3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0" name="テキスト ボックス 3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88537</xdr:rowOff>
    </xdr:from>
    <xdr:to>
      <xdr:col>31</xdr:col>
      <xdr:colOff>85725</xdr:colOff>
      <xdr:row>81</xdr:row>
      <xdr:rowOff>18687</xdr:rowOff>
    </xdr:to>
    <xdr:sp macro="" textlink="">
      <xdr:nvSpPr>
        <xdr:cNvPr id="331" name="円/楕円 330"/>
        <xdr:cNvSpPr/>
      </xdr:nvSpPr>
      <xdr:spPr>
        <a:xfrm>
          <a:off x="21272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35214</xdr:rowOff>
    </xdr:from>
    <xdr:ext cx="469744" cy="259045"/>
    <xdr:sp macro="" textlink="">
      <xdr:nvSpPr>
        <xdr:cNvPr id="332" name="n_1mainValue【消防施設】&#10;一人当たり面積"/>
        <xdr:cNvSpPr txBox="1"/>
      </xdr:nvSpPr>
      <xdr:spPr>
        <a:xfrm>
          <a:off x="21075727" y="135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3" name="正方形/長方形 3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4" name="正方形/長方形 3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5" name="正方形/長方形 3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6" name="正方形/長方形 3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7" name="正方形/長方形 3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8" name="正方形/長方形 3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9" name="正方形/長方形 3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0" name="正方形/長方形 3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1" name="テキスト ボックス 3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2" name="直線コネクタ 3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3" name="直線コネクタ 3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4" name="テキスト ボックス 34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5" name="直線コネクタ 3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6" name="テキスト ボックス 3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7" name="直線コネクタ 3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8" name="テキスト ボックス 3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9" name="直線コネクタ 3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0" name="テキスト ボックス 3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1" name="直線コネクタ 3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2" name="テキスト ボックス 3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3" name="直線コネクタ 3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4" name="テキスト ボックス 35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5" name="直線コネクタ 3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6" name="テキスト ボックス 3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358" name="直線コネクタ 357"/>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359"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360" name="直線コネクタ 359"/>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361"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62" name="直線コネクタ 361"/>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63"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64" name="フローチャート : 判断 363"/>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65" name="フローチャート : 判断 364"/>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366"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7" name="テキスト ボックス 3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8" name="テキスト ボックス 3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9" name="テキスト ボックス 3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0" name="テキスト ボックス 3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1" name="テキスト ボックス 3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103777</xdr:rowOff>
    </xdr:from>
    <xdr:to>
      <xdr:col>22</xdr:col>
      <xdr:colOff>415925</xdr:colOff>
      <xdr:row>103</xdr:row>
      <xdr:rowOff>33927</xdr:rowOff>
    </xdr:to>
    <xdr:sp macro="" textlink="">
      <xdr:nvSpPr>
        <xdr:cNvPr id="372" name="円/楕円 371"/>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50454</xdr:rowOff>
    </xdr:from>
    <xdr:ext cx="405111" cy="259045"/>
    <xdr:sp macro="" textlink="">
      <xdr:nvSpPr>
        <xdr:cNvPr id="373" name="n_1mainValue【庁舎】&#10;有形固定資産減価償却率"/>
        <xdr:cNvSpPr txBox="1"/>
      </xdr:nvSpPr>
      <xdr:spPr>
        <a:xfrm>
          <a:off x="15266043"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4" name="正方形/長方形 3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5" name="正方形/長方形 3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6" name="正方形/長方形 3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7" name="正方形/長方形 3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8" name="正方形/長方形 3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9" name="正方形/長方形 3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0" name="正方形/長方形 3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1" name="正方形/長方形 3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2" name="テキスト ボックス 3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3" name="直線コネクタ 3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4" name="テキスト ボックス 3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5" name="直線コネクタ 3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6" name="テキスト ボックス 3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7" name="直線コネクタ 3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8" name="テキスト ボックス 3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9" name="直線コネクタ 3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90" name="テキスト ボックス 3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1" name="直線コネクタ 3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2" name="テキスト ボックス 3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3" name="直線コネクタ 3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4" name="テキスト ボックス 3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5" name="直線コネクタ 3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6" name="テキスト ボックス 3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398" name="直線コネクタ 397"/>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399"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400" name="直線コネクタ 399"/>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401"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402" name="直線コネクタ 401"/>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403"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404" name="フローチャート : 判断 403"/>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405" name="フローチャート : 判断 404"/>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5097</xdr:rowOff>
    </xdr:from>
    <xdr:ext cx="469744" cy="259045"/>
    <xdr:sp macro="" textlink="">
      <xdr:nvSpPr>
        <xdr:cNvPr id="406" name="n_1aveValue【庁舎】&#10;一人当たり面積"/>
        <xdr:cNvSpPr txBox="1"/>
      </xdr:nvSpPr>
      <xdr:spPr>
        <a:xfrm>
          <a:off x="210757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7" name="テキスト ボックス 4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8" name="テキスト ボックス 4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9" name="テキスト ボックス 4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0" name="テキスト ボックス 4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1" name="テキスト ボックス 4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19050</xdr:rowOff>
    </xdr:from>
    <xdr:to>
      <xdr:col>31</xdr:col>
      <xdr:colOff>85725</xdr:colOff>
      <xdr:row>102</xdr:row>
      <xdr:rowOff>120650</xdr:rowOff>
    </xdr:to>
    <xdr:sp macro="" textlink="">
      <xdr:nvSpPr>
        <xdr:cNvPr id="412" name="円/楕円 411"/>
        <xdr:cNvSpPr/>
      </xdr:nvSpPr>
      <xdr:spPr>
        <a:xfrm>
          <a:off x="21272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137177</xdr:rowOff>
    </xdr:from>
    <xdr:ext cx="469744" cy="259045"/>
    <xdr:sp macro="" textlink="">
      <xdr:nvSpPr>
        <xdr:cNvPr id="413" name="n_1mainValue【庁舎】&#10;一人当たり面積"/>
        <xdr:cNvSpPr txBox="1"/>
      </xdr:nvSpPr>
      <xdr:spPr>
        <a:xfrm>
          <a:off x="21075727" y="1728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4" name="正方形/長方形 4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5" name="正方形/長方形 4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6" name="テキスト ボックス 4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a:p>
          <a:r>
            <a:rPr kumimoji="1" lang="ja-JP" altLang="en-US" sz="1300">
              <a:latin typeface="ＭＳ Ｐゴシック"/>
            </a:rPr>
            <a:t>・施設類型別の有形固定資産減価償却率において、「体育館・プ－ル」「消防施設」「庁舎」において類似団体平均より上回っており、老朽化率の増に繋がっている。</a:t>
          </a:r>
        </a:p>
        <a:p>
          <a:r>
            <a:rPr kumimoji="1" lang="ja-JP" altLang="en-US" sz="1300">
              <a:latin typeface="ＭＳ Ｐゴシック"/>
            </a:rPr>
            <a:t>また、一人当たり施設別において、「消防施設」「庁舎」において類似団体平均より上回っており、主要因は、村内における地区の多岐化によるもの。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2,913
2,883
234.08
3,510,486
3,245,105
181,963
2,013,706
4,385,476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年度の同指数は、</a:t>
          </a:r>
          <a:r>
            <a:rPr kumimoji="1" lang="en-US" altLang="ja-JP" sz="1300">
              <a:latin typeface="ＭＳ Ｐゴシック"/>
            </a:rPr>
            <a:t>0.25(</a:t>
          </a:r>
          <a:r>
            <a:rPr kumimoji="1" lang="ja-JP" altLang="en-US" sz="1300">
              <a:latin typeface="ＭＳ Ｐゴシック"/>
            </a:rPr>
            <a:t>前年度比</a:t>
          </a:r>
          <a:r>
            <a:rPr kumimoji="1" lang="en-US" altLang="ja-JP" sz="1300">
              <a:latin typeface="ＭＳ Ｐゴシック"/>
            </a:rPr>
            <a:t>±0)</a:t>
          </a:r>
          <a:r>
            <a:rPr kumimoji="1" lang="ja-JP" altLang="en-US" sz="1300">
              <a:latin typeface="ＭＳ Ｐゴシック"/>
            </a:rPr>
            <a:t>であり、同指数は</a:t>
          </a:r>
          <a:r>
            <a:rPr kumimoji="1" lang="en-US" altLang="ja-JP" sz="1300">
              <a:latin typeface="ＭＳ Ｐゴシック"/>
            </a:rPr>
            <a:t>0.30</a:t>
          </a:r>
          <a:r>
            <a:rPr kumimoji="1" lang="ja-JP" altLang="en-US" sz="1300">
              <a:latin typeface="ＭＳ Ｐゴシック"/>
            </a:rPr>
            <a:t>を</a:t>
          </a:r>
        </a:p>
        <a:p>
          <a:r>
            <a:rPr kumimoji="1" lang="ja-JP" altLang="en-US" sz="1300">
              <a:latin typeface="ＭＳ Ｐゴシック"/>
            </a:rPr>
            <a:t>下回る状況が続いている。また、類似団体平均と比較すると</a:t>
          </a:r>
          <a:r>
            <a:rPr kumimoji="1" lang="en-US" altLang="ja-JP" sz="1300">
              <a:latin typeface="ＭＳ Ｐゴシック"/>
            </a:rPr>
            <a:t>+0.03</a:t>
          </a:r>
          <a:r>
            <a:rPr kumimoji="1" lang="ja-JP" altLang="en-US" sz="1300">
              <a:latin typeface="ＭＳ Ｐゴシック"/>
            </a:rPr>
            <a:t>である。</a:t>
          </a:r>
        </a:p>
        <a:p>
          <a:r>
            <a:rPr kumimoji="1" lang="ja-JP" altLang="en-US" sz="1300">
              <a:latin typeface="ＭＳ Ｐゴシック"/>
            </a:rPr>
            <a:t>個人景気が回復基調や給与所得が微増したため、市町村民税等が増加</a:t>
          </a:r>
        </a:p>
        <a:p>
          <a:r>
            <a:rPr kumimoji="1" lang="ja-JP" altLang="en-US" sz="1300">
              <a:latin typeface="ＭＳ Ｐゴシック"/>
            </a:rPr>
            <a:t>傾向であったが、一方で、新規の設備投資が少なかったため、固定資産</a:t>
          </a:r>
        </a:p>
        <a:p>
          <a:r>
            <a:rPr kumimoji="1" lang="ja-JP" altLang="en-US" sz="1300">
              <a:latin typeface="ＭＳ Ｐゴシック"/>
            </a:rPr>
            <a:t>税における償却資産の減少等の影響が大きい。</a:t>
          </a:r>
        </a:p>
        <a:p>
          <a:r>
            <a:rPr kumimoji="1" lang="ja-JP" altLang="en-US" sz="1300">
              <a:latin typeface="ＭＳ Ｐゴシック"/>
            </a:rPr>
            <a:t>このため、村税担当職員以外に、国民健康保険税や上下水道使用料の</a:t>
          </a:r>
        </a:p>
        <a:p>
          <a:r>
            <a:rPr kumimoji="1" lang="ja-JP" altLang="en-US" sz="1300">
              <a:latin typeface="ＭＳ Ｐゴシック"/>
            </a:rPr>
            <a:t>担当課による訪問を行うなど歳入財源の確保に努めていく。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36406</xdr:rowOff>
    </xdr:from>
    <xdr:to>
      <xdr:col>4</xdr:col>
      <xdr:colOff>482600</xdr:colOff>
      <xdr:row>44</xdr:row>
      <xdr:rowOff>44450</xdr:rowOff>
    </xdr:to>
    <xdr:cxnSp macro="">
      <xdr:nvCxnSpPr>
        <xdr:cNvPr id="73" name="直線コネクタ 72"/>
        <xdr:cNvCxnSpPr/>
      </xdr:nvCxnSpPr>
      <xdr:spPr>
        <a:xfrm>
          <a:off x="2336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75" name="テキスト ボックス 74"/>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28363</xdr:rowOff>
    </xdr:from>
    <xdr:to>
      <xdr:col>3</xdr:col>
      <xdr:colOff>279400</xdr:colOff>
      <xdr:row>44</xdr:row>
      <xdr:rowOff>36406</xdr:rowOff>
    </xdr:to>
    <xdr:cxnSp macro="">
      <xdr:nvCxnSpPr>
        <xdr:cNvPr id="76" name="直線コネクタ 75"/>
        <xdr:cNvCxnSpPr/>
      </xdr:nvCxnSpPr>
      <xdr:spPr>
        <a:xfrm>
          <a:off x="1447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0" name="テキスト ボックス 79"/>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10177</xdr:rowOff>
    </xdr:from>
    <xdr:ext cx="762000" cy="259045"/>
    <xdr:sp macro="" textlink="">
      <xdr:nvSpPr>
        <xdr:cNvPr id="87" name="財政力該当値テキスト"/>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105427</xdr:rowOff>
    </xdr:from>
    <xdr:ext cx="762000" cy="259045"/>
    <xdr:sp macro="" textlink="">
      <xdr:nvSpPr>
        <xdr:cNvPr id="91" name="テキスト ボックス 90"/>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157056</xdr:rowOff>
    </xdr:from>
    <xdr:to>
      <xdr:col>3</xdr:col>
      <xdr:colOff>330200</xdr:colOff>
      <xdr:row>44</xdr:row>
      <xdr:rowOff>87206</xdr:rowOff>
    </xdr:to>
    <xdr:sp macro="" textlink="">
      <xdr:nvSpPr>
        <xdr:cNvPr id="92" name="円/楕円 91"/>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93" name="テキスト ボックス 92"/>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149013</xdr:rowOff>
    </xdr:from>
    <xdr:to>
      <xdr:col>2</xdr:col>
      <xdr:colOff>127000</xdr:colOff>
      <xdr:row>44</xdr:row>
      <xdr:rowOff>79163</xdr:rowOff>
    </xdr:to>
    <xdr:sp macro="" textlink="">
      <xdr:nvSpPr>
        <xdr:cNvPr id="94" name="円/楕円 93"/>
        <xdr:cNvSpPr/>
      </xdr:nvSpPr>
      <xdr:spPr>
        <a:xfrm>
          <a:off x="1397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89340</xdr:rowOff>
    </xdr:from>
    <xdr:ext cx="762000" cy="259045"/>
    <xdr:sp macro="" textlink="">
      <xdr:nvSpPr>
        <xdr:cNvPr id="95" name="テキスト ボックス 94"/>
        <xdr:cNvSpPr txBox="1"/>
      </xdr:nvSpPr>
      <xdr:spPr>
        <a:xfrm>
          <a:off x="1066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12</a:t>
          </a:r>
          <a:r>
            <a:rPr kumimoji="1" lang="ja-JP" altLang="en-US" sz="1300">
              <a:latin typeface="ＭＳ Ｐゴシック"/>
            </a:rPr>
            <a:t>年度から取組んで財政改革により、職員の減、公債費の削減</a:t>
          </a:r>
        </a:p>
        <a:p>
          <a:r>
            <a:rPr kumimoji="1" lang="en-US" altLang="ja-JP" sz="1300">
              <a:latin typeface="ＭＳ Ｐゴシック"/>
            </a:rPr>
            <a:t>(</a:t>
          </a:r>
          <a:r>
            <a:rPr kumimoji="1" lang="ja-JP" altLang="en-US" sz="1300">
              <a:latin typeface="ＭＳ Ｐゴシック"/>
            </a:rPr>
            <a:t>繰上償還</a:t>
          </a:r>
          <a:r>
            <a:rPr kumimoji="1" lang="en-US" altLang="ja-JP" sz="1300">
              <a:latin typeface="ＭＳ Ｐゴシック"/>
            </a:rPr>
            <a:t>)</a:t>
          </a:r>
          <a:r>
            <a:rPr kumimoji="1" lang="ja-JP" altLang="en-US" sz="1300">
              <a:latin typeface="ＭＳ Ｐゴシック"/>
            </a:rPr>
            <a:t>等に取組んだ結果、後年度からの経常経費削減が図られた。</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年度の同指数は、</a:t>
          </a:r>
          <a:r>
            <a:rPr kumimoji="1" lang="en-US" altLang="ja-JP" sz="1300">
              <a:latin typeface="ＭＳ Ｐゴシック"/>
            </a:rPr>
            <a:t>88.2(</a:t>
          </a:r>
          <a:r>
            <a:rPr kumimoji="1" lang="ja-JP" altLang="en-US" sz="1300">
              <a:latin typeface="ＭＳ Ｐゴシック"/>
            </a:rPr>
            <a:t>前年度比</a:t>
          </a:r>
          <a:r>
            <a:rPr kumimoji="1" lang="en-US" altLang="ja-JP" sz="1300">
              <a:latin typeface="ＭＳ Ｐゴシック"/>
            </a:rPr>
            <a:t>+5.3)</a:t>
          </a:r>
          <a:r>
            <a:rPr kumimoji="1" lang="ja-JP" altLang="en-US" sz="1300">
              <a:latin typeface="ＭＳ Ｐゴシック"/>
            </a:rPr>
            <a:t>となったものの、引き続き</a:t>
          </a:r>
        </a:p>
        <a:p>
          <a:r>
            <a:rPr kumimoji="1" lang="ja-JP" altLang="en-US" sz="1300">
              <a:latin typeface="ＭＳ Ｐゴシック"/>
            </a:rPr>
            <a:t>公債費の削減に取組むとともに、村税、上下水道料金の徴収対策を図り</a:t>
          </a:r>
        </a:p>
        <a:p>
          <a:r>
            <a:rPr kumimoji="1" lang="ja-JP" altLang="en-US" sz="1300">
              <a:latin typeface="ＭＳ Ｐゴシック"/>
            </a:rPr>
            <a:t>上下水道特別会計への繰出金の抑制を図る。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133477</xdr:rowOff>
    </xdr:from>
    <xdr:to>
      <xdr:col>7</xdr:col>
      <xdr:colOff>152400</xdr:colOff>
      <xdr:row>65</xdr:row>
      <xdr:rowOff>89916</xdr:rowOff>
    </xdr:to>
    <xdr:cxnSp macro="">
      <xdr:nvCxnSpPr>
        <xdr:cNvPr id="128" name="直線コネクタ 127"/>
        <xdr:cNvCxnSpPr/>
      </xdr:nvCxnSpPr>
      <xdr:spPr>
        <a:xfrm>
          <a:off x="4114800" y="11106277"/>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133477</xdr:rowOff>
    </xdr:from>
    <xdr:to>
      <xdr:col>6</xdr:col>
      <xdr:colOff>0</xdr:colOff>
      <xdr:row>65</xdr:row>
      <xdr:rowOff>58547</xdr:rowOff>
    </xdr:to>
    <xdr:cxnSp macro="">
      <xdr:nvCxnSpPr>
        <xdr:cNvPr id="131" name="直線コネクタ 130"/>
        <xdr:cNvCxnSpPr/>
      </xdr:nvCxnSpPr>
      <xdr:spPr>
        <a:xfrm flipV="1">
          <a:off x="3225800" y="1110627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85217</xdr:rowOff>
    </xdr:from>
    <xdr:to>
      <xdr:col>4</xdr:col>
      <xdr:colOff>482600</xdr:colOff>
      <xdr:row>65</xdr:row>
      <xdr:rowOff>58547</xdr:rowOff>
    </xdr:to>
    <xdr:cxnSp macro="">
      <xdr:nvCxnSpPr>
        <xdr:cNvPr id="134" name="直線コネクタ 133"/>
        <xdr:cNvCxnSpPr/>
      </xdr:nvCxnSpPr>
      <xdr:spPr>
        <a:xfrm>
          <a:off x="2336800" y="1105801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85217</xdr:rowOff>
    </xdr:from>
    <xdr:to>
      <xdr:col>3</xdr:col>
      <xdr:colOff>279400</xdr:colOff>
      <xdr:row>64</xdr:row>
      <xdr:rowOff>147955</xdr:rowOff>
    </xdr:to>
    <xdr:cxnSp macro="">
      <xdr:nvCxnSpPr>
        <xdr:cNvPr id="137" name="直線コネクタ 136"/>
        <xdr:cNvCxnSpPr/>
      </xdr:nvCxnSpPr>
      <xdr:spPr>
        <a:xfrm flipV="1">
          <a:off x="1447800" y="11058017"/>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39116</xdr:rowOff>
    </xdr:from>
    <xdr:to>
      <xdr:col>7</xdr:col>
      <xdr:colOff>203200</xdr:colOff>
      <xdr:row>65</xdr:row>
      <xdr:rowOff>140716</xdr:rowOff>
    </xdr:to>
    <xdr:sp macro="" textlink="">
      <xdr:nvSpPr>
        <xdr:cNvPr id="147" name="円/楕円 146"/>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11193</xdr:rowOff>
    </xdr:from>
    <xdr:ext cx="762000" cy="259045"/>
    <xdr:sp macro="" textlink="">
      <xdr:nvSpPr>
        <xdr:cNvPr id="148" name="財政構造の弾力性該当値テキスト"/>
        <xdr:cNvSpPr txBox="1"/>
      </xdr:nvSpPr>
      <xdr:spPr>
        <a:xfrm>
          <a:off x="5041900" y="111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82677</xdr:rowOff>
    </xdr:from>
    <xdr:to>
      <xdr:col>6</xdr:col>
      <xdr:colOff>50800</xdr:colOff>
      <xdr:row>65</xdr:row>
      <xdr:rowOff>12827</xdr:rowOff>
    </xdr:to>
    <xdr:sp macro="" textlink="">
      <xdr:nvSpPr>
        <xdr:cNvPr id="149" name="円/楕円 148"/>
        <xdr:cNvSpPr/>
      </xdr:nvSpPr>
      <xdr:spPr>
        <a:xfrm>
          <a:off x="4064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169054</xdr:rowOff>
    </xdr:from>
    <xdr:ext cx="736600" cy="259045"/>
    <xdr:sp macro="" textlink="">
      <xdr:nvSpPr>
        <xdr:cNvPr id="150" name="テキスト ボックス 149"/>
        <xdr:cNvSpPr txBox="1"/>
      </xdr:nvSpPr>
      <xdr:spPr>
        <a:xfrm>
          <a:off x="3733800" y="11141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7747</xdr:rowOff>
    </xdr:from>
    <xdr:to>
      <xdr:col>4</xdr:col>
      <xdr:colOff>533400</xdr:colOff>
      <xdr:row>65</xdr:row>
      <xdr:rowOff>109347</xdr:rowOff>
    </xdr:to>
    <xdr:sp macro="" textlink="">
      <xdr:nvSpPr>
        <xdr:cNvPr id="151" name="円/楕円 150"/>
        <xdr:cNvSpPr/>
      </xdr:nvSpPr>
      <xdr:spPr>
        <a:xfrm>
          <a:off x="3175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94124</xdr:rowOff>
    </xdr:from>
    <xdr:ext cx="762000" cy="259045"/>
    <xdr:sp macro="" textlink="">
      <xdr:nvSpPr>
        <xdr:cNvPr id="152" name="テキスト ボックス 151"/>
        <xdr:cNvSpPr txBox="1"/>
      </xdr:nvSpPr>
      <xdr:spPr>
        <a:xfrm>
          <a:off x="2844800" y="1123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34417</xdr:rowOff>
    </xdr:from>
    <xdr:to>
      <xdr:col>3</xdr:col>
      <xdr:colOff>330200</xdr:colOff>
      <xdr:row>64</xdr:row>
      <xdr:rowOff>136017</xdr:rowOff>
    </xdr:to>
    <xdr:sp macro="" textlink="">
      <xdr:nvSpPr>
        <xdr:cNvPr id="153" name="円/楕円 152"/>
        <xdr:cNvSpPr/>
      </xdr:nvSpPr>
      <xdr:spPr>
        <a:xfrm>
          <a:off x="2286000" y="110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120794</xdr:rowOff>
    </xdr:from>
    <xdr:ext cx="762000" cy="259045"/>
    <xdr:sp macro="" textlink="">
      <xdr:nvSpPr>
        <xdr:cNvPr id="154" name="テキスト ボックス 153"/>
        <xdr:cNvSpPr txBox="1"/>
      </xdr:nvSpPr>
      <xdr:spPr>
        <a:xfrm>
          <a:off x="1955800" y="1109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97155</xdr:rowOff>
    </xdr:from>
    <xdr:to>
      <xdr:col>2</xdr:col>
      <xdr:colOff>127000</xdr:colOff>
      <xdr:row>65</xdr:row>
      <xdr:rowOff>27305</xdr:rowOff>
    </xdr:to>
    <xdr:sp macro="" textlink="">
      <xdr:nvSpPr>
        <xdr:cNvPr id="155" name="円/楕円 154"/>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12082</xdr:rowOff>
    </xdr:from>
    <xdr:ext cx="762000" cy="259045"/>
    <xdr:sp macro="" textlink="">
      <xdr:nvSpPr>
        <xdr:cNvPr id="156" name="テキスト ボックス 155"/>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[362,515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効果的な行財政運営を図ってきた結果、類似団体と比較し、</a:t>
          </a:r>
          <a:r>
            <a:rPr kumimoji="1" lang="en-US" altLang="ja-JP" sz="1300">
              <a:latin typeface="ＭＳ Ｐゴシック"/>
            </a:rPr>
            <a:t>2/3</a:t>
          </a:r>
          <a:r>
            <a:rPr kumimoji="1" lang="ja-JP" altLang="en-US" sz="1300">
              <a:latin typeface="ＭＳ Ｐゴシック"/>
            </a:rPr>
            <a:t>程度の</a:t>
          </a:r>
        </a:p>
        <a:p>
          <a:r>
            <a:rPr kumimoji="1" lang="ja-JP" altLang="en-US" sz="1300">
              <a:latin typeface="ＭＳ Ｐゴシック"/>
            </a:rPr>
            <a:t>数値となっている。</a:t>
          </a:r>
        </a:p>
        <a:p>
          <a:r>
            <a:rPr kumimoji="1" lang="ja-JP" altLang="en-US" sz="1300">
              <a:latin typeface="ＭＳ Ｐゴシック"/>
            </a:rPr>
            <a:t>今後も効果的な行財政運営に努めていく。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158121</xdr:rowOff>
    </xdr:from>
    <xdr:to>
      <xdr:col>7</xdr:col>
      <xdr:colOff>152400</xdr:colOff>
      <xdr:row>81</xdr:row>
      <xdr:rowOff>168599</xdr:rowOff>
    </xdr:to>
    <xdr:cxnSp macro="">
      <xdr:nvCxnSpPr>
        <xdr:cNvPr id="188" name="直線コネクタ 187"/>
        <xdr:cNvCxnSpPr/>
      </xdr:nvCxnSpPr>
      <xdr:spPr>
        <a:xfrm>
          <a:off x="4114800" y="14045571"/>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153376</xdr:rowOff>
    </xdr:from>
    <xdr:ext cx="762000" cy="259045"/>
    <xdr:sp macro="" textlink="">
      <xdr:nvSpPr>
        <xdr:cNvPr id="189" name="人件費・物件費等の状況平均値テキスト"/>
        <xdr:cNvSpPr txBox="1"/>
      </xdr:nvSpPr>
      <xdr:spPr>
        <a:xfrm>
          <a:off x="5041900" y="14040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145659</xdr:rowOff>
    </xdr:from>
    <xdr:to>
      <xdr:col>6</xdr:col>
      <xdr:colOff>0</xdr:colOff>
      <xdr:row>81</xdr:row>
      <xdr:rowOff>158121</xdr:rowOff>
    </xdr:to>
    <xdr:cxnSp macro="">
      <xdr:nvCxnSpPr>
        <xdr:cNvPr id="191" name="直線コネクタ 190"/>
        <xdr:cNvCxnSpPr/>
      </xdr:nvCxnSpPr>
      <xdr:spPr>
        <a:xfrm>
          <a:off x="3225800" y="14033109"/>
          <a:ext cx="8890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129147</xdr:rowOff>
    </xdr:from>
    <xdr:to>
      <xdr:col>4</xdr:col>
      <xdr:colOff>482600</xdr:colOff>
      <xdr:row>81</xdr:row>
      <xdr:rowOff>145659</xdr:rowOff>
    </xdr:to>
    <xdr:cxnSp macro="">
      <xdr:nvCxnSpPr>
        <xdr:cNvPr id="194" name="直線コネクタ 193"/>
        <xdr:cNvCxnSpPr/>
      </xdr:nvCxnSpPr>
      <xdr:spPr>
        <a:xfrm>
          <a:off x="2336800" y="14016597"/>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118390</xdr:rowOff>
    </xdr:from>
    <xdr:to>
      <xdr:col>3</xdr:col>
      <xdr:colOff>279400</xdr:colOff>
      <xdr:row>81</xdr:row>
      <xdr:rowOff>129147</xdr:rowOff>
    </xdr:to>
    <xdr:cxnSp macro="">
      <xdr:nvCxnSpPr>
        <xdr:cNvPr id="197" name="直線コネクタ 196"/>
        <xdr:cNvCxnSpPr/>
      </xdr:nvCxnSpPr>
      <xdr:spPr>
        <a:xfrm>
          <a:off x="1447800" y="14005840"/>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117799</xdr:rowOff>
    </xdr:from>
    <xdr:to>
      <xdr:col>7</xdr:col>
      <xdr:colOff>203200</xdr:colOff>
      <xdr:row>82</xdr:row>
      <xdr:rowOff>47949</xdr:rowOff>
    </xdr:to>
    <xdr:sp macro="" textlink="">
      <xdr:nvSpPr>
        <xdr:cNvPr id="207" name="円/楕円 206"/>
        <xdr:cNvSpPr/>
      </xdr:nvSpPr>
      <xdr:spPr>
        <a:xfrm>
          <a:off x="4902200" y="140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39076</xdr:rowOff>
    </xdr:from>
    <xdr:ext cx="762000" cy="259045"/>
    <xdr:sp macro="" textlink="">
      <xdr:nvSpPr>
        <xdr:cNvPr id="208" name="人件費・物件費等の状況該当値テキスト"/>
        <xdr:cNvSpPr txBox="1"/>
      </xdr:nvSpPr>
      <xdr:spPr>
        <a:xfrm>
          <a:off x="5041900" y="1392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362,515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107321</xdr:rowOff>
    </xdr:from>
    <xdr:to>
      <xdr:col>6</xdr:col>
      <xdr:colOff>50800</xdr:colOff>
      <xdr:row>82</xdr:row>
      <xdr:rowOff>37471</xdr:rowOff>
    </xdr:to>
    <xdr:sp macro="" textlink="">
      <xdr:nvSpPr>
        <xdr:cNvPr id="209" name="円/楕円 208"/>
        <xdr:cNvSpPr/>
      </xdr:nvSpPr>
      <xdr:spPr>
        <a:xfrm>
          <a:off x="4064000" y="139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47648</xdr:rowOff>
    </xdr:from>
    <xdr:ext cx="736600" cy="259045"/>
    <xdr:sp macro="" textlink="">
      <xdr:nvSpPr>
        <xdr:cNvPr id="210" name="テキスト ボックス 209"/>
        <xdr:cNvSpPr txBox="1"/>
      </xdr:nvSpPr>
      <xdr:spPr>
        <a:xfrm>
          <a:off x="3733800" y="1376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94859</xdr:rowOff>
    </xdr:from>
    <xdr:to>
      <xdr:col>4</xdr:col>
      <xdr:colOff>533400</xdr:colOff>
      <xdr:row>82</xdr:row>
      <xdr:rowOff>25009</xdr:rowOff>
    </xdr:to>
    <xdr:sp macro="" textlink="">
      <xdr:nvSpPr>
        <xdr:cNvPr id="211" name="円/楕円 210"/>
        <xdr:cNvSpPr/>
      </xdr:nvSpPr>
      <xdr:spPr>
        <a:xfrm>
          <a:off x="3175000" y="139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35186</xdr:rowOff>
    </xdr:from>
    <xdr:ext cx="762000" cy="259045"/>
    <xdr:sp macro="" textlink="">
      <xdr:nvSpPr>
        <xdr:cNvPr id="212" name="テキスト ボックス 211"/>
        <xdr:cNvSpPr txBox="1"/>
      </xdr:nvSpPr>
      <xdr:spPr>
        <a:xfrm>
          <a:off x="2844800" y="1375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314,979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78347</xdr:rowOff>
    </xdr:from>
    <xdr:to>
      <xdr:col>3</xdr:col>
      <xdr:colOff>330200</xdr:colOff>
      <xdr:row>82</xdr:row>
      <xdr:rowOff>8497</xdr:rowOff>
    </xdr:to>
    <xdr:sp macro="" textlink="">
      <xdr:nvSpPr>
        <xdr:cNvPr id="213" name="円/楕円 212"/>
        <xdr:cNvSpPr/>
      </xdr:nvSpPr>
      <xdr:spPr>
        <a:xfrm>
          <a:off x="2286000" y="139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18674</xdr:rowOff>
    </xdr:from>
    <xdr:ext cx="762000" cy="259045"/>
    <xdr:sp macro="" textlink="">
      <xdr:nvSpPr>
        <xdr:cNvPr id="214" name="テキスト ボックス 213"/>
        <xdr:cNvSpPr txBox="1"/>
      </xdr:nvSpPr>
      <xdr:spPr>
        <a:xfrm>
          <a:off x="1955800" y="137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280,765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67590</xdr:rowOff>
    </xdr:from>
    <xdr:to>
      <xdr:col>2</xdr:col>
      <xdr:colOff>127000</xdr:colOff>
      <xdr:row>81</xdr:row>
      <xdr:rowOff>169190</xdr:rowOff>
    </xdr:to>
    <xdr:sp macro="" textlink="">
      <xdr:nvSpPr>
        <xdr:cNvPr id="215" name="円/楕円 214"/>
        <xdr:cNvSpPr/>
      </xdr:nvSpPr>
      <xdr:spPr>
        <a:xfrm>
          <a:off x="1397000" y="139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7917</xdr:rowOff>
    </xdr:from>
    <xdr:ext cx="762000" cy="259045"/>
    <xdr:sp macro="" textlink="">
      <xdr:nvSpPr>
        <xdr:cNvPr id="216" name="テキスト ボックス 215"/>
        <xdr:cNvSpPr txBox="1"/>
      </xdr:nvSpPr>
      <xdr:spPr>
        <a:xfrm>
          <a:off x="1066800" y="1372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0.9</a:t>
          </a:r>
          <a:r>
            <a:rPr kumimoji="1" lang="ja-JP" altLang="en-US" sz="1300">
              <a:latin typeface="ＭＳ Ｐゴシック"/>
            </a:rPr>
            <a:t>ポイントの増。類似団体とは</a:t>
          </a:r>
          <a:r>
            <a:rPr kumimoji="1" lang="en-US" altLang="ja-JP" sz="1300">
              <a:latin typeface="ＭＳ Ｐゴシック"/>
            </a:rPr>
            <a:t>3.0</a:t>
          </a:r>
          <a:r>
            <a:rPr kumimoji="1" lang="ja-JP" altLang="en-US" sz="1300">
              <a:latin typeface="ＭＳ Ｐゴシック"/>
            </a:rPr>
            <a:t>ポイント上回っている。</a:t>
          </a:r>
        </a:p>
        <a:p>
          <a:r>
            <a:rPr kumimoji="1" lang="ja-JP" altLang="en-US" sz="1300">
              <a:latin typeface="ＭＳ Ｐゴシック"/>
            </a:rPr>
            <a:t>これは、国家公務員給与が影響している。</a:t>
          </a:r>
        </a:p>
        <a:p>
          <a:r>
            <a:rPr kumimoji="1" lang="ja-JP" altLang="en-US" sz="1300">
              <a:latin typeface="ＭＳ Ｐゴシック"/>
            </a:rPr>
            <a:t>また、平成</a:t>
          </a:r>
          <a:r>
            <a:rPr kumimoji="1" lang="en-US" altLang="ja-JP" sz="1300">
              <a:latin typeface="ＭＳ Ｐゴシック"/>
            </a:rPr>
            <a:t>28</a:t>
          </a:r>
          <a:r>
            <a:rPr kumimoji="1" lang="ja-JP" altLang="en-US" sz="1300">
              <a:latin typeface="ＭＳ Ｐゴシック"/>
            </a:rPr>
            <a:t>年度中に</a:t>
          </a:r>
          <a:r>
            <a:rPr kumimoji="1" lang="en-US" altLang="ja-JP" sz="1300">
              <a:latin typeface="ＭＳ Ｐゴシック"/>
            </a:rPr>
            <a:t>4</a:t>
          </a:r>
          <a:r>
            <a:rPr kumimoji="1" lang="ja-JP" altLang="en-US" sz="1300">
              <a:solidFill>
                <a:sysClr val="windowText" lastClr="000000"/>
              </a:solidFill>
              <a:latin typeface="ＭＳ Ｐゴシック"/>
            </a:rPr>
            <a:t>人が退職、平成</a:t>
          </a:r>
          <a:r>
            <a:rPr kumimoji="1" lang="en-US" altLang="ja-JP" sz="1300">
              <a:solidFill>
                <a:sysClr val="windowText" lastClr="000000"/>
              </a:solidFill>
              <a:latin typeface="ＭＳ Ｐゴシック"/>
            </a:rPr>
            <a:t>29</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月</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日付採用が</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名となっている。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85</xdr:row>
      <xdr:rowOff>137922</xdr:rowOff>
    </xdr:to>
    <xdr:cxnSp macro="">
      <xdr:nvCxnSpPr>
        <xdr:cNvPr id="248" name="直線コネクタ 247"/>
        <xdr:cNvCxnSpPr/>
      </xdr:nvCxnSpPr>
      <xdr:spPr>
        <a:xfrm>
          <a:off x="16179800" y="14667737"/>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85</xdr:row>
      <xdr:rowOff>113792</xdr:rowOff>
    </xdr:to>
    <xdr:cxnSp macro="">
      <xdr:nvCxnSpPr>
        <xdr:cNvPr id="251" name="直線コネクタ 250"/>
        <xdr:cNvCxnSpPr/>
      </xdr:nvCxnSpPr>
      <xdr:spPr>
        <a:xfrm flipV="1">
          <a:off x="15290800" y="14667737"/>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85</xdr:row>
      <xdr:rowOff>113792</xdr:rowOff>
    </xdr:to>
    <xdr:cxnSp macro="">
      <xdr:nvCxnSpPr>
        <xdr:cNvPr id="254" name="直線コネクタ 253"/>
        <xdr:cNvCxnSpPr/>
      </xdr:nvCxnSpPr>
      <xdr:spPr>
        <a:xfrm>
          <a:off x="14401800" y="14672563"/>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87</xdr:row>
      <xdr:rowOff>166624</xdr:rowOff>
    </xdr:to>
    <xdr:cxnSp macro="">
      <xdr:nvCxnSpPr>
        <xdr:cNvPr id="257" name="直線コネクタ 256"/>
        <xdr:cNvCxnSpPr/>
      </xdr:nvCxnSpPr>
      <xdr:spPr>
        <a:xfrm flipV="1">
          <a:off x="13512800" y="1467256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67" name="円/楕円 266"/>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59199</xdr:rowOff>
    </xdr:from>
    <xdr:ext cx="762000" cy="259045"/>
    <xdr:sp macro="" textlink="">
      <xdr:nvSpPr>
        <xdr:cNvPr id="268"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43687</xdr:rowOff>
    </xdr:from>
    <xdr:to>
      <xdr:col>23</xdr:col>
      <xdr:colOff>457200</xdr:colOff>
      <xdr:row>85</xdr:row>
      <xdr:rowOff>145287</xdr:rowOff>
    </xdr:to>
    <xdr:sp macro="" textlink="">
      <xdr:nvSpPr>
        <xdr:cNvPr id="269" name="円/楕円 268"/>
        <xdr:cNvSpPr/>
      </xdr:nvSpPr>
      <xdr:spPr>
        <a:xfrm>
          <a:off x="16129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130064</xdr:rowOff>
    </xdr:from>
    <xdr:ext cx="736600" cy="259045"/>
    <xdr:sp macro="" textlink="">
      <xdr:nvSpPr>
        <xdr:cNvPr id="270" name="テキスト ボックス 269"/>
        <xdr:cNvSpPr txBox="1"/>
      </xdr:nvSpPr>
      <xdr:spPr>
        <a:xfrm>
          <a:off x="15798800" y="1470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62992</xdr:rowOff>
    </xdr:from>
    <xdr:to>
      <xdr:col>22</xdr:col>
      <xdr:colOff>254000</xdr:colOff>
      <xdr:row>85</xdr:row>
      <xdr:rowOff>164592</xdr:rowOff>
    </xdr:to>
    <xdr:sp macro="" textlink="">
      <xdr:nvSpPr>
        <xdr:cNvPr id="271" name="円/楕円 270"/>
        <xdr:cNvSpPr/>
      </xdr:nvSpPr>
      <xdr:spPr>
        <a:xfrm>
          <a:off x="15240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149369</xdr:rowOff>
    </xdr:from>
    <xdr:ext cx="762000" cy="259045"/>
    <xdr:sp macro="" textlink="">
      <xdr:nvSpPr>
        <xdr:cNvPr id="272" name="テキスト ボックス 271"/>
        <xdr:cNvSpPr txBox="1"/>
      </xdr:nvSpPr>
      <xdr:spPr>
        <a:xfrm>
          <a:off x="14909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3" name="円/楕円 272"/>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74" name="テキスト ボックス 273"/>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115824</xdr:rowOff>
    </xdr:from>
    <xdr:to>
      <xdr:col>19</xdr:col>
      <xdr:colOff>533400</xdr:colOff>
      <xdr:row>88</xdr:row>
      <xdr:rowOff>45974</xdr:rowOff>
    </xdr:to>
    <xdr:sp macro="" textlink="">
      <xdr:nvSpPr>
        <xdr:cNvPr id="275" name="円/楕円 274"/>
        <xdr:cNvSpPr/>
      </xdr:nvSpPr>
      <xdr:spPr>
        <a:xfrm>
          <a:off x="13462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30751</xdr:rowOff>
    </xdr:from>
    <xdr:ext cx="762000" cy="259045"/>
    <xdr:sp macro="" textlink="">
      <xdr:nvSpPr>
        <xdr:cNvPr id="276" name="テキスト ボックス 275"/>
        <xdr:cNvSpPr txBox="1"/>
      </xdr:nvSpPr>
      <xdr:spPr>
        <a:xfrm>
          <a:off x="13131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村の面積は広大で地区が点在している。</a:t>
          </a:r>
        </a:p>
        <a:p>
          <a:r>
            <a:rPr kumimoji="1" lang="ja-JP" altLang="en-US" sz="1300">
              <a:latin typeface="ＭＳ Ｐゴシック"/>
            </a:rPr>
            <a:t>このため、出張所や学校等の教育施設を各地に配置していたが、平成</a:t>
          </a:r>
        </a:p>
        <a:p>
          <a:r>
            <a:rPr kumimoji="1" lang="en-US" altLang="ja-JP" sz="1300">
              <a:latin typeface="ＭＳ Ｐゴシック"/>
            </a:rPr>
            <a:t>12</a:t>
          </a:r>
          <a:r>
            <a:rPr kumimoji="1" lang="ja-JP" altLang="en-US" sz="1300">
              <a:latin typeface="ＭＳ Ｐゴシック"/>
            </a:rPr>
            <a:t>年度以降の機構改革による課の統合、支所の廃止、幼稚園、小学校</a:t>
          </a:r>
        </a:p>
        <a:p>
          <a:r>
            <a:rPr kumimoji="1" lang="ja-JP" altLang="en-US" sz="1300">
              <a:latin typeface="ＭＳ Ｐゴシック"/>
            </a:rPr>
            <a:t>の統廃合、職員定数の削減に取組んできた。</a:t>
          </a:r>
        </a:p>
        <a:p>
          <a:r>
            <a:rPr kumimoji="1" lang="ja-JP" altLang="en-US" sz="1300">
              <a:latin typeface="ＭＳ Ｐゴシック"/>
            </a:rPr>
            <a:t>今後も行政課題に的確に対応できる組織力の強化、職員の能力向上を</a:t>
          </a:r>
        </a:p>
        <a:p>
          <a:r>
            <a:rPr kumimoji="1" lang="ja-JP" altLang="en-US" sz="1300">
              <a:latin typeface="ＭＳ Ｐゴシック"/>
            </a:rPr>
            <a:t>図り、職員定数の適正化を推進する。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47129</xdr:rowOff>
    </xdr:from>
    <xdr:to>
      <xdr:col>24</xdr:col>
      <xdr:colOff>558800</xdr:colOff>
      <xdr:row>59</xdr:row>
      <xdr:rowOff>50347</xdr:rowOff>
    </xdr:to>
    <xdr:cxnSp macro="">
      <xdr:nvCxnSpPr>
        <xdr:cNvPr id="312" name="直線コネクタ 311"/>
        <xdr:cNvCxnSpPr/>
      </xdr:nvCxnSpPr>
      <xdr:spPr>
        <a:xfrm>
          <a:off x="16179800" y="10162679"/>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33800</xdr:rowOff>
    </xdr:from>
    <xdr:to>
      <xdr:col>23</xdr:col>
      <xdr:colOff>406400</xdr:colOff>
      <xdr:row>59</xdr:row>
      <xdr:rowOff>47129</xdr:rowOff>
    </xdr:to>
    <xdr:cxnSp macro="">
      <xdr:nvCxnSpPr>
        <xdr:cNvPr id="315" name="直線コネクタ 314"/>
        <xdr:cNvCxnSpPr/>
      </xdr:nvCxnSpPr>
      <xdr:spPr>
        <a:xfrm>
          <a:off x="15290800" y="10149350"/>
          <a:ext cx="8890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7" name="テキスト ボックス 316"/>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31157</xdr:rowOff>
    </xdr:from>
    <xdr:to>
      <xdr:col>22</xdr:col>
      <xdr:colOff>203200</xdr:colOff>
      <xdr:row>59</xdr:row>
      <xdr:rowOff>33800</xdr:rowOff>
    </xdr:to>
    <xdr:cxnSp macro="">
      <xdr:nvCxnSpPr>
        <xdr:cNvPr id="318" name="直線コネクタ 317"/>
        <xdr:cNvCxnSpPr/>
      </xdr:nvCxnSpPr>
      <xdr:spPr>
        <a:xfrm>
          <a:off x="14401800" y="10146707"/>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20" name="テキスト ボックス 319"/>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25642</xdr:rowOff>
    </xdr:from>
    <xdr:to>
      <xdr:col>21</xdr:col>
      <xdr:colOff>0</xdr:colOff>
      <xdr:row>59</xdr:row>
      <xdr:rowOff>31157</xdr:rowOff>
    </xdr:to>
    <xdr:cxnSp macro="">
      <xdr:nvCxnSpPr>
        <xdr:cNvPr id="321" name="直線コネクタ 320"/>
        <xdr:cNvCxnSpPr/>
      </xdr:nvCxnSpPr>
      <xdr:spPr>
        <a:xfrm>
          <a:off x="13512800" y="10141192"/>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3" name="テキスト ボックス 322"/>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5" name="テキスト ボックス 324"/>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170997</xdr:rowOff>
    </xdr:from>
    <xdr:to>
      <xdr:col>24</xdr:col>
      <xdr:colOff>609600</xdr:colOff>
      <xdr:row>59</xdr:row>
      <xdr:rowOff>101147</xdr:rowOff>
    </xdr:to>
    <xdr:sp macro="" textlink="">
      <xdr:nvSpPr>
        <xdr:cNvPr id="331" name="円/楕円 330"/>
        <xdr:cNvSpPr/>
      </xdr:nvSpPr>
      <xdr:spPr>
        <a:xfrm>
          <a:off x="169672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16074</xdr:rowOff>
    </xdr:from>
    <xdr:ext cx="762000" cy="259045"/>
    <xdr:sp macro="" textlink="">
      <xdr:nvSpPr>
        <xdr:cNvPr id="332" name="定員管理の状況該当値テキスト"/>
        <xdr:cNvSpPr txBox="1"/>
      </xdr:nvSpPr>
      <xdr:spPr>
        <a:xfrm>
          <a:off x="17106900" y="996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167779</xdr:rowOff>
    </xdr:from>
    <xdr:to>
      <xdr:col>23</xdr:col>
      <xdr:colOff>457200</xdr:colOff>
      <xdr:row>59</xdr:row>
      <xdr:rowOff>97929</xdr:rowOff>
    </xdr:to>
    <xdr:sp macro="" textlink="">
      <xdr:nvSpPr>
        <xdr:cNvPr id="333" name="円/楕円 332"/>
        <xdr:cNvSpPr/>
      </xdr:nvSpPr>
      <xdr:spPr>
        <a:xfrm>
          <a:off x="16129000" y="101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108106</xdr:rowOff>
    </xdr:from>
    <xdr:ext cx="736600" cy="259045"/>
    <xdr:sp macro="" textlink="">
      <xdr:nvSpPr>
        <xdr:cNvPr id="334" name="テキスト ボックス 333"/>
        <xdr:cNvSpPr txBox="1"/>
      </xdr:nvSpPr>
      <xdr:spPr>
        <a:xfrm>
          <a:off x="15798800" y="988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154450</xdr:rowOff>
    </xdr:from>
    <xdr:to>
      <xdr:col>22</xdr:col>
      <xdr:colOff>254000</xdr:colOff>
      <xdr:row>59</xdr:row>
      <xdr:rowOff>84600</xdr:rowOff>
    </xdr:to>
    <xdr:sp macro="" textlink="">
      <xdr:nvSpPr>
        <xdr:cNvPr id="335" name="円/楕円 334"/>
        <xdr:cNvSpPr/>
      </xdr:nvSpPr>
      <xdr:spPr>
        <a:xfrm>
          <a:off x="15240000" y="100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94777</xdr:rowOff>
    </xdr:from>
    <xdr:ext cx="762000" cy="259045"/>
    <xdr:sp macro="" textlink="">
      <xdr:nvSpPr>
        <xdr:cNvPr id="336" name="テキスト ボックス 335"/>
        <xdr:cNvSpPr txBox="1"/>
      </xdr:nvSpPr>
      <xdr:spPr>
        <a:xfrm>
          <a:off x="14909800" y="986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151807</xdr:rowOff>
    </xdr:from>
    <xdr:to>
      <xdr:col>21</xdr:col>
      <xdr:colOff>50800</xdr:colOff>
      <xdr:row>59</xdr:row>
      <xdr:rowOff>81957</xdr:rowOff>
    </xdr:to>
    <xdr:sp macro="" textlink="">
      <xdr:nvSpPr>
        <xdr:cNvPr id="337" name="円/楕円 336"/>
        <xdr:cNvSpPr/>
      </xdr:nvSpPr>
      <xdr:spPr>
        <a:xfrm>
          <a:off x="14351000" y="100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92134</xdr:rowOff>
    </xdr:from>
    <xdr:ext cx="762000" cy="259045"/>
    <xdr:sp macro="" textlink="">
      <xdr:nvSpPr>
        <xdr:cNvPr id="338" name="テキスト ボックス 337"/>
        <xdr:cNvSpPr txBox="1"/>
      </xdr:nvSpPr>
      <xdr:spPr>
        <a:xfrm>
          <a:off x="14020800" y="98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146292</xdr:rowOff>
    </xdr:from>
    <xdr:to>
      <xdr:col>19</xdr:col>
      <xdr:colOff>533400</xdr:colOff>
      <xdr:row>59</xdr:row>
      <xdr:rowOff>76442</xdr:rowOff>
    </xdr:to>
    <xdr:sp macro="" textlink="">
      <xdr:nvSpPr>
        <xdr:cNvPr id="339" name="円/楕円 338"/>
        <xdr:cNvSpPr/>
      </xdr:nvSpPr>
      <xdr:spPr>
        <a:xfrm>
          <a:off x="13462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86619</xdr:rowOff>
    </xdr:from>
    <xdr:ext cx="762000" cy="259045"/>
    <xdr:sp macro="" textlink="">
      <xdr:nvSpPr>
        <xdr:cNvPr id="340" name="テキスト ボックス 339"/>
        <xdr:cNvSpPr txBox="1"/>
      </xdr:nvSpPr>
      <xdr:spPr>
        <a:xfrm>
          <a:off x="13131800" y="98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a:t>
          </a:r>
          <a:r>
            <a:rPr kumimoji="1" lang="en-US" altLang="ja-JP" sz="1300">
              <a:latin typeface="ＭＳ Ｐゴシック"/>
            </a:rPr>
            <a:t>(</a:t>
          </a:r>
          <a:r>
            <a:rPr kumimoji="1" lang="ja-JP" altLang="en-US" sz="1300">
              <a:latin typeface="ＭＳ Ｐゴシック"/>
            </a:rPr>
            <a:t>単年度</a:t>
          </a:r>
          <a:r>
            <a:rPr kumimoji="1" lang="en-US" altLang="ja-JP" sz="1300">
              <a:latin typeface="ＭＳ Ｐゴシック"/>
            </a:rPr>
            <a:t>)</a:t>
          </a:r>
          <a:r>
            <a:rPr kumimoji="1" lang="ja-JP" altLang="en-US" sz="1300">
              <a:latin typeface="ＭＳ Ｐゴシック"/>
            </a:rPr>
            <a:t>は、前年度比</a:t>
          </a:r>
          <a:r>
            <a:rPr kumimoji="1" lang="en-US" altLang="ja-JP" sz="1300">
              <a:latin typeface="ＭＳ Ｐゴシック"/>
            </a:rPr>
            <a:t>0.5</a:t>
          </a:r>
          <a:r>
            <a:rPr kumimoji="1" lang="ja-JP" altLang="en-US" sz="1300">
              <a:latin typeface="ＭＳ Ｐゴシック"/>
            </a:rPr>
            <a:t>ポイントの減。実質公債比率</a:t>
          </a:r>
        </a:p>
        <a:p>
          <a:r>
            <a:rPr kumimoji="1" lang="en-US" altLang="ja-JP" sz="1300">
              <a:latin typeface="ＭＳ Ｐゴシック"/>
            </a:rPr>
            <a:t>(3</a:t>
          </a:r>
          <a:r>
            <a:rPr kumimoji="1" lang="ja-JP" altLang="en-US" sz="1300">
              <a:latin typeface="ＭＳ Ｐゴシック"/>
            </a:rPr>
            <a:t>ヵ年平均</a:t>
          </a:r>
          <a:r>
            <a:rPr kumimoji="1" lang="en-US" altLang="ja-JP" sz="1300">
              <a:latin typeface="ＭＳ Ｐゴシック"/>
            </a:rPr>
            <a:t>)</a:t>
          </a:r>
          <a:r>
            <a:rPr kumimoji="1" lang="ja-JP" altLang="en-US" sz="1300">
              <a:latin typeface="ＭＳ Ｐゴシック"/>
            </a:rPr>
            <a:t>は、前年度比</a:t>
          </a:r>
          <a:r>
            <a:rPr kumimoji="1" lang="en-US" altLang="ja-JP" sz="1300">
              <a:latin typeface="ＭＳ Ｐゴシック"/>
            </a:rPr>
            <a:t>0.1</a:t>
          </a:r>
          <a:r>
            <a:rPr kumimoji="1" lang="ja-JP" altLang="en-US" sz="1300">
              <a:latin typeface="ＭＳ Ｐゴシック"/>
            </a:rPr>
            <a:t>ポイント減少した。</a:t>
          </a:r>
        </a:p>
        <a:p>
          <a:r>
            <a:rPr kumimoji="1" lang="ja-JP" altLang="en-US" sz="1300">
              <a:latin typeface="ＭＳ Ｐゴシック"/>
            </a:rPr>
            <a:t>数値増の主要因は、一部事務組合等の起こした地方債に充てたと認</a:t>
          </a:r>
        </a:p>
        <a:p>
          <a:r>
            <a:rPr kumimoji="1" lang="ja-JP" altLang="en-US" sz="1300">
              <a:latin typeface="ＭＳ Ｐゴシック"/>
            </a:rPr>
            <a:t>められる負担金の減等である。</a:t>
          </a:r>
        </a:p>
        <a:p>
          <a:r>
            <a:rPr kumimoji="1" lang="ja-JP" altLang="en-US" sz="1300">
              <a:latin typeface="ＭＳ Ｐゴシック"/>
            </a:rPr>
            <a:t>しかしながら、原発事故起因の風評被害</a:t>
          </a:r>
          <a:r>
            <a:rPr kumimoji="1" lang="en-US" altLang="ja-JP" sz="1300">
              <a:latin typeface="ＭＳ Ｐゴシック"/>
            </a:rPr>
            <a:t>(</a:t>
          </a:r>
          <a:r>
            <a:rPr kumimoji="1" lang="ja-JP" altLang="en-US" sz="1300">
              <a:latin typeface="ＭＳ Ｐゴシック"/>
            </a:rPr>
            <a:t>観光客数</a:t>
          </a:r>
          <a:r>
            <a:rPr kumimoji="1" lang="en-US" altLang="ja-JP" sz="1300">
              <a:latin typeface="ＭＳ Ｐゴシック"/>
            </a:rPr>
            <a:t>)</a:t>
          </a:r>
          <a:r>
            <a:rPr kumimoji="1" lang="ja-JP" altLang="en-US" sz="1300">
              <a:latin typeface="ＭＳ Ｐゴシック"/>
            </a:rPr>
            <a:t>により料金収入は</a:t>
          </a:r>
        </a:p>
        <a:p>
          <a:r>
            <a:rPr kumimoji="1" lang="ja-JP" altLang="en-US" sz="1300">
              <a:latin typeface="ＭＳ Ｐゴシック"/>
            </a:rPr>
            <a:t>震災前と比べて回復傾向にあるものの、まだまだである。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22860</xdr:rowOff>
    </xdr:to>
    <xdr:cxnSp macro="">
      <xdr:nvCxnSpPr>
        <xdr:cNvPr id="373" name="直線コネクタ 372"/>
        <xdr:cNvCxnSpPr/>
      </xdr:nvCxnSpPr>
      <xdr:spPr>
        <a:xfrm flipV="1">
          <a:off x="16179800" y="73871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4"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22860</xdr:rowOff>
    </xdr:from>
    <xdr:to>
      <xdr:col>23</xdr:col>
      <xdr:colOff>406400</xdr:colOff>
      <xdr:row>43</xdr:row>
      <xdr:rowOff>71120</xdr:rowOff>
    </xdr:to>
    <xdr:cxnSp macro="">
      <xdr:nvCxnSpPr>
        <xdr:cNvPr id="376" name="直線コネクタ 375"/>
        <xdr:cNvCxnSpPr/>
      </xdr:nvCxnSpPr>
      <xdr:spPr>
        <a:xfrm flipV="1">
          <a:off x="15290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8" name="テキスト ボックス 377"/>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127423</xdr:rowOff>
    </xdr:to>
    <xdr:cxnSp macro="">
      <xdr:nvCxnSpPr>
        <xdr:cNvPr id="379" name="直線コネクタ 378"/>
        <xdr:cNvCxnSpPr/>
      </xdr:nvCxnSpPr>
      <xdr:spPr>
        <a:xfrm flipV="1">
          <a:off x="14401800" y="74434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81" name="テキスト ボックス 380"/>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127423</xdr:rowOff>
    </xdr:from>
    <xdr:to>
      <xdr:col>21</xdr:col>
      <xdr:colOff>0</xdr:colOff>
      <xdr:row>43</xdr:row>
      <xdr:rowOff>167640</xdr:rowOff>
    </xdr:to>
    <xdr:cxnSp macro="">
      <xdr:nvCxnSpPr>
        <xdr:cNvPr id="382" name="直線コネクタ 381"/>
        <xdr:cNvCxnSpPr/>
      </xdr:nvCxnSpPr>
      <xdr:spPr>
        <a:xfrm flipV="1">
          <a:off x="13512800" y="74997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4" name="テキスト ボックス 383"/>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6" name="テキスト ボックス 385"/>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392" name="円/楕円 391"/>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393"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394" name="円/楕円 393"/>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395" name="テキスト ボックス 394"/>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396" name="円/楕円 395"/>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397" name="テキスト ボックス 396"/>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76623</xdr:rowOff>
    </xdr:from>
    <xdr:to>
      <xdr:col>21</xdr:col>
      <xdr:colOff>50800</xdr:colOff>
      <xdr:row>44</xdr:row>
      <xdr:rowOff>6773</xdr:rowOff>
    </xdr:to>
    <xdr:sp macro="" textlink="">
      <xdr:nvSpPr>
        <xdr:cNvPr id="398" name="円/楕円 397"/>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163000</xdr:rowOff>
    </xdr:from>
    <xdr:ext cx="762000" cy="259045"/>
    <xdr:sp macro="" textlink="">
      <xdr:nvSpPr>
        <xdr:cNvPr id="399" name="テキスト ボックス 398"/>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0" name="円/楕円 399"/>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01" name="テキスト ボックス 400"/>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年度の同指数は、</a:t>
          </a:r>
          <a:r>
            <a:rPr kumimoji="1" lang="en-US" altLang="ja-JP" sz="1300">
              <a:latin typeface="ＭＳ Ｐゴシック"/>
            </a:rPr>
            <a:t>38.2(</a:t>
          </a:r>
          <a:r>
            <a:rPr kumimoji="1" lang="ja-JP" altLang="en-US" sz="1300">
              <a:latin typeface="ＭＳ Ｐゴシック"/>
            </a:rPr>
            <a:t>前年度比</a:t>
          </a:r>
          <a:r>
            <a:rPr kumimoji="1" lang="en-US" altLang="ja-JP" sz="1300">
              <a:latin typeface="ＭＳ Ｐゴシック"/>
            </a:rPr>
            <a:t>+3.4)</a:t>
          </a:r>
          <a:r>
            <a:rPr kumimoji="1" lang="ja-JP" altLang="en-US" sz="1300">
              <a:latin typeface="ＭＳ Ｐゴシック"/>
            </a:rPr>
            <a:t>となった。</a:t>
          </a:r>
        </a:p>
        <a:p>
          <a:r>
            <a:rPr kumimoji="1" lang="ja-JP" altLang="en-US" sz="1300">
              <a:latin typeface="ＭＳ Ｐゴシック"/>
            </a:rPr>
            <a:t>主要因は、地方債償還の微増によるものであるが、今後も計画的な</a:t>
          </a:r>
        </a:p>
        <a:p>
          <a:r>
            <a:rPr kumimoji="1" lang="ja-JP" altLang="en-US" sz="1300">
              <a:latin typeface="ＭＳ Ｐゴシック"/>
            </a:rPr>
            <a:t>償還及び発行抑制により、公営企業債等の繰入見込額の抑制を図る。</a:t>
          </a:r>
        </a:p>
        <a:p>
          <a:r>
            <a:rPr kumimoji="1" lang="ja-JP" altLang="en-US" sz="1300">
              <a:latin typeface="ＭＳ Ｐゴシック"/>
            </a:rPr>
            <a:t>今後も国県補助事業や地方交付税措置率の高い地方債を有効に活用</a:t>
          </a:r>
        </a:p>
        <a:p>
          <a:r>
            <a:rPr kumimoji="1" lang="ja-JP" altLang="en-US" sz="1300">
              <a:latin typeface="ＭＳ Ｐゴシック"/>
            </a:rPr>
            <a:t>していく。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78825</xdr:rowOff>
    </xdr:from>
    <xdr:to>
      <xdr:col>24</xdr:col>
      <xdr:colOff>558800</xdr:colOff>
      <xdr:row>15</xdr:row>
      <xdr:rowOff>106172</xdr:rowOff>
    </xdr:to>
    <xdr:cxnSp macro="">
      <xdr:nvCxnSpPr>
        <xdr:cNvPr id="435" name="直線コネクタ 434"/>
        <xdr:cNvCxnSpPr/>
      </xdr:nvCxnSpPr>
      <xdr:spPr>
        <a:xfrm>
          <a:off x="16179800" y="2650575"/>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78825</xdr:rowOff>
    </xdr:from>
    <xdr:to>
      <xdr:col>23</xdr:col>
      <xdr:colOff>406400</xdr:colOff>
      <xdr:row>15</xdr:row>
      <xdr:rowOff>129498</xdr:rowOff>
    </xdr:to>
    <xdr:cxnSp macro="">
      <xdr:nvCxnSpPr>
        <xdr:cNvPr id="438" name="直線コネクタ 437"/>
        <xdr:cNvCxnSpPr/>
      </xdr:nvCxnSpPr>
      <xdr:spPr>
        <a:xfrm flipV="1">
          <a:off x="15290800" y="265057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129498</xdr:rowOff>
    </xdr:from>
    <xdr:to>
      <xdr:col>22</xdr:col>
      <xdr:colOff>203200</xdr:colOff>
      <xdr:row>16</xdr:row>
      <xdr:rowOff>24807</xdr:rowOff>
    </xdr:to>
    <xdr:cxnSp macro="">
      <xdr:nvCxnSpPr>
        <xdr:cNvPr id="441" name="直線コネクタ 440"/>
        <xdr:cNvCxnSpPr/>
      </xdr:nvCxnSpPr>
      <xdr:spPr>
        <a:xfrm flipV="1">
          <a:off x="14401800" y="2701248"/>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24807</xdr:rowOff>
    </xdr:from>
    <xdr:to>
      <xdr:col>21</xdr:col>
      <xdr:colOff>0</xdr:colOff>
      <xdr:row>16</xdr:row>
      <xdr:rowOff>66633</xdr:rowOff>
    </xdr:to>
    <xdr:cxnSp macro="">
      <xdr:nvCxnSpPr>
        <xdr:cNvPr id="444" name="直線コネクタ 443"/>
        <xdr:cNvCxnSpPr/>
      </xdr:nvCxnSpPr>
      <xdr:spPr>
        <a:xfrm flipV="1">
          <a:off x="13512800" y="2768007"/>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55372</xdr:rowOff>
    </xdr:from>
    <xdr:to>
      <xdr:col>24</xdr:col>
      <xdr:colOff>609600</xdr:colOff>
      <xdr:row>15</xdr:row>
      <xdr:rowOff>156972</xdr:rowOff>
    </xdr:to>
    <xdr:sp macro="" textlink="">
      <xdr:nvSpPr>
        <xdr:cNvPr id="454" name="円/楕円 453"/>
        <xdr:cNvSpPr/>
      </xdr:nvSpPr>
      <xdr:spPr>
        <a:xfrm>
          <a:off x="169672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27449</xdr:rowOff>
    </xdr:from>
    <xdr:ext cx="762000" cy="259045"/>
    <xdr:sp macro="" textlink="">
      <xdr:nvSpPr>
        <xdr:cNvPr id="455" name="将来負担の状況該当値テキスト"/>
        <xdr:cNvSpPr txBox="1"/>
      </xdr:nvSpPr>
      <xdr:spPr>
        <a:xfrm>
          <a:off x="17106900" y="25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28025</xdr:rowOff>
    </xdr:from>
    <xdr:to>
      <xdr:col>23</xdr:col>
      <xdr:colOff>457200</xdr:colOff>
      <xdr:row>15</xdr:row>
      <xdr:rowOff>129625</xdr:rowOff>
    </xdr:to>
    <xdr:sp macro="" textlink="">
      <xdr:nvSpPr>
        <xdr:cNvPr id="456" name="円/楕円 455"/>
        <xdr:cNvSpPr/>
      </xdr:nvSpPr>
      <xdr:spPr>
        <a:xfrm>
          <a:off x="16129000" y="259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114402</xdr:rowOff>
    </xdr:from>
    <xdr:ext cx="736600" cy="259045"/>
    <xdr:sp macro="" textlink="">
      <xdr:nvSpPr>
        <xdr:cNvPr id="457" name="テキスト ボックス 456"/>
        <xdr:cNvSpPr txBox="1"/>
      </xdr:nvSpPr>
      <xdr:spPr>
        <a:xfrm>
          <a:off x="15798800" y="268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78698</xdr:rowOff>
    </xdr:from>
    <xdr:to>
      <xdr:col>22</xdr:col>
      <xdr:colOff>254000</xdr:colOff>
      <xdr:row>16</xdr:row>
      <xdr:rowOff>8848</xdr:rowOff>
    </xdr:to>
    <xdr:sp macro="" textlink="">
      <xdr:nvSpPr>
        <xdr:cNvPr id="458" name="円/楕円 457"/>
        <xdr:cNvSpPr/>
      </xdr:nvSpPr>
      <xdr:spPr>
        <a:xfrm>
          <a:off x="15240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165075</xdr:rowOff>
    </xdr:from>
    <xdr:ext cx="762000" cy="259045"/>
    <xdr:sp macro="" textlink="">
      <xdr:nvSpPr>
        <xdr:cNvPr id="459" name="テキスト ボックス 458"/>
        <xdr:cNvSpPr txBox="1"/>
      </xdr:nvSpPr>
      <xdr:spPr>
        <a:xfrm>
          <a:off x="14909800" y="273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145457</xdr:rowOff>
    </xdr:from>
    <xdr:to>
      <xdr:col>21</xdr:col>
      <xdr:colOff>50800</xdr:colOff>
      <xdr:row>16</xdr:row>
      <xdr:rowOff>75607</xdr:rowOff>
    </xdr:to>
    <xdr:sp macro="" textlink="">
      <xdr:nvSpPr>
        <xdr:cNvPr id="460" name="円/楕円 459"/>
        <xdr:cNvSpPr/>
      </xdr:nvSpPr>
      <xdr:spPr>
        <a:xfrm>
          <a:off x="143510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60384</xdr:rowOff>
    </xdr:from>
    <xdr:ext cx="762000" cy="259045"/>
    <xdr:sp macro="" textlink="">
      <xdr:nvSpPr>
        <xdr:cNvPr id="461" name="テキスト ボックス 460"/>
        <xdr:cNvSpPr txBox="1"/>
      </xdr:nvSpPr>
      <xdr:spPr>
        <a:xfrm>
          <a:off x="14020800" y="280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15833</xdr:rowOff>
    </xdr:from>
    <xdr:to>
      <xdr:col>19</xdr:col>
      <xdr:colOff>533400</xdr:colOff>
      <xdr:row>16</xdr:row>
      <xdr:rowOff>117433</xdr:rowOff>
    </xdr:to>
    <xdr:sp macro="" textlink="">
      <xdr:nvSpPr>
        <xdr:cNvPr id="462" name="円/楕円 461"/>
        <xdr:cNvSpPr/>
      </xdr:nvSpPr>
      <xdr:spPr>
        <a:xfrm>
          <a:off x="13462000" y="2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102210</xdr:rowOff>
    </xdr:from>
    <xdr:ext cx="762000" cy="259045"/>
    <xdr:sp macro="" textlink="">
      <xdr:nvSpPr>
        <xdr:cNvPr id="463" name="テキスト ボックス 462"/>
        <xdr:cNvSpPr txBox="1"/>
      </xdr:nvSpPr>
      <xdr:spPr>
        <a:xfrm>
          <a:off x="13131800" y="28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2,913
2,883
234.08
3,510,486
3,245,105
181,963
2,013,706
4,385,476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12</a:t>
          </a:r>
          <a:r>
            <a:rPr kumimoji="1" lang="ja-JP" altLang="en-US" sz="1300">
              <a:latin typeface="ＭＳ Ｐゴシック"/>
            </a:rPr>
            <a:t>年度からの行財改革に取組み、機構改革による課の</a:t>
          </a:r>
        </a:p>
        <a:p>
          <a:r>
            <a:rPr kumimoji="1" lang="ja-JP" altLang="en-US" sz="1300">
              <a:latin typeface="ＭＳ Ｐゴシック"/>
            </a:rPr>
            <a:t>統合、支所廃止、幼稚園、小学校の統廃合、職員定数の見直</a:t>
          </a:r>
        </a:p>
        <a:p>
          <a:r>
            <a:rPr kumimoji="1" lang="ja-JP" altLang="en-US" sz="1300">
              <a:latin typeface="ＭＳ Ｐゴシック"/>
            </a:rPr>
            <a:t>しをおこなった。</a:t>
          </a:r>
        </a:p>
        <a:p>
          <a:r>
            <a:rPr kumimoji="1" lang="ja-JP" altLang="en-US" sz="1300">
              <a:latin typeface="ＭＳ Ｐゴシック"/>
            </a:rPr>
            <a:t>引き続き、人件費支出の適正化を図る。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170434</xdr:rowOff>
    </xdr:from>
    <xdr:to>
      <xdr:col>7</xdr:col>
      <xdr:colOff>15875</xdr:colOff>
      <xdr:row>34</xdr:row>
      <xdr:rowOff>67564</xdr:rowOff>
    </xdr:to>
    <xdr:cxnSp macro="">
      <xdr:nvCxnSpPr>
        <xdr:cNvPr id="64" name="直線コネクタ 63"/>
        <xdr:cNvCxnSpPr/>
      </xdr:nvCxnSpPr>
      <xdr:spPr>
        <a:xfrm>
          <a:off x="3987800" y="58282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170434</xdr:rowOff>
    </xdr:from>
    <xdr:to>
      <xdr:col>5</xdr:col>
      <xdr:colOff>549275</xdr:colOff>
      <xdr:row>34</xdr:row>
      <xdr:rowOff>94996</xdr:rowOff>
    </xdr:to>
    <xdr:cxnSp macro="">
      <xdr:nvCxnSpPr>
        <xdr:cNvPr id="67" name="直線コネクタ 66"/>
        <xdr:cNvCxnSpPr/>
      </xdr:nvCxnSpPr>
      <xdr:spPr>
        <a:xfrm flipV="1">
          <a:off x="3098800" y="58282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170434</xdr:rowOff>
    </xdr:from>
    <xdr:to>
      <xdr:col>4</xdr:col>
      <xdr:colOff>346075</xdr:colOff>
      <xdr:row>34</xdr:row>
      <xdr:rowOff>94996</xdr:rowOff>
    </xdr:to>
    <xdr:cxnSp macro="">
      <xdr:nvCxnSpPr>
        <xdr:cNvPr id="70" name="直線コネクタ 69"/>
        <xdr:cNvCxnSpPr/>
      </xdr:nvCxnSpPr>
      <xdr:spPr>
        <a:xfrm>
          <a:off x="2209800" y="58282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170434</xdr:rowOff>
    </xdr:from>
    <xdr:to>
      <xdr:col>3</xdr:col>
      <xdr:colOff>142875</xdr:colOff>
      <xdr:row>34</xdr:row>
      <xdr:rowOff>12700</xdr:rowOff>
    </xdr:to>
    <xdr:cxnSp macro="">
      <xdr:nvCxnSpPr>
        <xdr:cNvPr id="73" name="直線コネクタ 72"/>
        <xdr:cNvCxnSpPr/>
      </xdr:nvCxnSpPr>
      <xdr:spPr>
        <a:xfrm flipV="1">
          <a:off x="1320800" y="5828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xdr:rowOff>
    </xdr:from>
    <xdr:to>
      <xdr:col>7</xdr:col>
      <xdr:colOff>66675</xdr:colOff>
      <xdr:row>34</xdr:row>
      <xdr:rowOff>118364</xdr:rowOff>
    </xdr:to>
    <xdr:sp macro="" textlink="">
      <xdr:nvSpPr>
        <xdr:cNvPr id="83" name="円/楕円 82"/>
        <xdr:cNvSpPr/>
      </xdr:nvSpPr>
      <xdr:spPr>
        <a:xfrm>
          <a:off x="4775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33291</xdr:rowOff>
    </xdr:from>
    <xdr:ext cx="762000" cy="259045"/>
    <xdr:sp macro="" textlink="">
      <xdr:nvSpPr>
        <xdr:cNvPr id="84" name="人件費該当値テキスト"/>
        <xdr:cNvSpPr txBox="1"/>
      </xdr:nvSpPr>
      <xdr:spPr>
        <a:xfrm>
          <a:off x="4914900" y="569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119634</xdr:rowOff>
    </xdr:from>
    <xdr:to>
      <xdr:col>5</xdr:col>
      <xdr:colOff>600075</xdr:colOff>
      <xdr:row>34</xdr:row>
      <xdr:rowOff>49784</xdr:rowOff>
    </xdr:to>
    <xdr:sp macro="" textlink="">
      <xdr:nvSpPr>
        <xdr:cNvPr id="85" name="円/楕円 84"/>
        <xdr:cNvSpPr/>
      </xdr:nvSpPr>
      <xdr:spPr>
        <a:xfrm>
          <a:off x="3937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59961</xdr:rowOff>
    </xdr:from>
    <xdr:ext cx="736600" cy="259045"/>
    <xdr:sp macro="" textlink="">
      <xdr:nvSpPr>
        <xdr:cNvPr id="86" name="テキスト ボックス 85"/>
        <xdr:cNvSpPr txBox="1"/>
      </xdr:nvSpPr>
      <xdr:spPr>
        <a:xfrm>
          <a:off x="3606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44196</xdr:rowOff>
    </xdr:from>
    <xdr:to>
      <xdr:col>4</xdr:col>
      <xdr:colOff>396875</xdr:colOff>
      <xdr:row>34</xdr:row>
      <xdr:rowOff>145796</xdr:rowOff>
    </xdr:to>
    <xdr:sp macro="" textlink="">
      <xdr:nvSpPr>
        <xdr:cNvPr id="87" name="円/楕円 86"/>
        <xdr:cNvSpPr/>
      </xdr:nvSpPr>
      <xdr:spPr>
        <a:xfrm>
          <a:off x="3048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155973</xdr:rowOff>
    </xdr:from>
    <xdr:ext cx="762000" cy="259045"/>
    <xdr:sp macro="" textlink="">
      <xdr:nvSpPr>
        <xdr:cNvPr id="88" name="テキスト ボックス 87"/>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119634</xdr:rowOff>
    </xdr:from>
    <xdr:to>
      <xdr:col>3</xdr:col>
      <xdr:colOff>193675</xdr:colOff>
      <xdr:row>34</xdr:row>
      <xdr:rowOff>49784</xdr:rowOff>
    </xdr:to>
    <xdr:sp macro="" textlink="">
      <xdr:nvSpPr>
        <xdr:cNvPr id="89" name="円/楕円 88"/>
        <xdr:cNvSpPr/>
      </xdr:nvSpPr>
      <xdr:spPr>
        <a:xfrm>
          <a:off x="2159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59961</xdr:rowOff>
    </xdr:from>
    <xdr:ext cx="762000" cy="259045"/>
    <xdr:sp macro="" textlink="">
      <xdr:nvSpPr>
        <xdr:cNvPr id="90" name="テキスト ボックス 89"/>
        <xdr:cNvSpPr txBox="1"/>
      </xdr:nvSpPr>
      <xdr:spPr>
        <a:xfrm>
          <a:off x="1828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1" name="円/楕円 90"/>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2" name="テキスト ボックス 91"/>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同指数前年度比</a:t>
          </a:r>
          <a:r>
            <a:rPr kumimoji="1" lang="en-US" altLang="ja-JP" sz="1300">
              <a:latin typeface="ＭＳ Ｐゴシック"/>
            </a:rPr>
            <a:t>1.6</a:t>
          </a:r>
          <a:r>
            <a:rPr kumimoji="1" lang="ja-JP" altLang="en-US" sz="1300">
              <a:latin typeface="ＭＳ Ｐゴシック"/>
            </a:rPr>
            <a:t>ポイントの増、類似団体平均</a:t>
          </a:r>
          <a:r>
            <a:rPr kumimoji="1" lang="en-US" altLang="ja-JP" sz="1300">
              <a:latin typeface="ＭＳ Ｐゴシック"/>
            </a:rPr>
            <a:t>3.2</a:t>
          </a:r>
          <a:r>
            <a:rPr kumimoji="1" lang="ja-JP" altLang="en-US" sz="1300">
              <a:latin typeface="ＭＳ Ｐゴシック"/>
            </a:rPr>
            <a:t>ポイント</a:t>
          </a:r>
        </a:p>
        <a:p>
          <a:r>
            <a:rPr kumimoji="1" lang="ja-JP" altLang="en-US" sz="1300">
              <a:latin typeface="ＭＳ Ｐゴシック"/>
            </a:rPr>
            <a:t>下回っている。</a:t>
          </a:r>
        </a:p>
        <a:p>
          <a:r>
            <a:rPr kumimoji="1" lang="ja-JP" altLang="en-US" sz="1300">
              <a:latin typeface="ＭＳ Ｐゴシック"/>
            </a:rPr>
            <a:t>職員旅費の県内日当廃止、</a:t>
          </a:r>
          <a:r>
            <a:rPr kumimoji="1" lang="en-US" altLang="ja-JP" sz="1300">
              <a:latin typeface="ＭＳ Ｐゴシック"/>
            </a:rPr>
            <a:t>OA</a:t>
          </a:r>
          <a:r>
            <a:rPr kumimoji="1" lang="ja-JP" altLang="en-US" sz="1300">
              <a:latin typeface="ＭＳ Ｐゴシック"/>
            </a:rPr>
            <a:t>機器等の長期契約締結、施設</a:t>
          </a:r>
        </a:p>
        <a:p>
          <a:r>
            <a:rPr kumimoji="1" lang="ja-JP" altLang="en-US" sz="1300">
              <a:latin typeface="ＭＳ Ｐゴシック"/>
            </a:rPr>
            <a:t>の光熱水費、燃料費等の削減を徹底したほか、機構改革、</a:t>
          </a:r>
        </a:p>
        <a:p>
          <a:r>
            <a:rPr kumimoji="1" lang="ja-JP" altLang="en-US" sz="1300">
              <a:latin typeface="ＭＳ Ｐゴシック"/>
            </a:rPr>
            <a:t>幼稚園及び小学校の統廃合等に取組んだ結果である。</a:t>
          </a:r>
        </a:p>
        <a:p>
          <a:r>
            <a:rPr kumimoji="1" lang="ja-JP" altLang="en-US" sz="1300">
              <a:latin typeface="ＭＳ Ｐゴシック"/>
            </a:rPr>
            <a:t>引き続き、物件費支出の削減を図る。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90424</xdr:rowOff>
    </xdr:to>
    <xdr:cxnSp macro="">
      <xdr:nvCxnSpPr>
        <xdr:cNvPr id="122" name="直線コネクタ 121"/>
        <xdr:cNvCxnSpPr/>
      </xdr:nvCxnSpPr>
      <xdr:spPr>
        <a:xfrm>
          <a:off x="15671800" y="27604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170434</xdr:rowOff>
    </xdr:from>
    <xdr:to>
      <xdr:col>22</xdr:col>
      <xdr:colOff>565150</xdr:colOff>
      <xdr:row>16</xdr:row>
      <xdr:rowOff>17272</xdr:rowOff>
    </xdr:to>
    <xdr:cxnSp macro="">
      <xdr:nvCxnSpPr>
        <xdr:cNvPr id="125" name="直線コネクタ 124"/>
        <xdr:cNvCxnSpPr/>
      </xdr:nvCxnSpPr>
      <xdr:spPr>
        <a:xfrm>
          <a:off x="14782800" y="2742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165862</xdr:rowOff>
    </xdr:from>
    <xdr:to>
      <xdr:col>21</xdr:col>
      <xdr:colOff>361950</xdr:colOff>
      <xdr:row>15</xdr:row>
      <xdr:rowOff>170434</xdr:rowOff>
    </xdr:to>
    <xdr:cxnSp macro="">
      <xdr:nvCxnSpPr>
        <xdr:cNvPr id="128" name="直線コネクタ 127"/>
        <xdr:cNvCxnSpPr/>
      </xdr:nvCxnSpPr>
      <xdr:spPr>
        <a:xfrm>
          <a:off x="13893800" y="2737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15</xdr:row>
      <xdr:rowOff>165862</xdr:rowOff>
    </xdr:to>
    <xdr:cxnSp macro="">
      <xdr:nvCxnSpPr>
        <xdr:cNvPr id="131" name="直線コネクタ 130"/>
        <xdr:cNvCxnSpPr/>
      </xdr:nvCxnSpPr>
      <xdr:spPr>
        <a:xfrm>
          <a:off x="13004800" y="2691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39624</xdr:rowOff>
    </xdr:from>
    <xdr:to>
      <xdr:col>24</xdr:col>
      <xdr:colOff>82550</xdr:colOff>
      <xdr:row>16</xdr:row>
      <xdr:rowOff>141224</xdr:rowOff>
    </xdr:to>
    <xdr:sp macro="" textlink="">
      <xdr:nvSpPr>
        <xdr:cNvPr id="141" name="円/楕円 140"/>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56151</xdr:rowOff>
    </xdr:from>
    <xdr:ext cx="762000" cy="259045"/>
    <xdr:sp macro="" textlink="">
      <xdr:nvSpPr>
        <xdr:cNvPr id="142" name="物件費該当値テキスト"/>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3" name="円/楕円 142"/>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4" name="テキスト ボックス 143"/>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119634</xdr:rowOff>
    </xdr:from>
    <xdr:to>
      <xdr:col>21</xdr:col>
      <xdr:colOff>412750</xdr:colOff>
      <xdr:row>16</xdr:row>
      <xdr:rowOff>49784</xdr:rowOff>
    </xdr:to>
    <xdr:sp macro="" textlink="">
      <xdr:nvSpPr>
        <xdr:cNvPr id="145" name="円/楕円 144"/>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59961</xdr:rowOff>
    </xdr:from>
    <xdr:ext cx="762000" cy="259045"/>
    <xdr:sp macro="" textlink="">
      <xdr:nvSpPr>
        <xdr:cNvPr id="146" name="テキスト ボックス 145"/>
        <xdr:cNvSpPr txBox="1"/>
      </xdr:nvSpPr>
      <xdr:spPr>
        <a:xfrm>
          <a:off x="14401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115062</xdr:rowOff>
    </xdr:from>
    <xdr:to>
      <xdr:col>20</xdr:col>
      <xdr:colOff>209550</xdr:colOff>
      <xdr:row>16</xdr:row>
      <xdr:rowOff>45212</xdr:rowOff>
    </xdr:to>
    <xdr:sp macro="" textlink="">
      <xdr:nvSpPr>
        <xdr:cNvPr id="147" name="円/楕円 146"/>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48" name="テキスト ボックス 147"/>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49" name="円/楕円 148"/>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9669</xdr:rowOff>
    </xdr:from>
    <xdr:ext cx="762000" cy="259045"/>
    <xdr:sp macro="" textlink="">
      <xdr:nvSpPr>
        <xdr:cNvPr id="150" name="テキスト ボックス 149"/>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同指数は、類似団体平均よりも</a:t>
          </a:r>
          <a:r>
            <a:rPr kumimoji="1" lang="en-US" altLang="ja-JP" sz="1300">
              <a:latin typeface="ＭＳ Ｐゴシック"/>
            </a:rPr>
            <a:t>0.4</a:t>
          </a:r>
          <a:r>
            <a:rPr kumimoji="1" lang="ja-JP" altLang="en-US" sz="1300">
              <a:latin typeface="ＭＳ Ｐゴシック"/>
            </a:rPr>
            <a:t>ポイント下回っているものの</a:t>
          </a:r>
        </a:p>
        <a:p>
          <a:r>
            <a:rPr kumimoji="1" lang="ja-JP" altLang="en-US" sz="1300">
              <a:latin typeface="ＭＳ Ｐゴシック"/>
            </a:rPr>
            <a:t>年々増加傾向のある障害福祉費の的確な予算執行に努める。</a:t>
          </a:r>
        </a:p>
        <a:p>
          <a:r>
            <a:rPr kumimoji="1" lang="ja-JP" altLang="en-US" sz="1300">
              <a:latin typeface="ＭＳ Ｐゴシック"/>
            </a:rPr>
            <a:t>今後も保健、医療、福祉の連携により扶助費支出の適正化を</a:t>
          </a:r>
        </a:p>
        <a:p>
          <a:r>
            <a:rPr kumimoji="1" lang="ja-JP" altLang="en-US" sz="1300">
              <a:latin typeface="ＭＳ Ｐゴシック"/>
            </a:rPr>
            <a:t>図る。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4535</xdr:rowOff>
    </xdr:to>
    <xdr:cxnSp macro="">
      <xdr:nvCxnSpPr>
        <xdr:cNvPr id="184" name="直線コネクタ 183"/>
        <xdr:cNvCxnSpPr/>
      </xdr:nvCxnSpPr>
      <xdr:spPr>
        <a:xfrm>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143328</xdr:rowOff>
    </xdr:to>
    <xdr:cxnSp macro="">
      <xdr:nvCxnSpPr>
        <xdr:cNvPr id="187" name="直線コネクタ 186"/>
        <xdr:cNvCxnSpPr/>
      </xdr:nvCxnSpPr>
      <xdr:spPr>
        <a:xfrm>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55</xdr:row>
      <xdr:rowOff>4535</xdr:rowOff>
    </xdr:to>
    <xdr:cxnSp macro="">
      <xdr:nvCxnSpPr>
        <xdr:cNvPr id="190" name="直線コネクタ 189"/>
        <xdr:cNvCxnSpPr/>
      </xdr:nvCxnSpPr>
      <xdr:spPr>
        <a:xfrm flipV="1">
          <a:off x="2209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37193</xdr:rowOff>
    </xdr:to>
    <xdr:cxnSp macro="">
      <xdr:nvCxnSpPr>
        <xdr:cNvPr id="193" name="直線コネクタ 192"/>
        <xdr:cNvCxnSpPr/>
      </xdr:nvCxnSpPr>
      <xdr:spPr>
        <a:xfrm flipV="1">
          <a:off x="1320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3" name="円/楕円 202"/>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4"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5" name="円/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07" name="円/楕円 206"/>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08" name="テキスト ボックス 207"/>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09" name="円/楕円 20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0" name="テキスト ボックス 20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1" name="円/楕円 210"/>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2" name="テキスト ボックス 211"/>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維持補修費と繰出金の合計である。</a:t>
          </a:r>
        </a:p>
        <a:p>
          <a:r>
            <a:rPr kumimoji="1" lang="ja-JP" altLang="en-US" sz="1300">
              <a:latin typeface="ＭＳ Ｐゴシック"/>
            </a:rPr>
            <a:t>同指数前年度比</a:t>
          </a:r>
          <a:r>
            <a:rPr kumimoji="1" lang="en-US" altLang="ja-JP" sz="1300">
              <a:latin typeface="ＭＳ Ｐゴシック"/>
            </a:rPr>
            <a:t>0.3</a:t>
          </a:r>
          <a:r>
            <a:rPr kumimoji="1" lang="ja-JP" altLang="en-US" sz="1300">
              <a:latin typeface="ＭＳ Ｐゴシック"/>
            </a:rPr>
            <a:t>ポイントの増、類似団体平均を</a:t>
          </a:r>
          <a:r>
            <a:rPr kumimoji="1" lang="en-US" altLang="ja-JP" sz="1300">
              <a:latin typeface="ＭＳ Ｐゴシック"/>
            </a:rPr>
            <a:t>4.2</a:t>
          </a:r>
          <a:r>
            <a:rPr kumimoji="1" lang="ja-JP" altLang="en-US" sz="1300">
              <a:latin typeface="ＭＳ Ｐゴシック"/>
            </a:rPr>
            <a:t>ポイント</a:t>
          </a:r>
        </a:p>
        <a:p>
          <a:r>
            <a:rPr kumimoji="1" lang="ja-JP" altLang="en-US" sz="1300">
              <a:latin typeface="ＭＳ Ｐゴシック"/>
            </a:rPr>
            <a:t>上回っている。</a:t>
          </a:r>
        </a:p>
        <a:p>
          <a:r>
            <a:rPr kumimoji="1" lang="ja-JP" altLang="en-US" sz="1300">
              <a:latin typeface="ＭＳ Ｐゴシック"/>
            </a:rPr>
            <a:t>特別会計に対する繰出金の影響が大きい。</a:t>
          </a:r>
        </a:p>
        <a:p>
          <a:r>
            <a:rPr kumimoji="1" lang="ja-JP" altLang="en-US" sz="1300">
              <a:latin typeface="ＭＳ Ｐゴシック"/>
            </a:rPr>
            <a:t>今後も徴収率向上を強化し、普通会計の負担削減を図る。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85090</xdr:rowOff>
    </xdr:from>
    <xdr:to>
      <xdr:col>24</xdr:col>
      <xdr:colOff>31750</xdr:colOff>
      <xdr:row>59</xdr:row>
      <xdr:rowOff>107950</xdr:rowOff>
    </xdr:to>
    <xdr:cxnSp macro="">
      <xdr:nvCxnSpPr>
        <xdr:cNvPr id="244" name="直線コネクタ 243"/>
        <xdr:cNvCxnSpPr/>
      </xdr:nvCxnSpPr>
      <xdr:spPr>
        <a:xfrm>
          <a:off x="15671800" y="1020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85090</xdr:rowOff>
    </xdr:from>
    <xdr:to>
      <xdr:col>22</xdr:col>
      <xdr:colOff>565150</xdr:colOff>
      <xdr:row>59</xdr:row>
      <xdr:rowOff>100330</xdr:rowOff>
    </xdr:to>
    <xdr:cxnSp macro="">
      <xdr:nvCxnSpPr>
        <xdr:cNvPr id="247" name="直線コネクタ 246"/>
        <xdr:cNvCxnSpPr/>
      </xdr:nvCxnSpPr>
      <xdr:spPr>
        <a:xfrm flipV="1">
          <a:off x="14782800" y="1020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157480</xdr:rowOff>
    </xdr:from>
    <xdr:to>
      <xdr:col>21</xdr:col>
      <xdr:colOff>361950</xdr:colOff>
      <xdr:row>59</xdr:row>
      <xdr:rowOff>100330</xdr:rowOff>
    </xdr:to>
    <xdr:cxnSp macro="">
      <xdr:nvCxnSpPr>
        <xdr:cNvPr id="250" name="直線コネクタ 249"/>
        <xdr:cNvCxnSpPr/>
      </xdr:nvCxnSpPr>
      <xdr:spPr>
        <a:xfrm>
          <a:off x="13893800" y="10101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157480</xdr:rowOff>
    </xdr:from>
    <xdr:to>
      <xdr:col>20</xdr:col>
      <xdr:colOff>158750</xdr:colOff>
      <xdr:row>60</xdr:row>
      <xdr:rowOff>5080</xdr:rowOff>
    </xdr:to>
    <xdr:cxnSp macro="">
      <xdr:nvCxnSpPr>
        <xdr:cNvPr id="253" name="直線コネクタ 252"/>
        <xdr:cNvCxnSpPr/>
      </xdr:nvCxnSpPr>
      <xdr:spPr>
        <a:xfrm flipV="1">
          <a:off x="13004800" y="101015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63" name="円/楕円 262"/>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64"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34290</xdr:rowOff>
    </xdr:from>
    <xdr:to>
      <xdr:col>22</xdr:col>
      <xdr:colOff>615950</xdr:colOff>
      <xdr:row>59</xdr:row>
      <xdr:rowOff>135890</xdr:rowOff>
    </xdr:to>
    <xdr:sp macro="" textlink="">
      <xdr:nvSpPr>
        <xdr:cNvPr id="265" name="円/楕円 264"/>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120667</xdr:rowOff>
    </xdr:from>
    <xdr:ext cx="736600" cy="259045"/>
    <xdr:sp macro="" textlink="">
      <xdr:nvSpPr>
        <xdr:cNvPr id="266" name="テキスト ボックス 265"/>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49530</xdr:rowOff>
    </xdr:from>
    <xdr:to>
      <xdr:col>21</xdr:col>
      <xdr:colOff>412750</xdr:colOff>
      <xdr:row>59</xdr:row>
      <xdr:rowOff>151130</xdr:rowOff>
    </xdr:to>
    <xdr:sp macro="" textlink="">
      <xdr:nvSpPr>
        <xdr:cNvPr id="267" name="円/楕円 266"/>
        <xdr:cNvSpPr/>
      </xdr:nvSpPr>
      <xdr:spPr>
        <a:xfrm>
          <a:off x="1473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135907</xdr:rowOff>
    </xdr:from>
    <xdr:ext cx="762000" cy="259045"/>
    <xdr:sp macro="" textlink="">
      <xdr:nvSpPr>
        <xdr:cNvPr id="268" name="テキスト ボックス 267"/>
        <xdr:cNvSpPr txBox="1"/>
      </xdr:nvSpPr>
      <xdr:spPr>
        <a:xfrm>
          <a:off x="14401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69" name="円/楕円 268"/>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70" name="テキスト ボックス 269"/>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125730</xdr:rowOff>
    </xdr:from>
    <xdr:to>
      <xdr:col>19</xdr:col>
      <xdr:colOff>6350</xdr:colOff>
      <xdr:row>60</xdr:row>
      <xdr:rowOff>55880</xdr:rowOff>
    </xdr:to>
    <xdr:sp macro="" textlink="">
      <xdr:nvSpPr>
        <xdr:cNvPr id="271" name="円/楕円 270"/>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40657</xdr:rowOff>
    </xdr:from>
    <xdr:ext cx="762000" cy="259045"/>
    <xdr:sp macro="" textlink="">
      <xdr:nvSpPr>
        <xdr:cNvPr id="272" name="テキスト ボックス 271"/>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同指数は、類似団体平均を</a:t>
          </a:r>
          <a:r>
            <a:rPr kumimoji="1" lang="en-US" altLang="ja-JP" sz="1300">
              <a:latin typeface="ＭＳ Ｐゴシック"/>
            </a:rPr>
            <a:t>3.1</a:t>
          </a:r>
          <a:r>
            <a:rPr kumimoji="1" lang="ja-JP" altLang="en-US" sz="1300">
              <a:latin typeface="ＭＳ Ｐゴシック"/>
            </a:rPr>
            <a:t>ポイント上回っている。</a:t>
          </a:r>
        </a:p>
        <a:p>
          <a:r>
            <a:rPr kumimoji="1" lang="ja-JP" altLang="en-US" sz="1300">
              <a:latin typeface="ＭＳ Ｐゴシック"/>
            </a:rPr>
            <a:t>各種団体への補助等については、行政関与の必要性、負担補助</a:t>
          </a:r>
        </a:p>
        <a:p>
          <a:r>
            <a:rPr kumimoji="1" lang="ja-JP" altLang="en-US" sz="1300">
              <a:latin typeface="ＭＳ Ｐゴシック"/>
            </a:rPr>
            <a:t>の妥協性について毎年点検しており、補助費等の縮減に努めて</a:t>
          </a:r>
        </a:p>
        <a:p>
          <a:r>
            <a:rPr kumimoji="1" lang="ja-JP" altLang="en-US" sz="1300">
              <a:latin typeface="ＭＳ Ｐゴシック"/>
            </a:rPr>
            <a:t>いる。</a:t>
          </a:r>
        </a:p>
        <a:p>
          <a:r>
            <a:rPr kumimoji="1" lang="ja-JP" altLang="en-US" sz="1300">
              <a:latin typeface="ＭＳ Ｐゴシック"/>
            </a:rPr>
            <a:t>引き続き、補助費等支出の縮減、適正化を図る。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106426</xdr:rowOff>
    </xdr:to>
    <xdr:cxnSp macro="">
      <xdr:nvCxnSpPr>
        <xdr:cNvPr id="302" name="直線コネクタ 301"/>
        <xdr:cNvCxnSpPr/>
      </xdr:nvCxnSpPr>
      <xdr:spPr>
        <a:xfrm flipV="1">
          <a:off x="15671800" y="6445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165862</xdr:rowOff>
    </xdr:to>
    <xdr:cxnSp macro="">
      <xdr:nvCxnSpPr>
        <xdr:cNvPr id="305" name="直線コネクタ 304"/>
        <xdr:cNvCxnSpPr/>
      </xdr:nvCxnSpPr>
      <xdr:spPr>
        <a:xfrm flipV="1">
          <a:off x="14782800" y="64500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165862</xdr:rowOff>
    </xdr:to>
    <xdr:cxnSp macro="">
      <xdr:nvCxnSpPr>
        <xdr:cNvPr id="308" name="直線コネクタ 307"/>
        <xdr:cNvCxnSpPr/>
      </xdr:nvCxnSpPr>
      <xdr:spPr>
        <a:xfrm>
          <a:off x="13893800" y="64226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78994</xdr:rowOff>
    </xdr:to>
    <xdr:cxnSp macro="">
      <xdr:nvCxnSpPr>
        <xdr:cNvPr id="311" name="直線コネクタ 310"/>
        <xdr:cNvCxnSpPr/>
      </xdr:nvCxnSpPr>
      <xdr:spPr>
        <a:xfrm>
          <a:off x="13004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1" name="円/楕円 320"/>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2"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23" name="円/楕円 322"/>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24" name="テキスト ボックス 323"/>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25" name="円/楕円 324"/>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26" name="テキスト ボックス 325"/>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27" name="円/楕円 326"/>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28" name="テキスト ボックス 327"/>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29" name="円/楕円 328"/>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0" name="テキスト ボックス 329"/>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同指数は、類似団体平均を</a:t>
          </a:r>
          <a:r>
            <a:rPr kumimoji="1" lang="en-US" altLang="ja-JP" sz="1300">
              <a:latin typeface="ＭＳ Ｐゴシック"/>
            </a:rPr>
            <a:t>1.3</a:t>
          </a:r>
          <a:r>
            <a:rPr kumimoji="1" lang="ja-JP" altLang="en-US" sz="1300">
              <a:latin typeface="ＭＳ Ｐゴシック"/>
            </a:rPr>
            <a:t>上回っている。</a:t>
          </a:r>
        </a:p>
        <a:p>
          <a:r>
            <a:rPr kumimoji="1" lang="ja-JP" altLang="en-US" sz="1300">
              <a:latin typeface="ＭＳ Ｐゴシック"/>
            </a:rPr>
            <a:t>今後も地方交付税措置の高い地方債を有効に活用しつつ</a:t>
          </a:r>
        </a:p>
        <a:p>
          <a:r>
            <a:rPr kumimoji="1" lang="ja-JP" altLang="en-US" sz="1300">
              <a:latin typeface="ＭＳ Ｐゴシック"/>
            </a:rPr>
            <a:t>地方債発行額の抑制に努め、地方債残高の減少を図る。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54611</xdr:rowOff>
    </xdr:to>
    <xdr:cxnSp macro="">
      <xdr:nvCxnSpPr>
        <xdr:cNvPr id="362" name="直線コネクタ 361"/>
        <xdr:cNvCxnSpPr/>
      </xdr:nvCxnSpPr>
      <xdr:spPr>
        <a:xfrm>
          <a:off x="3987800" y="131876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77</xdr:row>
      <xdr:rowOff>27939</xdr:rowOff>
    </xdr:to>
    <xdr:cxnSp macro="">
      <xdr:nvCxnSpPr>
        <xdr:cNvPr id="365" name="直線コネクタ 364"/>
        <xdr:cNvCxnSpPr/>
      </xdr:nvCxnSpPr>
      <xdr:spPr>
        <a:xfrm flipV="1">
          <a:off x="3098800" y="13187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27939</xdr:rowOff>
    </xdr:to>
    <xdr:cxnSp macro="">
      <xdr:nvCxnSpPr>
        <xdr:cNvPr id="368" name="直線コネクタ 367"/>
        <xdr:cNvCxnSpPr/>
      </xdr:nvCxnSpPr>
      <xdr:spPr>
        <a:xfrm>
          <a:off x="2209800" y="13195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165100</xdr:rowOff>
    </xdr:from>
    <xdr:to>
      <xdr:col>3</xdr:col>
      <xdr:colOff>142875</xdr:colOff>
      <xdr:row>77</xdr:row>
      <xdr:rowOff>43180</xdr:rowOff>
    </xdr:to>
    <xdr:cxnSp macro="">
      <xdr:nvCxnSpPr>
        <xdr:cNvPr id="371" name="直線コネクタ 370"/>
        <xdr:cNvCxnSpPr/>
      </xdr:nvCxnSpPr>
      <xdr:spPr>
        <a:xfrm flipV="1">
          <a:off x="1320800" y="131953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81" name="円/楕円 380"/>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147338</xdr:rowOff>
    </xdr:from>
    <xdr:ext cx="762000" cy="259045"/>
    <xdr:sp macro="" textlink="">
      <xdr:nvSpPr>
        <xdr:cNvPr id="382"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3" name="円/楕円 382"/>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21607</xdr:rowOff>
    </xdr:from>
    <xdr:ext cx="736600" cy="259045"/>
    <xdr:sp macro="" textlink="">
      <xdr:nvSpPr>
        <xdr:cNvPr id="384" name="テキスト ボックス 383"/>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148589</xdr:rowOff>
    </xdr:from>
    <xdr:to>
      <xdr:col>4</xdr:col>
      <xdr:colOff>396875</xdr:colOff>
      <xdr:row>77</xdr:row>
      <xdr:rowOff>78739</xdr:rowOff>
    </xdr:to>
    <xdr:sp macro="" textlink="">
      <xdr:nvSpPr>
        <xdr:cNvPr id="385" name="円/楕円 384"/>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86" name="テキスト ボックス 385"/>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387" name="円/楕円 386"/>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8" name="テキスト ボックス 387"/>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163830</xdr:rowOff>
    </xdr:from>
    <xdr:to>
      <xdr:col>1</xdr:col>
      <xdr:colOff>676275</xdr:colOff>
      <xdr:row>77</xdr:row>
      <xdr:rowOff>93980</xdr:rowOff>
    </xdr:to>
    <xdr:sp macro="" textlink="">
      <xdr:nvSpPr>
        <xdr:cNvPr id="389" name="円/楕円 388"/>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78757</xdr:rowOff>
    </xdr:from>
    <xdr:ext cx="762000" cy="259045"/>
    <xdr:sp macro="" textlink="">
      <xdr:nvSpPr>
        <xdr:cNvPr id="390" name="テキスト ボックス 389"/>
        <xdr:cNvSpPr txBox="1"/>
      </xdr:nvSpPr>
      <xdr:spPr>
        <a:xfrm>
          <a:off x="939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同指数は、類似団体平均を</a:t>
          </a:r>
          <a:r>
            <a:rPr kumimoji="1" lang="en-US" altLang="ja-JP" sz="1300">
              <a:latin typeface="ＭＳ Ｐゴシック"/>
            </a:rPr>
            <a:t>1.8</a:t>
          </a:r>
          <a:r>
            <a:rPr kumimoji="1" lang="ja-JP" altLang="en-US" sz="1300">
              <a:latin typeface="ＭＳ Ｐゴシック"/>
            </a:rPr>
            <a:t>ポイント上回っている。</a:t>
          </a:r>
        </a:p>
        <a:p>
          <a:r>
            <a:rPr kumimoji="1" lang="ja-JP" altLang="en-US" sz="1300">
              <a:latin typeface="ＭＳ Ｐゴシック"/>
            </a:rPr>
            <a:t>行政需要に対する財源を確保するため、引き続き計画的な</a:t>
          </a:r>
        </a:p>
        <a:p>
          <a:r>
            <a:rPr kumimoji="1" lang="ja-JP" altLang="en-US" sz="1300">
              <a:latin typeface="ＭＳ Ｐゴシック"/>
            </a:rPr>
            <a:t>事業執行に取り組み、経常経費の削減を目指す。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73116</xdr:rowOff>
    </xdr:from>
    <xdr:to>
      <xdr:col>24</xdr:col>
      <xdr:colOff>31750</xdr:colOff>
      <xdr:row>78</xdr:row>
      <xdr:rowOff>15966</xdr:rowOff>
    </xdr:to>
    <xdr:cxnSp macro="">
      <xdr:nvCxnSpPr>
        <xdr:cNvPr id="425" name="直線コネクタ 424"/>
        <xdr:cNvCxnSpPr/>
      </xdr:nvCxnSpPr>
      <xdr:spPr>
        <a:xfrm>
          <a:off x="15671800" y="1327476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73116</xdr:rowOff>
    </xdr:from>
    <xdr:to>
      <xdr:col>22</xdr:col>
      <xdr:colOff>565150</xdr:colOff>
      <xdr:row>77</xdr:row>
      <xdr:rowOff>167821</xdr:rowOff>
    </xdr:to>
    <xdr:cxnSp macro="">
      <xdr:nvCxnSpPr>
        <xdr:cNvPr id="428" name="直線コネクタ 427"/>
        <xdr:cNvCxnSpPr/>
      </xdr:nvCxnSpPr>
      <xdr:spPr>
        <a:xfrm flipV="1">
          <a:off x="14782800" y="1327476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77</xdr:row>
      <xdr:rowOff>167821</xdr:rowOff>
    </xdr:to>
    <xdr:cxnSp macro="">
      <xdr:nvCxnSpPr>
        <xdr:cNvPr id="431" name="直線コネクタ 430"/>
        <xdr:cNvCxnSpPr/>
      </xdr:nvCxnSpPr>
      <xdr:spPr>
        <a:xfrm>
          <a:off x="13893800" y="13202920"/>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43724</xdr:rowOff>
    </xdr:to>
    <xdr:cxnSp macro="">
      <xdr:nvCxnSpPr>
        <xdr:cNvPr id="434" name="直線コネクタ 433"/>
        <xdr:cNvCxnSpPr/>
      </xdr:nvCxnSpPr>
      <xdr:spPr>
        <a:xfrm flipV="1">
          <a:off x="13004800" y="132029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136616</xdr:rowOff>
    </xdr:from>
    <xdr:to>
      <xdr:col>24</xdr:col>
      <xdr:colOff>82550</xdr:colOff>
      <xdr:row>78</xdr:row>
      <xdr:rowOff>66766</xdr:rowOff>
    </xdr:to>
    <xdr:sp macro="" textlink="">
      <xdr:nvSpPr>
        <xdr:cNvPr id="444" name="円/楕円 443"/>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108693</xdr:rowOff>
    </xdr:from>
    <xdr:ext cx="762000" cy="259045"/>
    <xdr:sp macro="" textlink="">
      <xdr:nvSpPr>
        <xdr:cNvPr id="445" name="公債費以外該当値テキスト"/>
        <xdr:cNvSpPr txBox="1"/>
      </xdr:nvSpPr>
      <xdr:spPr>
        <a:xfrm>
          <a:off x="16598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22316</xdr:rowOff>
    </xdr:from>
    <xdr:to>
      <xdr:col>22</xdr:col>
      <xdr:colOff>615950</xdr:colOff>
      <xdr:row>77</xdr:row>
      <xdr:rowOff>123916</xdr:rowOff>
    </xdr:to>
    <xdr:sp macro="" textlink="">
      <xdr:nvSpPr>
        <xdr:cNvPr id="446" name="円/楕円 445"/>
        <xdr:cNvSpPr/>
      </xdr:nvSpPr>
      <xdr:spPr>
        <a:xfrm>
          <a:off x="15621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108693</xdr:rowOff>
    </xdr:from>
    <xdr:ext cx="736600" cy="259045"/>
    <xdr:sp macro="" textlink="">
      <xdr:nvSpPr>
        <xdr:cNvPr id="447" name="テキスト ボックス 446"/>
        <xdr:cNvSpPr txBox="1"/>
      </xdr:nvSpPr>
      <xdr:spPr>
        <a:xfrm>
          <a:off x="15290800" y="13310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117021</xdr:rowOff>
    </xdr:from>
    <xdr:to>
      <xdr:col>21</xdr:col>
      <xdr:colOff>412750</xdr:colOff>
      <xdr:row>78</xdr:row>
      <xdr:rowOff>47171</xdr:rowOff>
    </xdr:to>
    <xdr:sp macro="" textlink="">
      <xdr:nvSpPr>
        <xdr:cNvPr id="448" name="円/楕円 447"/>
        <xdr:cNvSpPr/>
      </xdr:nvSpPr>
      <xdr:spPr>
        <a:xfrm>
          <a:off x="14732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31948</xdr:rowOff>
    </xdr:from>
    <xdr:ext cx="762000" cy="259045"/>
    <xdr:sp macro="" textlink="">
      <xdr:nvSpPr>
        <xdr:cNvPr id="449" name="テキスト ボックス 448"/>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50" name="円/楕円 449"/>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51" name="テキスト ボックス 450"/>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164374</xdr:rowOff>
    </xdr:from>
    <xdr:to>
      <xdr:col>19</xdr:col>
      <xdr:colOff>6350</xdr:colOff>
      <xdr:row>77</xdr:row>
      <xdr:rowOff>94524</xdr:rowOff>
    </xdr:to>
    <xdr:sp macro="" textlink="">
      <xdr:nvSpPr>
        <xdr:cNvPr id="452" name="円/楕円 451"/>
        <xdr:cNvSpPr/>
      </xdr:nvSpPr>
      <xdr:spPr>
        <a:xfrm>
          <a:off x="12954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79301</xdr:rowOff>
    </xdr:from>
    <xdr:ext cx="762000" cy="259045"/>
    <xdr:sp macro="" textlink="">
      <xdr:nvSpPr>
        <xdr:cNvPr id="453" name="テキスト ボックス 452"/>
        <xdr:cNvSpPr txBox="1"/>
      </xdr:nvSpPr>
      <xdr:spPr>
        <a:xfrm>
          <a:off x="12623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福島県北塩原村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131274</xdr:rowOff>
    </xdr:from>
    <xdr:to>
      <xdr:col>4</xdr:col>
      <xdr:colOff>1117600</xdr:colOff>
      <xdr:row>18</xdr:row>
      <xdr:rowOff>133637</xdr:rowOff>
    </xdr:to>
    <xdr:cxnSp macro="">
      <xdr:nvCxnSpPr>
        <xdr:cNvPr id="51" name="直線コネクタ 50"/>
        <xdr:cNvCxnSpPr/>
      </xdr:nvCxnSpPr>
      <xdr:spPr bwMode="auto">
        <a:xfrm>
          <a:off x="5003800" y="3264999"/>
          <a:ext cx="647700" cy="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131274</xdr:rowOff>
    </xdr:from>
    <xdr:to>
      <xdr:col>4</xdr:col>
      <xdr:colOff>469900</xdr:colOff>
      <xdr:row>18</xdr:row>
      <xdr:rowOff>141071</xdr:rowOff>
    </xdr:to>
    <xdr:cxnSp macro="">
      <xdr:nvCxnSpPr>
        <xdr:cNvPr id="54" name="直線コネクタ 53"/>
        <xdr:cNvCxnSpPr/>
      </xdr:nvCxnSpPr>
      <xdr:spPr bwMode="auto">
        <a:xfrm flipV="1">
          <a:off x="4305300" y="3264999"/>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141071</xdr:rowOff>
    </xdr:from>
    <xdr:to>
      <xdr:col>3</xdr:col>
      <xdr:colOff>904875</xdr:colOff>
      <xdr:row>18</xdr:row>
      <xdr:rowOff>164866</xdr:rowOff>
    </xdr:to>
    <xdr:cxnSp macro="">
      <xdr:nvCxnSpPr>
        <xdr:cNvPr id="57" name="直線コネクタ 56"/>
        <xdr:cNvCxnSpPr/>
      </xdr:nvCxnSpPr>
      <xdr:spPr bwMode="auto">
        <a:xfrm flipV="1">
          <a:off x="3606800" y="3274796"/>
          <a:ext cx="698500" cy="2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164866</xdr:rowOff>
    </xdr:from>
    <xdr:to>
      <xdr:col>3</xdr:col>
      <xdr:colOff>206375</xdr:colOff>
      <xdr:row>19</xdr:row>
      <xdr:rowOff>1103</xdr:rowOff>
    </xdr:to>
    <xdr:cxnSp macro="">
      <xdr:nvCxnSpPr>
        <xdr:cNvPr id="60" name="直線コネクタ 59"/>
        <xdr:cNvCxnSpPr/>
      </xdr:nvCxnSpPr>
      <xdr:spPr bwMode="auto">
        <a:xfrm flipV="1">
          <a:off x="2908300" y="3298591"/>
          <a:ext cx="698500" cy="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82837</xdr:rowOff>
    </xdr:from>
    <xdr:to>
      <xdr:col>5</xdr:col>
      <xdr:colOff>34925</xdr:colOff>
      <xdr:row>19</xdr:row>
      <xdr:rowOff>12987</xdr:rowOff>
    </xdr:to>
    <xdr:sp macro="" textlink="">
      <xdr:nvSpPr>
        <xdr:cNvPr id="70" name="円/楕円 69"/>
        <xdr:cNvSpPr/>
      </xdr:nvSpPr>
      <xdr:spPr bwMode="auto">
        <a:xfrm>
          <a:off x="5600700" y="321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54914</xdr:rowOff>
    </xdr:from>
    <xdr:ext cx="762000" cy="259045"/>
    <xdr:sp macro="" textlink="">
      <xdr:nvSpPr>
        <xdr:cNvPr id="71" name="人口1人当たり決算額の推移該当値テキスト130"/>
        <xdr:cNvSpPr txBox="1"/>
      </xdr:nvSpPr>
      <xdr:spPr>
        <a:xfrm>
          <a:off x="5740400" y="318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210,102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80474</xdr:rowOff>
    </xdr:from>
    <xdr:to>
      <xdr:col>4</xdr:col>
      <xdr:colOff>520700</xdr:colOff>
      <xdr:row>19</xdr:row>
      <xdr:rowOff>10624</xdr:rowOff>
    </xdr:to>
    <xdr:sp macro="" textlink="">
      <xdr:nvSpPr>
        <xdr:cNvPr id="72" name="円/楕円 71"/>
        <xdr:cNvSpPr/>
      </xdr:nvSpPr>
      <xdr:spPr bwMode="auto">
        <a:xfrm>
          <a:off x="4953000" y="321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166851</xdr:rowOff>
    </xdr:from>
    <xdr:ext cx="736600" cy="259045"/>
    <xdr:sp macro="" textlink="">
      <xdr:nvSpPr>
        <xdr:cNvPr id="73" name="テキスト ボックス 72"/>
        <xdr:cNvSpPr txBox="1"/>
      </xdr:nvSpPr>
      <xdr:spPr>
        <a:xfrm>
          <a:off x="4622800" y="330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211,549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90271</xdr:rowOff>
    </xdr:from>
    <xdr:to>
      <xdr:col>3</xdr:col>
      <xdr:colOff>955675</xdr:colOff>
      <xdr:row>19</xdr:row>
      <xdr:rowOff>20421</xdr:rowOff>
    </xdr:to>
    <xdr:sp macro="" textlink="">
      <xdr:nvSpPr>
        <xdr:cNvPr id="74" name="円/楕円 73"/>
        <xdr:cNvSpPr/>
      </xdr:nvSpPr>
      <xdr:spPr bwMode="auto">
        <a:xfrm>
          <a:off x="4254500" y="322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5198</xdr:rowOff>
    </xdr:from>
    <xdr:ext cx="762000" cy="259045"/>
    <xdr:sp macro="" textlink="">
      <xdr:nvSpPr>
        <xdr:cNvPr id="75" name="テキスト ボックス 74"/>
        <xdr:cNvSpPr txBox="1"/>
      </xdr:nvSpPr>
      <xdr:spPr>
        <a:xfrm>
          <a:off x="3924300" y="331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205,549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114065</xdr:rowOff>
    </xdr:from>
    <xdr:to>
      <xdr:col>3</xdr:col>
      <xdr:colOff>257175</xdr:colOff>
      <xdr:row>19</xdr:row>
      <xdr:rowOff>44215</xdr:rowOff>
    </xdr:to>
    <xdr:sp macro="" textlink="">
      <xdr:nvSpPr>
        <xdr:cNvPr id="76" name="円/楕円 75"/>
        <xdr:cNvSpPr/>
      </xdr:nvSpPr>
      <xdr:spPr bwMode="auto">
        <a:xfrm>
          <a:off x="3556000" y="324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28993</xdr:rowOff>
    </xdr:from>
    <xdr:ext cx="762000" cy="259045"/>
    <xdr:sp macro="" textlink="">
      <xdr:nvSpPr>
        <xdr:cNvPr id="77" name="テキスト ボックス 76"/>
        <xdr:cNvSpPr txBox="1"/>
      </xdr:nvSpPr>
      <xdr:spPr>
        <a:xfrm>
          <a:off x="3225800" y="33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190,977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121753</xdr:rowOff>
    </xdr:from>
    <xdr:to>
      <xdr:col>2</xdr:col>
      <xdr:colOff>692150</xdr:colOff>
      <xdr:row>19</xdr:row>
      <xdr:rowOff>51903</xdr:rowOff>
    </xdr:to>
    <xdr:sp macro="" textlink="">
      <xdr:nvSpPr>
        <xdr:cNvPr id="78" name="円/楕円 77"/>
        <xdr:cNvSpPr/>
      </xdr:nvSpPr>
      <xdr:spPr bwMode="auto">
        <a:xfrm>
          <a:off x="2857500" y="325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36680</xdr:rowOff>
    </xdr:from>
    <xdr:ext cx="762000" cy="259045"/>
    <xdr:sp macro="" textlink="">
      <xdr:nvSpPr>
        <xdr:cNvPr id="79" name="テキスト ボックス 78"/>
        <xdr:cNvSpPr txBox="1"/>
      </xdr:nvSpPr>
      <xdr:spPr>
        <a:xfrm>
          <a:off x="2527300" y="334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164778</xdr:rowOff>
    </xdr:from>
    <xdr:to>
      <xdr:col>4</xdr:col>
      <xdr:colOff>1117600</xdr:colOff>
      <xdr:row>35</xdr:row>
      <xdr:rowOff>171175</xdr:rowOff>
    </xdr:to>
    <xdr:cxnSp macro="">
      <xdr:nvCxnSpPr>
        <xdr:cNvPr id="110" name="直線コネクタ 109"/>
        <xdr:cNvCxnSpPr/>
      </xdr:nvCxnSpPr>
      <xdr:spPr bwMode="auto">
        <a:xfrm flipV="1">
          <a:off x="5003800" y="6775128"/>
          <a:ext cx="647700" cy="6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149556</xdr:rowOff>
    </xdr:from>
    <xdr:ext cx="762000" cy="259045"/>
    <xdr:sp macro="" textlink="">
      <xdr:nvSpPr>
        <xdr:cNvPr id="111" name="人口1人当たり決算額の推移平均値テキスト445"/>
        <xdr:cNvSpPr txBox="1"/>
      </xdr:nvSpPr>
      <xdr:spPr>
        <a:xfrm>
          <a:off x="5740400" y="6759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145430</xdr:rowOff>
    </xdr:from>
    <xdr:to>
      <xdr:col>4</xdr:col>
      <xdr:colOff>469900</xdr:colOff>
      <xdr:row>35</xdr:row>
      <xdr:rowOff>171175</xdr:rowOff>
    </xdr:to>
    <xdr:cxnSp macro="">
      <xdr:nvCxnSpPr>
        <xdr:cNvPr id="113" name="直線コネクタ 112"/>
        <xdr:cNvCxnSpPr/>
      </xdr:nvCxnSpPr>
      <xdr:spPr bwMode="auto">
        <a:xfrm>
          <a:off x="4305300" y="6755780"/>
          <a:ext cx="698500" cy="2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145430</xdr:rowOff>
    </xdr:from>
    <xdr:to>
      <xdr:col>3</xdr:col>
      <xdr:colOff>904875</xdr:colOff>
      <xdr:row>35</xdr:row>
      <xdr:rowOff>161057</xdr:rowOff>
    </xdr:to>
    <xdr:cxnSp macro="">
      <xdr:nvCxnSpPr>
        <xdr:cNvPr id="116" name="直線コネクタ 115"/>
        <xdr:cNvCxnSpPr/>
      </xdr:nvCxnSpPr>
      <xdr:spPr bwMode="auto">
        <a:xfrm flipV="1">
          <a:off x="3606800" y="6755780"/>
          <a:ext cx="698500" cy="15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142942</xdr:rowOff>
    </xdr:from>
    <xdr:to>
      <xdr:col>3</xdr:col>
      <xdr:colOff>206375</xdr:colOff>
      <xdr:row>35</xdr:row>
      <xdr:rowOff>161057</xdr:rowOff>
    </xdr:to>
    <xdr:cxnSp macro="">
      <xdr:nvCxnSpPr>
        <xdr:cNvPr id="119" name="直線コネクタ 118"/>
        <xdr:cNvCxnSpPr/>
      </xdr:nvCxnSpPr>
      <xdr:spPr bwMode="auto">
        <a:xfrm>
          <a:off x="2908300" y="6753292"/>
          <a:ext cx="698500" cy="1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113978</xdr:rowOff>
    </xdr:from>
    <xdr:to>
      <xdr:col>5</xdr:col>
      <xdr:colOff>34925</xdr:colOff>
      <xdr:row>35</xdr:row>
      <xdr:rowOff>215578</xdr:rowOff>
    </xdr:to>
    <xdr:sp macro="" textlink="">
      <xdr:nvSpPr>
        <xdr:cNvPr id="129" name="円/楕円 128"/>
        <xdr:cNvSpPr/>
      </xdr:nvSpPr>
      <xdr:spPr bwMode="auto">
        <a:xfrm>
          <a:off x="5600700" y="672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301955</xdr:rowOff>
    </xdr:from>
    <xdr:ext cx="762000" cy="259045"/>
    <xdr:sp macro="" textlink="">
      <xdr:nvSpPr>
        <xdr:cNvPr id="130" name="人口1人当たり決算額の推移該当値テキスト445"/>
        <xdr:cNvSpPr txBox="1"/>
      </xdr:nvSpPr>
      <xdr:spPr>
        <a:xfrm>
          <a:off x="5740400" y="65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120375</xdr:rowOff>
    </xdr:from>
    <xdr:to>
      <xdr:col>4</xdr:col>
      <xdr:colOff>520700</xdr:colOff>
      <xdr:row>35</xdr:row>
      <xdr:rowOff>221975</xdr:rowOff>
    </xdr:to>
    <xdr:sp macro="" textlink="">
      <xdr:nvSpPr>
        <xdr:cNvPr id="131" name="円/楕円 130"/>
        <xdr:cNvSpPr/>
      </xdr:nvSpPr>
      <xdr:spPr bwMode="auto">
        <a:xfrm>
          <a:off x="4953000" y="6730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232152</xdr:rowOff>
    </xdr:from>
    <xdr:ext cx="736600" cy="259045"/>
    <xdr:sp macro="" textlink="">
      <xdr:nvSpPr>
        <xdr:cNvPr id="132" name="テキスト ボックス 131"/>
        <xdr:cNvSpPr txBox="1"/>
      </xdr:nvSpPr>
      <xdr:spPr>
        <a:xfrm>
          <a:off x="4622800" y="649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94630</xdr:rowOff>
    </xdr:from>
    <xdr:to>
      <xdr:col>3</xdr:col>
      <xdr:colOff>955675</xdr:colOff>
      <xdr:row>35</xdr:row>
      <xdr:rowOff>196230</xdr:rowOff>
    </xdr:to>
    <xdr:sp macro="" textlink="">
      <xdr:nvSpPr>
        <xdr:cNvPr id="133" name="円/楕円 132"/>
        <xdr:cNvSpPr/>
      </xdr:nvSpPr>
      <xdr:spPr bwMode="auto">
        <a:xfrm>
          <a:off x="4254500" y="670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206407</xdr:rowOff>
    </xdr:from>
    <xdr:ext cx="762000" cy="259045"/>
    <xdr:sp macro="" textlink="">
      <xdr:nvSpPr>
        <xdr:cNvPr id="134" name="テキスト ボックス 133"/>
        <xdr:cNvSpPr txBox="1"/>
      </xdr:nvSpPr>
      <xdr:spPr>
        <a:xfrm>
          <a:off x="3924300" y="647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110257</xdr:rowOff>
    </xdr:from>
    <xdr:to>
      <xdr:col>3</xdr:col>
      <xdr:colOff>257175</xdr:colOff>
      <xdr:row>35</xdr:row>
      <xdr:rowOff>211857</xdr:rowOff>
    </xdr:to>
    <xdr:sp macro="" textlink="">
      <xdr:nvSpPr>
        <xdr:cNvPr id="135" name="円/楕円 134"/>
        <xdr:cNvSpPr/>
      </xdr:nvSpPr>
      <xdr:spPr bwMode="auto">
        <a:xfrm>
          <a:off x="3556000" y="672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222034</xdr:rowOff>
    </xdr:from>
    <xdr:ext cx="762000" cy="259045"/>
    <xdr:sp macro="" textlink="">
      <xdr:nvSpPr>
        <xdr:cNvPr id="136" name="テキスト ボックス 135"/>
        <xdr:cNvSpPr txBox="1"/>
      </xdr:nvSpPr>
      <xdr:spPr>
        <a:xfrm>
          <a:off x="3225800" y="648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92142</xdr:rowOff>
    </xdr:from>
    <xdr:to>
      <xdr:col>2</xdr:col>
      <xdr:colOff>692150</xdr:colOff>
      <xdr:row>35</xdr:row>
      <xdr:rowOff>193742</xdr:rowOff>
    </xdr:to>
    <xdr:sp macro="" textlink="">
      <xdr:nvSpPr>
        <xdr:cNvPr id="137" name="円/楕円 136"/>
        <xdr:cNvSpPr/>
      </xdr:nvSpPr>
      <xdr:spPr bwMode="auto">
        <a:xfrm>
          <a:off x="2857500" y="670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203919</xdr:rowOff>
    </xdr:from>
    <xdr:ext cx="762000" cy="259045"/>
    <xdr:sp macro="" textlink="">
      <xdr:nvSpPr>
        <xdr:cNvPr id="138" name="テキスト ボックス 137"/>
        <xdr:cNvSpPr txBox="1"/>
      </xdr:nvSpPr>
      <xdr:spPr>
        <a:xfrm>
          <a:off x="2527300" y="64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2,913
2,883
234.08
3,510,486
3,245,105
181,963
2,013,706
4,385,476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149352</xdr:rowOff>
    </xdr:from>
    <xdr:to>
      <xdr:col>6</xdr:col>
      <xdr:colOff>511175</xdr:colOff>
      <xdr:row>37</xdr:row>
      <xdr:rowOff>161835</xdr:rowOff>
    </xdr:to>
    <xdr:cxnSp macro="">
      <xdr:nvCxnSpPr>
        <xdr:cNvPr id="62" name="直線コネクタ 61"/>
        <xdr:cNvCxnSpPr/>
      </xdr:nvCxnSpPr>
      <xdr:spPr>
        <a:xfrm flipV="1">
          <a:off x="3797300" y="6493002"/>
          <a:ext cx="8382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158078</xdr:rowOff>
    </xdr:from>
    <xdr:to>
      <xdr:col>5</xdr:col>
      <xdr:colOff>358775</xdr:colOff>
      <xdr:row>37</xdr:row>
      <xdr:rowOff>161835</xdr:rowOff>
    </xdr:to>
    <xdr:cxnSp macro="">
      <xdr:nvCxnSpPr>
        <xdr:cNvPr id="65" name="直線コネクタ 64"/>
        <xdr:cNvCxnSpPr/>
      </xdr:nvCxnSpPr>
      <xdr:spPr>
        <a:xfrm>
          <a:off x="2908300" y="6501728"/>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158078</xdr:rowOff>
    </xdr:from>
    <xdr:to>
      <xdr:col>4</xdr:col>
      <xdr:colOff>155575</xdr:colOff>
      <xdr:row>38</xdr:row>
      <xdr:rowOff>10737</xdr:rowOff>
    </xdr:to>
    <xdr:cxnSp macro="">
      <xdr:nvCxnSpPr>
        <xdr:cNvPr id="68" name="直線コネクタ 67"/>
        <xdr:cNvCxnSpPr/>
      </xdr:nvCxnSpPr>
      <xdr:spPr>
        <a:xfrm flipV="1">
          <a:off x="2019300" y="6501728"/>
          <a:ext cx="889000" cy="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1900</xdr:rowOff>
    </xdr:from>
    <xdr:to>
      <xdr:col>2</xdr:col>
      <xdr:colOff>638175</xdr:colOff>
      <xdr:row>38</xdr:row>
      <xdr:rowOff>10737</xdr:rowOff>
    </xdr:to>
    <xdr:cxnSp macro="">
      <xdr:nvCxnSpPr>
        <xdr:cNvPr id="71" name="直線コネクタ 70"/>
        <xdr:cNvCxnSpPr/>
      </xdr:nvCxnSpPr>
      <xdr:spPr>
        <a:xfrm>
          <a:off x="1130300" y="6517000"/>
          <a:ext cx="889000" cy="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98552</xdr:rowOff>
    </xdr:from>
    <xdr:to>
      <xdr:col>6</xdr:col>
      <xdr:colOff>561975</xdr:colOff>
      <xdr:row>38</xdr:row>
      <xdr:rowOff>28702</xdr:rowOff>
    </xdr:to>
    <xdr:sp macro="" textlink="">
      <xdr:nvSpPr>
        <xdr:cNvPr id="81" name="円/楕円 80"/>
        <xdr:cNvSpPr/>
      </xdr:nvSpPr>
      <xdr:spPr>
        <a:xfrm>
          <a:off x="45847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76979</xdr:rowOff>
    </xdr:from>
    <xdr:ext cx="599010" cy="259045"/>
    <xdr:sp macro="" textlink="">
      <xdr:nvSpPr>
        <xdr:cNvPr id="82" name="人件費該当値テキスト"/>
        <xdr:cNvSpPr txBox="1"/>
      </xdr:nvSpPr>
      <xdr:spPr>
        <a:xfrm>
          <a:off x="4686300" y="642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179,089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111035</xdr:rowOff>
    </xdr:from>
    <xdr:to>
      <xdr:col>5</xdr:col>
      <xdr:colOff>409575</xdr:colOff>
      <xdr:row>38</xdr:row>
      <xdr:rowOff>41185</xdr:rowOff>
    </xdr:to>
    <xdr:sp macro="" textlink="">
      <xdr:nvSpPr>
        <xdr:cNvPr id="83" name="円/楕円 82"/>
        <xdr:cNvSpPr/>
      </xdr:nvSpPr>
      <xdr:spPr>
        <a:xfrm>
          <a:off x="3746500" y="64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32312</xdr:rowOff>
    </xdr:from>
    <xdr:ext cx="599010" cy="259045"/>
    <xdr:sp macro="" textlink="">
      <xdr:nvSpPr>
        <xdr:cNvPr id="84" name="テキスト ボックス 83"/>
        <xdr:cNvSpPr txBox="1"/>
      </xdr:nvSpPr>
      <xdr:spPr>
        <a:xfrm>
          <a:off x="3497794" y="654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107278</xdr:rowOff>
    </xdr:from>
    <xdr:to>
      <xdr:col>4</xdr:col>
      <xdr:colOff>206375</xdr:colOff>
      <xdr:row>38</xdr:row>
      <xdr:rowOff>37428</xdr:rowOff>
    </xdr:to>
    <xdr:sp macro="" textlink="">
      <xdr:nvSpPr>
        <xdr:cNvPr id="85" name="円/楕円 84"/>
        <xdr:cNvSpPr/>
      </xdr:nvSpPr>
      <xdr:spPr>
        <a:xfrm>
          <a:off x="2857500" y="64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28555</xdr:rowOff>
    </xdr:from>
    <xdr:ext cx="599010" cy="259045"/>
    <xdr:sp macro="" textlink="">
      <xdr:nvSpPr>
        <xdr:cNvPr id="86" name="テキスト ボックス 85"/>
        <xdr:cNvSpPr txBox="1"/>
      </xdr:nvSpPr>
      <xdr:spPr>
        <a:xfrm>
          <a:off x="2608794" y="654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173,745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131387</xdr:rowOff>
    </xdr:from>
    <xdr:to>
      <xdr:col>3</xdr:col>
      <xdr:colOff>3175</xdr:colOff>
      <xdr:row>38</xdr:row>
      <xdr:rowOff>61537</xdr:rowOff>
    </xdr:to>
    <xdr:sp macro="" textlink="">
      <xdr:nvSpPr>
        <xdr:cNvPr id="87" name="円/楕円 86"/>
        <xdr:cNvSpPr/>
      </xdr:nvSpPr>
      <xdr:spPr>
        <a:xfrm>
          <a:off x="1968500" y="64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52664</xdr:rowOff>
    </xdr:from>
    <xdr:ext cx="599010" cy="259045"/>
    <xdr:sp macro="" textlink="">
      <xdr:nvSpPr>
        <xdr:cNvPr id="88" name="テキスト ボックス 87"/>
        <xdr:cNvSpPr txBox="1"/>
      </xdr:nvSpPr>
      <xdr:spPr>
        <a:xfrm>
          <a:off x="1719794" y="656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122550</xdr:rowOff>
    </xdr:from>
    <xdr:to>
      <xdr:col>1</xdr:col>
      <xdr:colOff>485775</xdr:colOff>
      <xdr:row>38</xdr:row>
      <xdr:rowOff>52700</xdr:rowOff>
    </xdr:to>
    <xdr:sp macro="" textlink="">
      <xdr:nvSpPr>
        <xdr:cNvPr id="89" name="円/楕円 88"/>
        <xdr:cNvSpPr/>
      </xdr:nvSpPr>
      <xdr:spPr>
        <a:xfrm>
          <a:off x="1079500" y="64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43827</xdr:rowOff>
    </xdr:from>
    <xdr:ext cx="599010" cy="259045"/>
    <xdr:sp macro="" textlink="">
      <xdr:nvSpPr>
        <xdr:cNvPr id="90" name="テキスト ボックス 89"/>
        <xdr:cNvSpPr txBox="1"/>
      </xdr:nvSpPr>
      <xdr:spPr>
        <a:xfrm>
          <a:off x="830794" y="655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105771</xdr:rowOff>
    </xdr:from>
    <xdr:to>
      <xdr:col>6</xdr:col>
      <xdr:colOff>511175</xdr:colOff>
      <xdr:row>57</xdr:row>
      <xdr:rowOff>112353</xdr:rowOff>
    </xdr:to>
    <xdr:cxnSp macro="">
      <xdr:nvCxnSpPr>
        <xdr:cNvPr id="115" name="直線コネクタ 114"/>
        <xdr:cNvCxnSpPr/>
      </xdr:nvCxnSpPr>
      <xdr:spPr>
        <a:xfrm flipV="1">
          <a:off x="3797300" y="9878421"/>
          <a:ext cx="8382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112353</xdr:rowOff>
    </xdr:from>
    <xdr:to>
      <xdr:col>5</xdr:col>
      <xdr:colOff>358775</xdr:colOff>
      <xdr:row>57</xdr:row>
      <xdr:rowOff>126919</xdr:rowOff>
    </xdr:to>
    <xdr:cxnSp macro="">
      <xdr:nvCxnSpPr>
        <xdr:cNvPr id="118" name="直線コネクタ 117"/>
        <xdr:cNvCxnSpPr/>
      </xdr:nvCxnSpPr>
      <xdr:spPr>
        <a:xfrm flipV="1">
          <a:off x="2908300" y="9885003"/>
          <a:ext cx="8890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126919</xdr:rowOff>
    </xdr:from>
    <xdr:to>
      <xdr:col>4</xdr:col>
      <xdr:colOff>155575</xdr:colOff>
      <xdr:row>57</xdr:row>
      <xdr:rowOff>135109</xdr:rowOff>
    </xdr:to>
    <xdr:cxnSp macro="">
      <xdr:nvCxnSpPr>
        <xdr:cNvPr id="121" name="直線コネクタ 120"/>
        <xdr:cNvCxnSpPr/>
      </xdr:nvCxnSpPr>
      <xdr:spPr>
        <a:xfrm flipV="1">
          <a:off x="2019300" y="9899569"/>
          <a:ext cx="88900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135109</xdr:rowOff>
    </xdr:from>
    <xdr:to>
      <xdr:col>2</xdr:col>
      <xdr:colOff>638175</xdr:colOff>
      <xdr:row>57</xdr:row>
      <xdr:rowOff>147121</xdr:rowOff>
    </xdr:to>
    <xdr:cxnSp macro="">
      <xdr:nvCxnSpPr>
        <xdr:cNvPr id="124" name="直線コネクタ 123"/>
        <xdr:cNvCxnSpPr/>
      </xdr:nvCxnSpPr>
      <xdr:spPr>
        <a:xfrm flipV="1">
          <a:off x="1130300" y="9907759"/>
          <a:ext cx="889000" cy="1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54971</xdr:rowOff>
    </xdr:from>
    <xdr:to>
      <xdr:col>6</xdr:col>
      <xdr:colOff>561975</xdr:colOff>
      <xdr:row>57</xdr:row>
      <xdr:rowOff>156571</xdr:rowOff>
    </xdr:to>
    <xdr:sp macro="" textlink="">
      <xdr:nvSpPr>
        <xdr:cNvPr id="134" name="円/楕円 133"/>
        <xdr:cNvSpPr/>
      </xdr:nvSpPr>
      <xdr:spPr>
        <a:xfrm>
          <a:off x="4584700" y="98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141348</xdr:rowOff>
    </xdr:from>
    <xdr:ext cx="599010" cy="259045"/>
    <xdr:sp macro="" textlink="">
      <xdr:nvSpPr>
        <xdr:cNvPr id="135" name="物件費該当値テキスト"/>
        <xdr:cNvSpPr txBox="1"/>
      </xdr:nvSpPr>
      <xdr:spPr>
        <a:xfrm>
          <a:off x="4686300" y="974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61553</xdr:rowOff>
    </xdr:from>
    <xdr:to>
      <xdr:col>5</xdr:col>
      <xdr:colOff>409575</xdr:colOff>
      <xdr:row>57</xdr:row>
      <xdr:rowOff>163153</xdr:rowOff>
    </xdr:to>
    <xdr:sp macro="" textlink="">
      <xdr:nvSpPr>
        <xdr:cNvPr id="136" name="円/楕円 135"/>
        <xdr:cNvSpPr/>
      </xdr:nvSpPr>
      <xdr:spPr>
        <a:xfrm>
          <a:off x="3746500" y="98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154280</xdr:rowOff>
    </xdr:from>
    <xdr:ext cx="599010" cy="259045"/>
    <xdr:sp macro="" textlink="">
      <xdr:nvSpPr>
        <xdr:cNvPr id="137" name="テキスト ボックス 136"/>
        <xdr:cNvSpPr txBox="1"/>
      </xdr:nvSpPr>
      <xdr:spPr>
        <a:xfrm>
          <a:off x="3497794" y="992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76119</xdr:rowOff>
    </xdr:from>
    <xdr:to>
      <xdr:col>4</xdr:col>
      <xdr:colOff>206375</xdr:colOff>
      <xdr:row>58</xdr:row>
      <xdr:rowOff>6269</xdr:rowOff>
    </xdr:to>
    <xdr:sp macro="" textlink="">
      <xdr:nvSpPr>
        <xdr:cNvPr id="138" name="円/楕円 137"/>
        <xdr:cNvSpPr/>
      </xdr:nvSpPr>
      <xdr:spPr>
        <a:xfrm>
          <a:off x="2857500" y="98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168846</xdr:rowOff>
    </xdr:from>
    <xdr:ext cx="599010" cy="259045"/>
    <xdr:sp macro="" textlink="">
      <xdr:nvSpPr>
        <xdr:cNvPr id="139" name="テキスト ボックス 138"/>
        <xdr:cNvSpPr txBox="1"/>
      </xdr:nvSpPr>
      <xdr:spPr>
        <a:xfrm>
          <a:off x="2608794" y="994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84309</xdr:rowOff>
    </xdr:from>
    <xdr:to>
      <xdr:col>3</xdr:col>
      <xdr:colOff>3175</xdr:colOff>
      <xdr:row>58</xdr:row>
      <xdr:rowOff>14459</xdr:rowOff>
    </xdr:to>
    <xdr:sp macro="" textlink="">
      <xdr:nvSpPr>
        <xdr:cNvPr id="140" name="円/楕円 139"/>
        <xdr:cNvSpPr/>
      </xdr:nvSpPr>
      <xdr:spPr>
        <a:xfrm>
          <a:off x="1968500" y="98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5586</xdr:rowOff>
    </xdr:from>
    <xdr:ext cx="599010" cy="259045"/>
    <xdr:sp macro="" textlink="">
      <xdr:nvSpPr>
        <xdr:cNvPr id="141" name="テキスト ボックス 140"/>
        <xdr:cNvSpPr txBox="1"/>
      </xdr:nvSpPr>
      <xdr:spPr>
        <a:xfrm>
          <a:off x="1719794" y="994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96321</xdr:rowOff>
    </xdr:from>
    <xdr:to>
      <xdr:col>1</xdr:col>
      <xdr:colOff>485775</xdr:colOff>
      <xdr:row>58</xdr:row>
      <xdr:rowOff>26471</xdr:rowOff>
    </xdr:to>
    <xdr:sp macro="" textlink="">
      <xdr:nvSpPr>
        <xdr:cNvPr id="142" name="円/楕円 141"/>
        <xdr:cNvSpPr/>
      </xdr:nvSpPr>
      <xdr:spPr>
        <a:xfrm>
          <a:off x="1079500" y="986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17598</xdr:rowOff>
    </xdr:from>
    <xdr:ext cx="534377" cy="259045"/>
    <xdr:sp macro="" textlink="">
      <xdr:nvSpPr>
        <xdr:cNvPr id="143" name="テキスト ボックス 142"/>
        <xdr:cNvSpPr txBox="1"/>
      </xdr:nvSpPr>
      <xdr:spPr>
        <a:xfrm>
          <a:off x="863111" y="996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126112</xdr:rowOff>
    </xdr:from>
    <xdr:to>
      <xdr:col>6</xdr:col>
      <xdr:colOff>511175</xdr:colOff>
      <xdr:row>77</xdr:row>
      <xdr:rowOff>144593</xdr:rowOff>
    </xdr:to>
    <xdr:cxnSp macro="">
      <xdr:nvCxnSpPr>
        <xdr:cNvPr id="170" name="直線コネクタ 169"/>
        <xdr:cNvCxnSpPr/>
      </xdr:nvCxnSpPr>
      <xdr:spPr>
        <a:xfrm flipV="1">
          <a:off x="3797300" y="13327762"/>
          <a:ext cx="8382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144593</xdr:rowOff>
    </xdr:from>
    <xdr:to>
      <xdr:col>5</xdr:col>
      <xdr:colOff>358775</xdr:colOff>
      <xdr:row>77</xdr:row>
      <xdr:rowOff>154367</xdr:rowOff>
    </xdr:to>
    <xdr:cxnSp macro="">
      <xdr:nvCxnSpPr>
        <xdr:cNvPr id="173" name="直線コネクタ 172"/>
        <xdr:cNvCxnSpPr/>
      </xdr:nvCxnSpPr>
      <xdr:spPr>
        <a:xfrm flipV="1">
          <a:off x="2908300" y="13346243"/>
          <a:ext cx="8890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154367</xdr:rowOff>
    </xdr:from>
    <xdr:to>
      <xdr:col>4</xdr:col>
      <xdr:colOff>155575</xdr:colOff>
      <xdr:row>78</xdr:row>
      <xdr:rowOff>15839</xdr:rowOff>
    </xdr:to>
    <xdr:cxnSp macro="">
      <xdr:nvCxnSpPr>
        <xdr:cNvPr id="176" name="直線コネクタ 175"/>
        <xdr:cNvCxnSpPr/>
      </xdr:nvCxnSpPr>
      <xdr:spPr>
        <a:xfrm flipV="1">
          <a:off x="2019300" y="13356017"/>
          <a:ext cx="889000" cy="3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15839</xdr:rowOff>
    </xdr:from>
    <xdr:to>
      <xdr:col>2</xdr:col>
      <xdr:colOff>638175</xdr:colOff>
      <xdr:row>78</xdr:row>
      <xdr:rowOff>29976</xdr:rowOff>
    </xdr:to>
    <xdr:cxnSp macro="">
      <xdr:nvCxnSpPr>
        <xdr:cNvPr id="179" name="直線コネクタ 178"/>
        <xdr:cNvCxnSpPr/>
      </xdr:nvCxnSpPr>
      <xdr:spPr>
        <a:xfrm flipV="1">
          <a:off x="1130300" y="13388939"/>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75312</xdr:rowOff>
    </xdr:from>
    <xdr:to>
      <xdr:col>6</xdr:col>
      <xdr:colOff>561975</xdr:colOff>
      <xdr:row>78</xdr:row>
      <xdr:rowOff>5462</xdr:rowOff>
    </xdr:to>
    <xdr:sp macro="" textlink="">
      <xdr:nvSpPr>
        <xdr:cNvPr id="189" name="円/楕円 188"/>
        <xdr:cNvSpPr/>
      </xdr:nvSpPr>
      <xdr:spPr>
        <a:xfrm>
          <a:off x="4584700" y="132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98189</xdr:rowOff>
    </xdr:from>
    <xdr:ext cx="534377" cy="259045"/>
    <xdr:sp macro="" textlink="">
      <xdr:nvSpPr>
        <xdr:cNvPr id="190" name="維持補修費該当値テキスト"/>
        <xdr:cNvSpPr txBox="1"/>
      </xdr:nvSpPr>
      <xdr:spPr>
        <a:xfrm>
          <a:off x="4686300"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93793</xdr:rowOff>
    </xdr:from>
    <xdr:to>
      <xdr:col>5</xdr:col>
      <xdr:colOff>409575</xdr:colOff>
      <xdr:row>78</xdr:row>
      <xdr:rowOff>23943</xdr:rowOff>
    </xdr:to>
    <xdr:sp macro="" textlink="">
      <xdr:nvSpPr>
        <xdr:cNvPr id="191" name="円/楕円 190"/>
        <xdr:cNvSpPr/>
      </xdr:nvSpPr>
      <xdr:spPr>
        <a:xfrm>
          <a:off x="3746500" y="132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40470</xdr:rowOff>
    </xdr:from>
    <xdr:ext cx="534377" cy="259045"/>
    <xdr:sp macro="" textlink="">
      <xdr:nvSpPr>
        <xdr:cNvPr id="192" name="テキスト ボックス 191"/>
        <xdr:cNvSpPr txBox="1"/>
      </xdr:nvSpPr>
      <xdr:spPr>
        <a:xfrm>
          <a:off x="3530111" y="130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103567</xdr:rowOff>
    </xdr:from>
    <xdr:to>
      <xdr:col>4</xdr:col>
      <xdr:colOff>206375</xdr:colOff>
      <xdr:row>78</xdr:row>
      <xdr:rowOff>33717</xdr:rowOff>
    </xdr:to>
    <xdr:sp macro="" textlink="">
      <xdr:nvSpPr>
        <xdr:cNvPr id="193" name="円/楕円 192"/>
        <xdr:cNvSpPr/>
      </xdr:nvSpPr>
      <xdr:spPr>
        <a:xfrm>
          <a:off x="2857500" y="133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50244</xdr:rowOff>
    </xdr:from>
    <xdr:ext cx="534377" cy="259045"/>
    <xdr:sp macro="" textlink="">
      <xdr:nvSpPr>
        <xdr:cNvPr id="194" name="テキスト ボックス 193"/>
        <xdr:cNvSpPr txBox="1"/>
      </xdr:nvSpPr>
      <xdr:spPr>
        <a:xfrm>
          <a:off x="2641111" y="130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136489</xdr:rowOff>
    </xdr:from>
    <xdr:to>
      <xdr:col>3</xdr:col>
      <xdr:colOff>3175</xdr:colOff>
      <xdr:row>78</xdr:row>
      <xdr:rowOff>66639</xdr:rowOff>
    </xdr:to>
    <xdr:sp macro="" textlink="">
      <xdr:nvSpPr>
        <xdr:cNvPr id="195" name="円/楕円 194"/>
        <xdr:cNvSpPr/>
      </xdr:nvSpPr>
      <xdr:spPr>
        <a:xfrm>
          <a:off x="1968500" y="133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83166</xdr:rowOff>
    </xdr:from>
    <xdr:ext cx="534377" cy="259045"/>
    <xdr:sp macro="" textlink="">
      <xdr:nvSpPr>
        <xdr:cNvPr id="196" name="テキスト ボックス 195"/>
        <xdr:cNvSpPr txBox="1"/>
      </xdr:nvSpPr>
      <xdr:spPr>
        <a:xfrm>
          <a:off x="1752111" y="131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150626</xdr:rowOff>
    </xdr:from>
    <xdr:to>
      <xdr:col>1</xdr:col>
      <xdr:colOff>485775</xdr:colOff>
      <xdr:row>78</xdr:row>
      <xdr:rowOff>80776</xdr:rowOff>
    </xdr:to>
    <xdr:sp macro="" textlink="">
      <xdr:nvSpPr>
        <xdr:cNvPr id="197" name="円/楕円 196"/>
        <xdr:cNvSpPr/>
      </xdr:nvSpPr>
      <xdr:spPr>
        <a:xfrm>
          <a:off x="1079500" y="13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97303</xdr:rowOff>
    </xdr:from>
    <xdr:ext cx="534377" cy="259045"/>
    <xdr:sp macro="" textlink="">
      <xdr:nvSpPr>
        <xdr:cNvPr id="198" name="テキスト ボックス 197"/>
        <xdr:cNvSpPr txBox="1"/>
      </xdr:nvSpPr>
      <xdr:spPr>
        <a:xfrm>
          <a:off x="863111" y="131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85292</xdr:rowOff>
    </xdr:from>
    <xdr:to>
      <xdr:col>6</xdr:col>
      <xdr:colOff>511175</xdr:colOff>
      <xdr:row>96</xdr:row>
      <xdr:rowOff>157059</xdr:rowOff>
    </xdr:to>
    <xdr:cxnSp macro="">
      <xdr:nvCxnSpPr>
        <xdr:cNvPr id="227" name="直線コネクタ 226"/>
        <xdr:cNvCxnSpPr/>
      </xdr:nvCxnSpPr>
      <xdr:spPr>
        <a:xfrm flipV="1">
          <a:off x="3797300" y="16544492"/>
          <a:ext cx="838200" cy="7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118624</xdr:rowOff>
    </xdr:from>
    <xdr:to>
      <xdr:col>5</xdr:col>
      <xdr:colOff>358775</xdr:colOff>
      <xdr:row>96</xdr:row>
      <xdr:rowOff>157059</xdr:rowOff>
    </xdr:to>
    <xdr:cxnSp macro="">
      <xdr:nvCxnSpPr>
        <xdr:cNvPr id="230" name="直線コネクタ 229"/>
        <xdr:cNvCxnSpPr/>
      </xdr:nvCxnSpPr>
      <xdr:spPr>
        <a:xfrm>
          <a:off x="2908300" y="16577824"/>
          <a:ext cx="889000" cy="3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118624</xdr:rowOff>
    </xdr:from>
    <xdr:to>
      <xdr:col>4</xdr:col>
      <xdr:colOff>155575</xdr:colOff>
      <xdr:row>96</xdr:row>
      <xdr:rowOff>140866</xdr:rowOff>
    </xdr:to>
    <xdr:cxnSp macro="">
      <xdr:nvCxnSpPr>
        <xdr:cNvPr id="233" name="直線コネクタ 232"/>
        <xdr:cNvCxnSpPr/>
      </xdr:nvCxnSpPr>
      <xdr:spPr>
        <a:xfrm flipV="1">
          <a:off x="2019300" y="16577824"/>
          <a:ext cx="8890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74230</xdr:rowOff>
    </xdr:from>
    <xdr:to>
      <xdr:col>2</xdr:col>
      <xdr:colOff>638175</xdr:colOff>
      <xdr:row>96</xdr:row>
      <xdr:rowOff>140866</xdr:rowOff>
    </xdr:to>
    <xdr:cxnSp macro="">
      <xdr:nvCxnSpPr>
        <xdr:cNvPr id="236" name="直線コネクタ 235"/>
        <xdr:cNvCxnSpPr/>
      </xdr:nvCxnSpPr>
      <xdr:spPr>
        <a:xfrm>
          <a:off x="1130300" y="16019080"/>
          <a:ext cx="889000" cy="58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34492</xdr:rowOff>
    </xdr:from>
    <xdr:to>
      <xdr:col>6</xdr:col>
      <xdr:colOff>561975</xdr:colOff>
      <xdr:row>96</xdr:row>
      <xdr:rowOff>136092</xdr:rowOff>
    </xdr:to>
    <xdr:sp macro="" textlink="">
      <xdr:nvSpPr>
        <xdr:cNvPr id="246" name="円/楕円 245"/>
        <xdr:cNvSpPr/>
      </xdr:nvSpPr>
      <xdr:spPr>
        <a:xfrm>
          <a:off x="4584700" y="1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12919</xdr:rowOff>
    </xdr:from>
    <xdr:ext cx="534377" cy="259045"/>
    <xdr:sp macro="" textlink="">
      <xdr:nvSpPr>
        <xdr:cNvPr id="247" name="扶助費該当値テキスト"/>
        <xdr:cNvSpPr txBox="1"/>
      </xdr:nvSpPr>
      <xdr:spPr>
        <a:xfrm>
          <a:off x="4686300" y="1647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106259</xdr:rowOff>
    </xdr:from>
    <xdr:to>
      <xdr:col>5</xdr:col>
      <xdr:colOff>409575</xdr:colOff>
      <xdr:row>97</xdr:row>
      <xdr:rowOff>36409</xdr:rowOff>
    </xdr:to>
    <xdr:sp macro="" textlink="">
      <xdr:nvSpPr>
        <xdr:cNvPr id="248" name="円/楕円 247"/>
        <xdr:cNvSpPr/>
      </xdr:nvSpPr>
      <xdr:spPr>
        <a:xfrm>
          <a:off x="3746500" y="165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27536</xdr:rowOff>
    </xdr:from>
    <xdr:ext cx="534377" cy="259045"/>
    <xdr:sp macro="" textlink="">
      <xdr:nvSpPr>
        <xdr:cNvPr id="249" name="テキスト ボックス 248"/>
        <xdr:cNvSpPr txBox="1"/>
      </xdr:nvSpPr>
      <xdr:spPr>
        <a:xfrm>
          <a:off x="3530111" y="166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67824</xdr:rowOff>
    </xdr:from>
    <xdr:to>
      <xdr:col>4</xdr:col>
      <xdr:colOff>206375</xdr:colOff>
      <xdr:row>96</xdr:row>
      <xdr:rowOff>169424</xdr:rowOff>
    </xdr:to>
    <xdr:sp macro="" textlink="">
      <xdr:nvSpPr>
        <xdr:cNvPr id="250" name="円/楕円 249"/>
        <xdr:cNvSpPr/>
      </xdr:nvSpPr>
      <xdr:spPr>
        <a:xfrm>
          <a:off x="2857500" y="16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160551</xdr:rowOff>
    </xdr:from>
    <xdr:ext cx="534377" cy="259045"/>
    <xdr:sp macro="" textlink="">
      <xdr:nvSpPr>
        <xdr:cNvPr id="251" name="テキスト ボックス 250"/>
        <xdr:cNvSpPr txBox="1"/>
      </xdr:nvSpPr>
      <xdr:spPr>
        <a:xfrm>
          <a:off x="2641111" y="1661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90066</xdr:rowOff>
    </xdr:from>
    <xdr:to>
      <xdr:col>3</xdr:col>
      <xdr:colOff>3175</xdr:colOff>
      <xdr:row>97</xdr:row>
      <xdr:rowOff>20216</xdr:rowOff>
    </xdr:to>
    <xdr:sp macro="" textlink="">
      <xdr:nvSpPr>
        <xdr:cNvPr id="252" name="円/楕円 251"/>
        <xdr:cNvSpPr/>
      </xdr:nvSpPr>
      <xdr:spPr>
        <a:xfrm>
          <a:off x="1968500" y="165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11343</xdr:rowOff>
    </xdr:from>
    <xdr:ext cx="534377" cy="259045"/>
    <xdr:sp macro="" textlink="">
      <xdr:nvSpPr>
        <xdr:cNvPr id="253" name="テキスト ボックス 252"/>
        <xdr:cNvSpPr txBox="1"/>
      </xdr:nvSpPr>
      <xdr:spPr>
        <a:xfrm>
          <a:off x="1752111" y="1664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23430</xdr:rowOff>
    </xdr:from>
    <xdr:to>
      <xdr:col>1</xdr:col>
      <xdr:colOff>485775</xdr:colOff>
      <xdr:row>93</xdr:row>
      <xdr:rowOff>125030</xdr:rowOff>
    </xdr:to>
    <xdr:sp macro="" textlink="">
      <xdr:nvSpPr>
        <xdr:cNvPr id="254" name="円/楕円 253"/>
        <xdr:cNvSpPr/>
      </xdr:nvSpPr>
      <xdr:spPr>
        <a:xfrm>
          <a:off x="1079500" y="159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141557</xdr:rowOff>
    </xdr:from>
    <xdr:ext cx="599010" cy="259045"/>
    <xdr:sp macro="" textlink="">
      <xdr:nvSpPr>
        <xdr:cNvPr id="255" name="テキスト ボックス 254"/>
        <xdr:cNvSpPr txBox="1"/>
      </xdr:nvSpPr>
      <xdr:spPr>
        <a:xfrm>
          <a:off x="830794" y="1574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21246</xdr:rowOff>
    </xdr:from>
    <xdr:to>
      <xdr:col>15</xdr:col>
      <xdr:colOff>180975</xdr:colOff>
      <xdr:row>36</xdr:row>
      <xdr:rowOff>57456</xdr:rowOff>
    </xdr:to>
    <xdr:cxnSp macro="">
      <xdr:nvCxnSpPr>
        <xdr:cNvPr id="286" name="直線コネクタ 285"/>
        <xdr:cNvCxnSpPr/>
      </xdr:nvCxnSpPr>
      <xdr:spPr>
        <a:xfrm flipV="1">
          <a:off x="9639300" y="6193446"/>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57456</xdr:rowOff>
    </xdr:from>
    <xdr:to>
      <xdr:col>14</xdr:col>
      <xdr:colOff>28575</xdr:colOff>
      <xdr:row>36</xdr:row>
      <xdr:rowOff>92243</xdr:rowOff>
    </xdr:to>
    <xdr:cxnSp macro="">
      <xdr:nvCxnSpPr>
        <xdr:cNvPr id="289" name="直線コネクタ 288"/>
        <xdr:cNvCxnSpPr/>
      </xdr:nvCxnSpPr>
      <xdr:spPr>
        <a:xfrm flipV="1">
          <a:off x="8750300" y="6229656"/>
          <a:ext cx="889000" cy="3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92243</xdr:rowOff>
    </xdr:from>
    <xdr:to>
      <xdr:col>12</xdr:col>
      <xdr:colOff>511175</xdr:colOff>
      <xdr:row>36</xdr:row>
      <xdr:rowOff>133074</xdr:rowOff>
    </xdr:to>
    <xdr:cxnSp macro="">
      <xdr:nvCxnSpPr>
        <xdr:cNvPr id="292" name="直線コネクタ 291"/>
        <xdr:cNvCxnSpPr/>
      </xdr:nvCxnSpPr>
      <xdr:spPr>
        <a:xfrm flipV="1">
          <a:off x="7861300" y="6264443"/>
          <a:ext cx="889000" cy="4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133074</xdr:rowOff>
    </xdr:from>
    <xdr:to>
      <xdr:col>11</xdr:col>
      <xdr:colOff>307975</xdr:colOff>
      <xdr:row>36</xdr:row>
      <xdr:rowOff>155539</xdr:rowOff>
    </xdr:to>
    <xdr:cxnSp macro="">
      <xdr:nvCxnSpPr>
        <xdr:cNvPr id="295" name="直線コネクタ 294"/>
        <xdr:cNvCxnSpPr/>
      </xdr:nvCxnSpPr>
      <xdr:spPr>
        <a:xfrm flipV="1">
          <a:off x="6972300" y="6305274"/>
          <a:ext cx="889000" cy="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141896</xdr:rowOff>
    </xdr:from>
    <xdr:to>
      <xdr:col>15</xdr:col>
      <xdr:colOff>231775</xdr:colOff>
      <xdr:row>36</xdr:row>
      <xdr:rowOff>72046</xdr:rowOff>
    </xdr:to>
    <xdr:sp macro="" textlink="">
      <xdr:nvSpPr>
        <xdr:cNvPr id="305" name="円/楕円 304"/>
        <xdr:cNvSpPr/>
      </xdr:nvSpPr>
      <xdr:spPr>
        <a:xfrm>
          <a:off x="10426700" y="61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164773</xdr:rowOff>
    </xdr:from>
    <xdr:ext cx="599010" cy="259045"/>
    <xdr:sp macro="" textlink="">
      <xdr:nvSpPr>
        <xdr:cNvPr id="306" name="補助費等該当値テキスト"/>
        <xdr:cNvSpPr txBox="1"/>
      </xdr:nvSpPr>
      <xdr:spPr>
        <a:xfrm>
          <a:off x="10528300" y="599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6656</xdr:rowOff>
    </xdr:from>
    <xdr:to>
      <xdr:col>14</xdr:col>
      <xdr:colOff>79375</xdr:colOff>
      <xdr:row>36</xdr:row>
      <xdr:rowOff>108256</xdr:rowOff>
    </xdr:to>
    <xdr:sp macro="" textlink="">
      <xdr:nvSpPr>
        <xdr:cNvPr id="307" name="円/楕円 306"/>
        <xdr:cNvSpPr/>
      </xdr:nvSpPr>
      <xdr:spPr>
        <a:xfrm>
          <a:off x="9588500" y="61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99383</xdr:rowOff>
    </xdr:from>
    <xdr:ext cx="599010" cy="259045"/>
    <xdr:sp macro="" textlink="">
      <xdr:nvSpPr>
        <xdr:cNvPr id="308" name="テキスト ボックス 307"/>
        <xdr:cNvSpPr txBox="1"/>
      </xdr:nvSpPr>
      <xdr:spPr>
        <a:xfrm>
          <a:off x="9339794" y="627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41443</xdr:rowOff>
    </xdr:from>
    <xdr:to>
      <xdr:col>12</xdr:col>
      <xdr:colOff>561975</xdr:colOff>
      <xdr:row>36</xdr:row>
      <xdr:rowOff>143043</xdr:rowOff>
    </xdr:to>
    <xdr:sp macro="" textlink="">
      <xdr:nvSpPr>
        <xdr:cNvPr id="309" name="円/楕円 308"/>
        <xdr:cNvSpPr/>
      </xdr:nvSpPr>
      <xdr:spPr>
        <a:xfrm>
          <a:off x="8699500" y="62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159570</xdr:rowOff>
    </xdr:from>
    <xdr:ext cx="599010" cy="259045"/>
    <xdr:sp macro="" textlink="">
      <xdr:nvSpPr>
        <xdr:cNvPr id="310" name="テキスト ボックス 309"/>
        <xdr:cNvSpPr txBox="1"/>
      </xdr:nvSpPr>
      <xdr:spPr>
        <a:xfrm>
          <a:off x="8450794" y="598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82274</xdr:rowOff>
    </xdr:from>
    <xdr:to>
      <xdr:col>11</xdr:col>
      <xdr:colOff>358775</xdr:colOff>
      <xdr:row>37</xdr:row>
      <xdr:rowOff>12424</xdr:rowOff>
    </xdr:to>
    <xdr:sp macro="" textlink="">
      <xdr:nvSpPr>
        <xdr:cNvPr id="311" name="円/楕円 310"/>
        <xdr:cNvSpPr/>
      </xdr:nvSpPr>
      <xdr:spPr>
        <a:xfrm>
          <a:off x="7810500" y="625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28951</xdr:rowOff>
    </xdr:from>
    <xdr:ext cx="599010" cy="259045"/>
    <xdr:sp macro="" textlink="">
      <xdr:nvSpPr>
        <xdr:cNvPr id="312" name="テキスト ボックス 311"/>
        <xdr:cNvSpPr txBox="1"/>
      </xdr:nvSpPr>
      <xdr:spPr>
        <a:xfrm>
          <a:off x="7561794" y="602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104739</xdr:rowOff>
    </xdr:from>
    <xdr:to>
      <xdr:col>10</xdr:col>
      <xdr:colOff>155575</xdr:colOff>
      <xdr:row>37</xdr:row>
      <xdr:rowOff>34889</xdr:rowOff>
    </xdr:to>
    <xdr:sp macro="" textlink="">
      <xdr:nvSpPr>
        <xdr:cNvPr id="313" name="円/楕円 312"/>
        <xdr:cNvSpPr/>
      </xdr:nvSpPr>
      <xdr:spPr>
        <a:xfrm>
          <a:off x="6921500" y="62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26016</xdr:rowOff>
    </xdr:from>
    <xdr:ext cx="599010" cy="259045"/>
    <xdr:sp macro="" textlink="">
      <xdr:nvSpPr>
        <xdr:cNvPr id="314" name="テキスト ボックス 313"/>
        <xdr:cNvSpPr txBox="1"/>
      </xdr:nvSpPr>
      <xdr:spPr>
        <a:xfrm>
          <a:off x="6672794" y="636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125890</xdr:rowOff>
    </xdr:from>
    <xdr:to>
      <xdr:col>15</xdr:col>
      <xdr:colOff>180975</xdr:colOff>
      <xdr:row>58</xdr:row>
      <xdr:rowOff>132938</xdr:rowOff>
    </xdr:to>
    <xdr:cxnSp macro="">
      <xdr:nvCxnSpPr>
        <xdr:cNvPr id="343" name="直線コネクタ 342"/>
        <xdr:cNvCxnSpPr/>
      </xdr:nvCxnSpPr>
      <xdr:spPr>
        <a:xfrm>
          <a:off x="9639300" y="10069990"/>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125890</xdr:rowOff>
    </xdr:from>
    <xdr:to>
      <xdr:col>14</xdr:col>
      <xdr:colOff>28575</xdr:colOff>
      <xdr:row>58</xdr:row>
      <xdr:rowOff>156012</xdr:rowOff>
    </xdr:to>
    <xdr:cxnSp macro="">
      <xdr:nvCxnSpPr>
        <xdr:cNvPr id="346" name="直線コネクタ 345"/>
        <xdr:cNvCxnSpPr/>
      </xdr:nvCxnSpPr>
      <xdr:spPr>
        <a:xfrm flipV="1">
          <a:off x="8750300" y="10069990"/>
          <a:ext cx="889000" cy="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152831</xdr:rowOff>
    </xdr:from>
    <xdr:to>
      <xdr:col>12</xdr:col>
      <xdr:colOff>511175</xdr:colOff>
      <xdr:row>58</xdr:row>
      <xdr:rowOff>156012</xdr:rowOff>
    </xdr:to>
    <xdr:cxnSp macro="">
      <xdr:nvCxnSpPr>
        <xdr:cNvPr id="349" name="直線コネクタ 348"/>
        <xdr:cNvCxnSpPr/>
      </xdr:nvCxnSpPr>
      <xdr:spPr>
        <a:xfrm>
          <a:off x="7861300" y="10096931"/>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152831</xdr:rowOff>
    </xdr:from>
    <xdr:to>
      <xdr:col>11</xdr:col>
      <xdr:colOff>307975</xdr:colOff>
      <xdr:row>58</xdr:row>
      <xdr:rowOff>165730</xdr:rowOff>
    </xdr:to>
    <xdr:cxnSp macro="">
      <xdr:nvCxnSpPr>
        <xdr:cNvPr id="352" name="直線コネクタ 351"/>
        <xdr:cNvCxnSpPr/>
      </xdr:nvCxnSpPr>
      <xdr:spPr>
        <a:xfrm flipV="1">
          <a:off x="6972300" y="10096931"/>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82138</xdr:rowOff>
    </xdr:from>
    <xdr:to>
      <xdr:col>15</xdr:col>
      <xdr:colOff>231775</xdr:colOff>
      <xdr:row>59</xdr:row>
      <xdr:rowOff>12288</xdr:rowOff>
    </xdr:to>
    <xdr:sp macro="" textlink="">
      <xdr:nvSpPr>
        <xdr:cNvPr id="362" name="円/楕円 361"/>
        <xdr:cNvSpPr/>
      </xdr:nvSpPr>
      <xdr:spPr>
        <a:xfrm>
          <a:off x="10426700" y="100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75090</xdr:rowOff>
    </xdr:from>
    <xdr:to>
      <xdr:col>14</xdr:col>
      <xdr:colOff>79375</xdr:colOff>
      <xdr:row>59</xdr:row>
      <xdr:rowOff>5240</xdr:rowOff>
    </xdr:to>
    <xdr:sp macro="" textlink="">
      <xdr:nvSpPr>
        <xdr:cNvPr id="364" name="円/楕円 363"/>
        <xdr:cNvSpPr/>
      </xdr:nvSpPr>
      <xdr:spPr>
        <a:xfrm>
          <a:off x="9588500" y="100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167817</xdr:rowOff>
    </xdr:from>
    <xdr:ext cx="599010" cy="259045"/>
    <xdr:sp macro="" textlink="">
      <xdr:nvSpPr>
        <xdr:cNvPr id="365" name="テキスト ボックス 364"/>
        <xdr:cNvSpPr txBox="1"/>
      </xdr:nvSpPr>
      <xdr:spPr>
        <a:xfrm>
          <a:off x="9339794" y="1011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105212</xdr:rowOff>
    </xdr:from>
    <xdr:to>
      <xdr:col>12</xdr:col>
      <xdr:colOff>561975</xdr:colOff>
      <xdr:row>59</xdr:row>
      <xdr:rowOff>35362</xdr:rowOff>
    </xdr:to>
    <xdr:sp macro="" textlink="">
      <xdr:nvSpPr>
        <xdr:cNvPr id="366" name="円/楕円 365"/>
        <xdr:cNvSpPr/>
      </xdr:nvSpPr>
      <xdr:spPr>
        <a:xfrm>
          <a:off x="8699500" y="100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26489</xdr:rowOff>
    </xdr:from>
    <xdr:ext cx="599010" cy="259045"/>
    <xdr:sp macro="" textlink="">
      <xdr:nvSpPr>
        <xdr:cNvPr id="367" name="テキスト ボックス 366"/>
        <xdr:cNvSpPr txBox="1"/>
      </xdr:nvSpPr>
      <xdr:spPr>
        <a:xfrm>
          <a:off x="8450794" y="1014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102031</xdr:rowOff>
    </xdr:from>
    <xdr:to>
      <xdr:col>11</xdr:col>
      <xdr:colOff>358775</xdr:colOff>
      <xdr:row>59</xdr:row>
      <xdr:rowOff>32181</xdr:rowOff>
    </xdr:to>
    <xdr:sp macro="" textlink="">
      <xdr:nvSpPr>
        <xdr:cNvPr id="368" name="円/楕円 367"/>
        <xdr:cNvSpPr/>
      </xdr:nvSpPr>
      <xdr:spPr>
        <a:xfrm>
          <a:off x="7810500" y="100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23308</xdr:rowOff>
    </xdr:from>
    <xdr:ext cx="599010" cy="259045"/>
    <xdr:sp macro="" textlink="">
      <xdr:nvSpPr>
        <xdr:cNvPr id="369" name="テキスト ボックス 368"/>
        <xdr:cNvSpPr txBox="1"/>
      </xdr:nvSpPr>
      <xdr:spPr>
        <a:xfrm>
          <a:off x="7561794" y="1013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114930</xdr:rowOff>
    </xdr:from>
    <xdr:to>
      <xdr:col>10</xdr:col>
      <xdr:colOff>155575</xdr:colOff>
      <xdr:row>59</xdr:row>
      <xdr:rowOff>45080</xdr:rowOff>
    </xdr:to>
    <xdr:sp macro="" textlink="">
      <xdr:nvSpPr>
        <xdr:cNvPr id="370" name="円/楕円 369"/>
        <xdr:cNvSpPr/>
      </xdr:nvSpPr>
      <xdr:spPr>
        <a:xfrm>
          <a:off x="6921500" y="100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36207</xdr:rowOff>
    </xdr:from>
    <xdr:ext cx="599010" cy="259045"/>
    <xdr:sp macro="" textlink="">
      <xdr:nvSpPr>
        <xdr:cNvPr id="371" name="テキスト ボックス 370"/>
        <xdr:cNvSpPr txBox="1"/>
      </xdr:nvSpPr>
      <xdr:spPr>
        <a:xfrm>
          <a:off x="6672794" y="1015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106539</xdr:rowOff>
    </xdr:from>
    <xdr:to>
      <xdr:col>15</xdr:col>
      <xdr:colOff>180975</xdr:colOff>
      <xdr:row>78</xdr:row>
      <xdr:rowOff>112029</xdr:rowOff>
    </xdr:to>
    <xdr:cxnSp macro="">
      <xdr:nvCxnSpPr>
        <xdr:cNvPr id="398" name="直線コネクタ 397"/>
        <xdr:cNvCxnSpPr/>
      </xdr:nvCxnSpPr>
      <xdr:spPr>
        <a:xfrm flipV="1">
          <a:off x="9639300" y="13479639"/>
          <a:ext cx="8382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112029</xdr:rowOff>
    </xdr:from>
    <xdr:to>
      <xdr:col>14</xdr:col>
      <xdr:colOff>28575</xdr:colOff>
      <xdr:row>78</xdr:row>
      <xdr:rowOff>128721</xdr:rowOff>
    </xdr:to>
    <xdr:cxnSp macro="">
      <xdr:nvCxnSpPr>
        <xdr:cNvPr id="401" name="直線コネクタ 400"/>
        <xdr:cNvCxnSpPr/>
      </xdr:nvCxnSpPr>
      <xdr:spPr>
        <a:xfrm flipV="1">
          <a:off x="8750300" y="13485129"/>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55739</xdr:rowOff>
    </xdr:from>
    <xdr:to>
      <xdr:col>15</xdr:col>
      <xdr:colOff>231775</xdr:colOff>
      <xdr:row>78</xdr:row>
      <xdr:rowOff>157339</xdr:rowOff>
    </xdr:to>
    <xdr:sp macro="" textlink="">
      <xdr:nvSpPr>
        <xdr:cNvPr id="411" name="円/楕円 410"/>
        <xdr:cNvSpPr/>
      </xdr:nvSpPr>
      <xdr:spPr>
        <a:xfrm>
          <a:off x="10426700" y="134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61229</xdr:rowOff>
    </xdr:from>
    <xdr:to>
      <xdr:col>14</xdr:col>
      <xdr:colOff>79375</xdr:colOff>
      <xdr:row>78</xdr:row>
      <xdr:rowOff>162829</xdr:rowOff>
    </xdr:to>
    <xdr:sp macro="" textlink="">
      <xdr:nvSpPr>
        <xdr:cNvPr id="413" name="円/楕円 412"/>
        <xdr:cNvSpPr/>
      </xdr:nvSpPr>
      <xdr:spPr>
        <a:xfrm>
          <a:off x="9588500" y="134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153956</xdr:rowOff>
    </xdr:from>
    <xdr:ext cx="534377" cy="259045"/>
    <xdr:sp macro="" textlink="">
      <xdr:nvSpPr>
        <xdr:cNvPr id="414" name="テキスト ボックス 413"/>
        <xdr:cNvSpPr txBox="1"/>
      </xdr:nvSpPr>
      <xdr:spPr>
        <a:xfrm>
          <a:off x="9372111" y="135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77921</xdr:rowOff>
    </xdr:from>
    <xdr:to>
      <xdr:col>12</xdr:col>
      <xdr:colOff>561975</xdr:colOff>
      <xdr:row>79</xdr:row>
      <xdr:rowOff>8071</xdr:rowOff>
    </xdr:to>
    <xdr:sp macro="" textlink="">
      <xdr:nvSpPr>
        <xdr:cNvPr id="415" name="円/楕円 414"/>
        <xdr:cNvSpPr/>
      </xdr:nvSpPr>
      <xdr:spPr>
        <a:xfrm>
          <a:off x="8699500" y="134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170648</xdr:rowOff>
    </xdr:from>
    <xdr:ext cx="534377" cy="259045"/>
    <xdr:sp macro="" textlink="">
      <xdr:nvSpPr>
        <xdr:cNvPr id="416" name="テキスト ボックス 415"/>
        <xdr:cNvSpPr txBox="1"/>
      </xdr:nvSpPr>
      <xdr:spPr>
        <a:xfrm>
          <a:off x="8483111" y="135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83851</xdr:rowOff>
    </xdr:from>
    <xdr:to>
      <xdr:col>15</xdr:col>
      <xdr:colOff>180975</xdr:colOff>
      <xdr:row>98</xdr:row>
      <xdr:rowOff>113016</xdr:rowOff>
    </xdr:to>
    <xdr:cxnSp macro="">
      <xdr:nvCxnSpPr>
        <xdr:cNvPr id="445" name="直線コネクタ 444"/>
        <xdr:cNvCxnSpPr/>
      </xdr:nvCxnSpPr>
      <xdr:spPr>
        <a:xfrm>
          <a:off x="9639300" y="16885951"/>
          <a:ext cx="8382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83851</xdr:rowOff>
    </xdr:from>
    <xdr:to>
      <xdr:col>14</xdr:col>
      <xdr:colOff>28575</xdr:colOff>
      <xdr:row>98</xdr:row>
      <xdr:rowOff>132756</xdr:rowOff>
    </xdr:to>
    <xdr:cxnSp macro="">
      <xdr:nvCxnSpPr>
        <xdr:cNvPr id="448" name="直線コネクタ 447"/>
        <xdr:cNvCxnSpPr/>
      </xdr:nvCxnSpPr>
      <xdr:spPr>
        <a:xfrm flipV="1">
          <a:off x="8750300" y="16885951"/>
          <a:ext cx="889000" cy="4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62216</xdr:rowOff>
    </xdr:from>
    <xdr:to>
      <xdr:col>15</xdr:col>
      <xdr:colOff>231775</xdr:colOff>
      <xdr:row>98</xdr:row>
      <xdr:rowOff>163816</xdr:rowOff>
    </xdr:to>
    <xdr:sp macro="" textlink="">
      <xdr:nvSpPr>
        <xdr:cNvPr id="458" name="円/楕円 457"/>
        <xdr:cNvSpPr/>
      </xdr:nvSpPr>
      <xdr:spPr>
        <a:xfrm>
          <a:off x="10426700" y="16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23234</xdr:rowOff>
    </xdr:from>
    <xdr:ext cx="599010" cy="259045"/>
    <xdr:sp macro="" textlink="">
      <xdr:nvSpPr>
        <xdr:cNvPr id="459" name="普通建設事業費 （ うち更新整備　）該当値テキスト"/>
        <xdr:cNvSpPr txBox="1"/>
      </xdr:nvSpPr>
      <xdr:spPr>
        <a:xfrm>
          <a:off x="10528300" y="1682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33051</xdr:rowOff>
    </xdr:from>
    <xdr:to>
      <xdr:col>14</xdr:col>
      <xdr:colOff>79375</xdr:colOff>
      <xdr:row>98</xdr:row>
      <xdr:rowOff>134651</xdr:rowOff>
    </xdr:to>
    <xdr:sp macro="" textlink="">
      <xdr:nvSpPr>
        <xdr:cNvPr id="460" name="円/楕円 459"/>
        <xdr:cNvSpPr/>
      </xdr:nvSpPr>
      <xdr:spPr>
        <a:xfrm>
          <a:off x="9588500" y="168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151178</xdr:rowOff>
    </xdr:from>
    <xdr:ext cx="599010" cy="259045"/>
    <xdr:sp macro="" textlink="">
      <xdr:nvSpPr>
        <xdr:cNvPr id="461" name="テキスト ボックス 460"/>
        <xdr:cNvSpPr txBox="1"/>
      </xdr:nvSpPr>
      <xdr:spPr>
        <a:xfrm>
          <a:off x="9339794" y="1661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173,294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81956</xdr:rowOff>
    </xdr:from>
    <xdr:to>
      <xdr:col>12</xdr:col>
      <xdr:colOff>561975</xdr:colOff>
      <xdr:row>99</xdr:row>
      <xdr:rowOff>12106</xdr:rowOff>
    </xdr:to>
    <xdr:sp macro="" textlink="">
      <xdr:nvSpPr>
        <xdr:cNvPr id="462" name="円/楕円 461"/>
        <xdr:cNvSpPr/>
      </xdr:nvSpPr>
      <xdr:spPr>
        <a:xfrm>
          <a:off x="8699500" y="168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3233</xdr:rowOff>
    </xdr:from>
    <xdr:ext cx="599010" cy="259045"/>
    <xdr:sp macro="" textlink="">
      <xdr:nvSpPr>
        <xdr:cNvPr id="463" name="テキスト ボックス 462"/>
        <xdr:cNvSpPr txBox="1"/>
      </xdr:nvSpPr>
      <xdr:spPr>
        <a:xfrm>
          <a:off x="8450794" y="1697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98356</xdr:rowOff>
    </xdr:from>
    <xdr:to>
      <xdr:col>21</xdr:col>
      <xdr:colOff>161925</xdr:colOff>
      <xdr:row>39</xdr:row>
      <xdr:rowOff>98878</xdr:rowOff>
    </xdr:to>
    <xdr:cxnSp macro="">
      <xdr:nvCxnSpPr>
        <xdr:cNvPr id="500" name="直線コネクタ 499"/>
        <xdr:cNvCxnSpPr/>
      </xdr:nvCxnSpPr>
      <xdr:spPr>
        <a:xfrm>
          <a:off x="13703300" y="678490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93072</xdr:rowOff>
    </xdr:from>
    <xdr:to>
      <xdr:col>19</xdr:col>
      <xdr:colOff>644525</xdr:colOff>
      <xdr:row>39</xdr:row>
      <xdr:rowOff>98356</xdr:rowOff>
    </xdr:to>
    <xdr:cxnSp macro="">
      <xdr:nvCxnSpPr>
        <xdr:cNvPr id="503" name="直線コネクタ 502"/>
        <xdr:cNvCxnSpPr/>
      </xdr:nvCxnSpPr>
      <xdr:spPr>
        <a:xfrm>
          <a:off x="12814300" y="6779622"/>
          <a:ext cx="8890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47556</xdr:rowOff>
    </xdr:from>
    <xdr:to>
      <xdr:col>20</xdr:col>
      <xdr:colOff>9525</xdr:colOff>
      <xdr:row>39</xdr:row>
      <xdr:rowOff>149156</xdr:rowOff>
    </xdr:to>
    <xdr:sp macro="" textlink="">
      <xdr:nvSpPr>
        <xdr:cNvPr id="519" name="円/楕円 518"/>
        <xdr:cNvSpPr/>
      </xdr:nvSpPr>
      <xdr:spPr>
        <a:xfrm>
          <a:off x="13652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140283</xdr:rowOff>
    </xdr:from>
    <xdr:ext cx="378565" cy="259045"/>
    <xdr:sp macro="" textlink="">
      <xdr:nvSpPr>
        <xdr:cNvPr id="520" name="テキスト ボックス 519"/>
        <xdr:cNvSpPr txBox="1"/>
      </xdr:nvSpPr>
      <xdr:spPr>
        <a:xfrm>
          <a:off x="13514017" y="682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42272</xdr:rowOff>
    </xdr:from>
    <xdr:to>
      <xdr:col>18</xdr:col>
      <xdr:colOff>492125</xdr:colOff>
      <xdr:row>39</xdr:row>
      <xdr:rowOff>143872</xdr:rowOff>
    </xdr:to>
    <xdr:sp macro="" textlink="">
      <xdr:nvSpPr>
        <xdr:cNvPr id="521" name="円/楕円 520"/>
        <xdr:cNvSpPr/>
      </xdr:nvSpPr>
      <xdr:spPr>
        <a:xfrm>
          <a:off x="12763500" y="67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134999</xdr:rowOff>
    </xdr:from>
    <xdr:ext cx="469744" cy="259045"/>
    <xdr:sp macro="" textlink="">
      <xdr:nvSpPr>
        <xdr:cNvPr id="522" name="テキスト ボックス 521"/>
        <xdr:cNvSpPr txBox="1"/>
      </xdr:nvSpPr>
      <xdr:spPr>
        <a:xfrm>
          <a:off x="12579427" y="682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35787</xdr:rowOff>
    </xdr:from>
    <xdr:to>
      <xdr:col>23</xdr:col>
      <xdr:colOff>517525</xdr:colOff>
      <xdr:row>78</xdr:row>
      <xdr:rowOff>53305</xdr:rowOff>
    </xdr:to>
    <xdr:cxnSp macro="">
      <xdr:nvCxnSpPr>
        <xdr:cNvPr id="610" name="直線コネクタ 609"/>
        <xdr:cNvCxnSpPr/>
      </xdr:nvCxnSpPr>
      <xdr:spPr>
        <a:xfrm flipV="1">
          <a:off x="15481300" y="13408887"/>
          <a:ext cx="838200" cy="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53305</xdr:rowOff>
    </xdr:from>
    <xdr:to>
      <xdr:col>22</xdr:col>
      <xdr:colOff>365125</xdr:colOff>
      <xdr:row>78</xdr:row>
      <xdr:rowOff>57186</xdr:rowOff>
    </xdr:to>
    <xdr:cxnSp macro="">
      <xdr:nvCxnSpPr>
        <xdr:cNvPr id="613" name="直線コネクタ 612"/>
        <xdr:cNvCxnSpPr/>
      </xdr:nvCxnSpPr>
      <xdr:spPr>
        <a:xfrm flipV="1">
          <a:off x="14592300" y="13426405"/>
          <a:ext cx="8890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57186</xdr:rowOff>
    </xdr:from>
    <xdr:to>
      <xdr:col>21</xdr:col>
      <xdr:colOff>161925</xdr:colOff>
      <xdr:row>78</xdr:row>
      <xdr:rowOff>66384</xdr:rowOff>
    </xdr:to>
    <xdr:cxnSp macro="">
      <xdr:nvCxnSpPr>
        <xdr:cNvPr id="616" name="直線コネクタ 615"/>
        <xdr:cNvCxnSpPr/>
      </xdr:nvCxnSpPr>
      <xdr:spPr>
        <a:xfrm flipV="1">
          <a:off x="13703300" y="13430286"/>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52932</xdr:rowOff>
    </xdr:from>
    <xdr:to>
      <xdr:col>19</xdr:col>
      <xdr:colOff>644525</xdr:colOff>
      <xdr:row>78</xdr:row>
      <xdr:rowOff>66384</xdr:rowOff>
    </xdr:to>
    <xdr:cxnSp macro="">
      <xdr:nvCxnSpPr>
        <xdr:cNvPr id="619" name="直線コネクタ 618"/>
        <xdr:cNvCxnSpPr/>
      </xdr:nvCxnSpPr>
      <xdr:spPr>
        <a:xfrm>
          <a:off x="12814300" y="13426032"/>
          <a:ext cx="889000" cy="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156437</xdr:rowOff>
    </xdr:from>
    <xdr:to>
      <xdr:col>23</xdr:col>
      <xdr:colOff>568325</xdr:colOff>
      <xdr:row>78</xdr:row>
      <xdr:rowOff>86587</xdr:rowOff>
    </xdr:to>
    <xdr:sp macro="" textlink="">
      <xdr:nvSpPr>
        <xdr:cNvPr id="629" name="円/楕円 628"/>
        <xdr:cNvSpPr/>
      </xdr:nvSpPr>
      <xdr:spPr>
        <a:xfrm>
          <a:off x="16268700" y="133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134864</xdr:rowOff>
    </xdr:from>
    <xdr:ext cx="599010" cy="259045"/>
    <xdr:sp macro="" textlink="">
      <xdr:nvSpPr>
        <xdr:cNvPr id="630" name="公債費該当値テキスト"/>
        <xdr:cNvSpPr txBox="1"/>
      </xdr:nvSpPr>
      <xdr:spPr>
        <a:xfrm>
          <a:off x="16370300" y="1333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2505</xdr:rowOff>
    </xdr:from>
    <xdr:to>
      <xdr:col>22</xdr:col>
      <xdr:colOff>415925</xdr:colOff>
      <xdr:row>78</xdr:row>
      <xdr:rowOff>104105</xdr:rowOff>
    </xdr:to>
    <xdr:sp macro="" textlink="">
      <xdr:nvSpPr>
        <xdr:cNvPr id="631" name="円/楕円 630"/>
        <xdr:cNvSpPr/>
      </xdr:nvSpPr>
      <xdr:spPr>
        <a:xfrm>
          <a:off x="15430500" y="133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120632</xdr:rowOff>
    </xdr:from>
    <xdr:ext cx="599010" cy="259045"/>
    <xdr:sp macro="" textlink="">
      <xdr:nvSpPr>
        <xdr:cNvPr id="632" name="テキスト ボックス 631"/>
        <xdr:cNvSpPr txBox="1"/>
      </xdr:nvSpPr>
      <xdr:spPr>
        <a:xfrm>
          <a:off x="15181794" y="1315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6386</xdr:rowOff>
    </xdr:from>
    <xdr:to>
      <xdr:col>21</xdr:col>
      <xdr:colOff>212725</xdr:colOff>
      <xdr:row>78</xdr:row>
      <xdr:rowOff>107986</xdr:rowOff>
    </xdr:to>
    <xdr:sp macro="" textlink="">
      <xdr:nvSpPr>
        <xdr:cNvPr id="633" name="円/楕円 632"/>
        <xdr:cNvSpPr/>
      </xdr:nvSpPr>
      <xdr:spPr>
        <a:xfrm>
          <a:off x="14541500" y="133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99113</xdr:rowOff>
    </xdr:from>
    <xdr:ext cx="599010" cy="259045"/>
    <xdr:sp macro="" textlink="">
      <xdr:nvSpPr>
        <xdr:cNvPr id="634" name="テキスト ボックス 633"/>
        <xdr:cNvSpPr txBox="1"/>
      </xdr:nvSpPr>
      <xdr:spPr>
        <a:xfrm>
          <a:off x="14292794" y="1347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15584</xdr:rowOff>
    </xdr:from>
    <xdr:to>
      <xdr:col>20</xdr:col>
      <xdr:colOff>9525</xdr:colOff>
      <xdr:row>78</xdr:row>
      <xdr:rowOff>117184</xdr:rowOff>
    </xdr:to>
    <xdr:sp macro="" textlink="">
      <xdr:nvSpPr>
        <xdr:cNvPr id="635" name="円/楕円 634"/>
        <xdr:cNvSpPr/>
      </xdr:nvSpPr>
      <xdr:spPr>
        <a:xfrm>
          <a:off x="13652500" y="133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108311</xdr:rowOff>
    </xdr:from>
    <xdr:ext cx="599010" cy="259045"/>
    <xdr:sp macro="" textlink="">
      <xdr:nvSpPr>
        <xdr:cNvPr id="636" name="テキスト ボックス 635"/>
        <xdr:cNvSpPr txBox="1"/>
      </xdr:nvSpPr>
      <xdr:spPr>
        <a:xfrm>
          <a:off x="13403794" y="1348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2132</xdr:rowOff>
    </xdr:from>
    <xdr:to>
      <xdr:col>18</xdr:col>
      <xdr:colOff>492125</xdr:colOff>
      <xdr:row>78</xdr:row>
      <xdr:rowOff>103732</xdr:rowOff>
    </xdr:to>
    <xdr:sp macro="" textlink="">
      <xdr:nvSpPr>
        <xdr:cNvPr id="637" name="円/楕円 636"/>
        <xdr:cNvSpPr/>
      </xdr:nvSpPr>
      <xdr:spPr>
        <a:xfrm>
          <a:off x="12763500" y="133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94859</xdr:rowOff>
    </xdr:from>
    <xdr:ext cx="599010" cy="259045"/>
    <xdr:sp macro="" textlink="">
      <xdr:nvSpPr>
        <xdr:cNvPr id="638" name="テキスト ボックス 637"/>
        <xdr:cNvSpPr txBox="1"/>
      </xdr:nvSpPr>
      <xdr:spPr>
        <a:xfrm>
          <a:off x="12514794" y="134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150017</xdr:rowOff>
    </xdr:from>
    <xdr:to>
      <xdr:col>23</xdr:col>
      <xdr:colOff>517525</xdr:colOff>
      <xdr:row>99</xdr:row>
      <xdr:rowOff>42940</xdr:rowOff>
    </xdr:to>
    <xdr:cxnSp macro="">
      <xdr:nvCxnSpPr>
        <xdr:cNvPr id="667" name="直線コネクタ 666"/>
        <xdr:cNvCxnSpPr/>
      </xdr:nvCxnSpPr>
      <xdr:spPr>
        <a:xfrm>
          <a:off x="15481300" y="16952117"/>
          <a:ext cx="838200" cy="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82531</xdr:rowOff>
    </xdr:from>
    <xdr:to>
      <xdr:col>22</xdr:col>
      <xdr:colOff>365125</xdr:colOff>
      <xdr:row>98</xdr:row>
      <xdr:rowOff>150017</xdr:rowOff>
    </xdr:to>
    <xdr:cxnSp macro="">
      <xdr:nvCxnSpPr>
        <xdr:cNvPr id="670" name="直線コネクタ 669"/>
        <xdr:cNvCxnSpPr/>
      </xdr:nvCxnSpPr>
      <xdr:spPr>
        <a:xfrm>
          <a:off x="14592300" y="16884631"/>
          <a:ext cx="8890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82531</xdr:rowOff>
    </xdr:from>
    <xdr:to>
      <xdr:col>21</xdr:col>
      <xdr:colOff>161925</xdr:colOff>
      <xdr:row>98</xdr:row>
      <xdr:rowOff>102541</xdr:rowOff>
    </xdr:to>
    <xdr:cxnSp macro="">
      <xdr:nvCxnSpPr>
        <xdr:cNvPr id="673" name="直線コネクタ 672"/>
        <xdr:cNvCxnSpPr/>
      </xdr:nvCxnSpPr>
      <xdr:spPr>
        <a:xfrm flipV="1">
          <a:off x="13703300" y="16884631"/>
          <a:ext cx="8890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102541</xdr:rowOff>
    </xdr:from>
    <xdr:to>
      <xdr:col>19</xdr:col>
      <xdr:colOff>644525</xdr:colOff>
      <xdr:row>98</xdr:row>
      <xdr:rowOff>113489</xdr:rowOff>
    </xdr:to>
    <xdr:cxnSp macro="">
      <xdr:nvCxnSpPr>
        <xdr:cNvPr id="676" name="直線コネクタ 675"/>
        <xdr:cNvCxnSpPr/>
      </xdr:nvCxnSpPr>
      <xdr:spPr>
        <a:xfrm flipV="1">
          <a:off x="12814300" y="16904641"/>
          <a:ext cx="889000" cy="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163590</xdr:rowOff>
    </xdr:from>
    <xdr:to>
      <xdr:col>23</xdr:col>
      <xdr:colOff>568325</xdr:colOff>
      <xdr:row>99</xdr:row>
      <xdr:rowOff>93740</xdr:rowOff>
    </xdr:to>
    <xdr:sp macro="" textlink="">
      <xdr:nvSpPr>
        <xdr:cNvPr id="686" name="円/楕円 685"/>
        <xdr:cNvSpPr/>
      </xdr:nvSpPr>
      <xdr:spPr>
        <a:xfrm>
          <a:off x="16268700" y="16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78517</xdr:rowOff>
    </xdr:from>
    <xdr:ext cx="469744" cy="259045"/>
    <xdr:sp macro="" textlink="">
      <xdr:nvSpPr>
        <xdr:cNvPr id="687" name="積立金該当値テキスト"/>
        <xdr:cNvSpPr txBox="1"/>
      </xdr:nvSpPr>
      <xdr:spPr>
        <a:xfrm>
          <a:off x="16370300" y="1688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99217</xdr:rowOff>
    </xdr:from>
    <xdr:to>
      <xdr:col>22</xdr:col>
      <xdr:colOff>415925</xdr:colOff>
      <xdr:row>99</xdr:row>
      <xdr:rowOff>29367</xdr:rowOff>
    </xdr:to>
    <xdr:sp macro="" textlink="">
      <xdr:nvSpPr>
        <xdr:cNvPr id="688" name="円/楕円 687"/>
        <xdr:cNvSpPr/>
      </xdr:nvSpPr>
      <xdr:spPr>
        <a:xfrm>
          <a:off x="15430500" y="169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20494</xdr:rowOff>
    </xdr:from>
    <xdr:ext cx="534377" cy="259045"/>
    <xdr:sp macro="" textlink="">
      <xdr:nvSpPr>
        <xdr:cNvPr id="689" name="テキスト ボックス 688"/>
        <xdr:cNvSpPr txBox="1"/>
      </xdr:nvSpPr>
      <xdr:spPr>
        <a:xfrm>
          <a:off x="15214111" y="1699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31731</xdr:rowOff>
    </xdr:from>
    <xdr:to>
      <xdr:col>21</xdr:col>
      <xdr:colOff>212725</xdr:colOff>
      <xdr:row>98</xdr:row>
      <xdr:rowOff>133331</xdr:rowOff>
    </xdr:to>
    <xdr:sp macro="" textlink="">
      <xdr:nvSpPr>
        <xdr:cNvPr id="690" name="円/楕円 689"/>
        <xdr:cNvSpPr/>
      </xdr:nvSpPr>
      <xdr:spPr>
        <a:xfrm>
          <a:off x="14541500" y="168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149858</xdr:rowOff>
    </xdr:from>
    <xdr:ext cx="599010" cy="259045"/>
    <xdr:sp macro="" textlink="">
      <xdr:nvSpPr>
        <xdr:cNvPr id="691" name="テキスト ボックス 690"/>
        <xdr:cNvSpPr txBox="1"/>
      </xdr:nvSpPr>
      <xdr:spPr>
        <a:xfrm>
          <a:off x="14292794" y="166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51741</xdr:rowOff>
    </xdr:from>
    <xdr:to>
      <xdr:col>20</xdr:col>
      <xdr:colOff>9525</xdr:colOff>
      <xdr:row>98</xdr:row>
      <xdr:rowOff>153341</xdr:rowOff>
    </xdr:to>
    <xdr:sp macro="" textlink="">
      <xdr:nvSpPr>
        <xdr:cNvPr id="692" name="円/楕円 691"/>
        <xdr:cNvSpPr/>
      </xdr:nvSpPr>
      <xdr:spPr>
        <a:xfrm>
          <a:off x="13652500" y="168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144468</xdr:rowOff>
    </xdr:from>
    <xdr:ext cx="534377" cy="259045"/>
    <xdr:sp macro="" textlink="">
      <xdr:nvSpPr>
        <xdr:cNvPr id="693" name="テキスト ボックス 692"/>
        <xdr:cNvSpPr txBox="1"/>
      </xdr:nvSpPr>
      <xdr:spPr>
        <a:xfrm>
          <a:off x="13436111" y="169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62689</xdr:rowOff>
    </xdr:from>
    <xdr:to>
      <xdr:col>18</xdr:col>
      <xdr:colOff>492125</xdr:colOff>
      <xdr:row>98</xdr:row>
      <xdr:rowOff>164289</xdr:rowOff>
    </xdr:to>
    <xdr:sp macro="" textlink="">
      <xdr:nvSpPr>
        <xdr:cNvPr id="694" name="円/楕円 693"/>
        <xdr:cNvSpPr/>
      </xdr:nvSpPr>
      <xdr:spPr>
        <a:xfrm>
          <a:off x="12763500" y="168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155416</xdr:rowOff>
    </xdr:from>
    <xdr:ext cx="534377" cy="259045"/>
    <xdr:sp macro="" textlink="">
      <xdr:nvSpPr>
        <xdr:cNvPr id="695" name="テキスト ボックス 694"/>
        <xdr:cNvSpPr txBox="1"/>
      </xdr:nvSpPr>
      <xdr:spPr>
        <a:xfrm>
          <a:off x="12547111" y="169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124613</xdr:rowOff>
    </xdr:from>
    <xdr:to>
      <xdr:col>31</xdr:col>
      <xdr:colOff>34925</xdr:colOff>
      <xdr:row>38</xdr:row>
      <xdr:rowOff>139700</xdr:rowOff>
    </xdr:to>
    <xdr:cxnSp macro="">
      <xdr:nvCxnSpPr>
        <xdr:cNvPr id="725" name="直線コネクタ 724"/>
        <xdr:cNvCxnSpPr/>
      </xdr:nvCxnSpPr>
      <xdr:spPr>
        <a:xfrm>
          <a:off x="20434300" y="663971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124613</xdr:rowOff>
    </xdr:from>
    <xdr:to>
      <xdr:col>29</xdr:col>
      <xdr:colOff>517525</xdr:colOff>
      <xdr:row>38</xdr:row>
      <xdr:rowOff>139700</xdr:rowOff>
    </xdr:to>
    <xdr:cxnSp macro="">
      <xdr:nvCxnSpPr>
        <xdr:cNvPr id="728" name="直線コネクタ 727"/>
        <xdr:cNvCxnSpPr/>
      </xdr:nvCxnSpPr>
      <xdr:spPr>
        <a:xfrm flipV="1">
          <a:off x="19545300" y="663971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73813</xdr:rowOff>
    </xdr:from>
    <xdr:to>
      <xdr:col>29</xdr:col>
      <xdr:colOff>568325</xdr:colOff>
      <xdr:row>39</xdr:row>
      <xdr:rowOff>3963</xdr:rowOff>
    </xdr:to>
    <xdr:sp macro="" textlink="">
      <xdr:nvSpPr>
        <xdr:cNvPr id="745" name="円/楕円 744"/>
        <xdr:cNvSpPr/>
      </xdr:nvSpPr>
      <xdr:spPr>
        <a:xfrm>
          <a:off x="20383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166540</xdr:rowOff>
    </xdr:from>
    <xdr:ext cx="378565" cy="259045"/>
    <xdr:sp macro="" textlink="">
      <xdr:nvSpPr>
        <xdr:cNvPr id="746" name="テキスト ボックス 745"/>
        <xdr:cNvSpPr txBox="1"/>
      </xdr:nvSpPr>
      <xdr:spPr>
        <a:xfrm>
          <a:off x="20245017" y="668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31370</xdr:rowOff>
    </xdr:from>
    <xdr:to>
      <xdr:col>32</xdr:col>
      <xdr:colOff>187325</xdr:colOff>
      <xdr:row>59</xdr:row>
      <xdr:rowOff>31553</xdr:rowOff>
    </xdr:to>
    <xdr:cxnSp macro="">
      <xdr:nvCxnSpPr>
        <xdr:cNvPr id="779" name="直線コネクタ 778"/>
        <xdr:cNvCxnSpPr/>
      </xdr:nvCxnSpPr>
      <xdr:spPr>
        <a:xfrm flipV="1">
          <a:off x="21323300" y="1014692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31553</xdr:rowOff>
    </xdr:from>
    <xdr:to>
      <xdr:col>31</xdr:col>
      <xdr:colOff>34925</xdr:colOff>
      <xdr:row>59</xdr:row>
      <xdr:rowOff>31877</xdr:rowOff>
    </xdr:to>
    <xdr:cxnSp macro="">
      <xdr:nvCxnSpPr>
        <xdr:cNvPr id="782" name="直線コネクタ 781"/>
        <xdr:cNvCxnSpPr/>
      </xdr:nvCxnSpPr>
      <xdr:spPr>
        <a:xfrm flipV="1">
          <a:off x="20434300" y="1014710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31877</xdr:rowOff>
    </xdr:from>
    <xdr:to>
      <xdr:col>29</xdr:col>
      <xdr:colOff>517525</xdr:colOff>
      <xdr:row>59</xdr:row>
      <xdr:rowOff>32243</xdr:rowOff>
    </xdr:to>
    <xdr:cxnSp macro="">
      <xdr:nvCxnSpPr>
        <xdr:cNvPr id="785" name="直線コネクタ 784"/>
        <xdr:cNvCxnSpPr/>
      </xdr:nvCxnSpPr>
      <xdr:spPr>
        <a:xfrm flipV="1">
          <a:off x="19545300" y="1014742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32243</xdr:rowOff>
    </xdr:from>
    <xdr:to>
      <xdr:col>28</xdr:col>
      <xdr:colOff>314325</xdr:colOff>
      <xdr:row>59</xdr:row>
      <xdr:rowOff>32349</xdr:rowOff>
    </xdr:to>
    <xdr:cxnSp macro="">
      <xdr:nvCxnSpPr>
        <xdr:cNvPr id="788" name="直線コネクタ 787"/>
        <xdr:cNvCxnSpPr/>
      </xdr:nvCxnSpPr>
      <xdr:spPr>
        <a:xfrm flipV="1">
          <a:off x="18656300" y="10147793"/>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152020</xdr:rowOff>
    </xdr:from>
    <xdr:to>
      <xdr:col>32</xdr:col>
      <xdr:colOff>238125</xdr:colOff>
      <xdr:row>59</xdr:row>
      <xdr:rowOff>82170</xdr:rowOff>
    </xdr:to>
    <xdr:sp macro="" textlink="">
      <xdr:nvSpPr>
        <xdr:cNvPr id="798" name="円/楕円 797"/>
        <xdr:cNvSpPr/>
      </xdr:nvSpPr>
      <xdr:spPr>
        <a:xfrm>
          <a:off x="22110700" y="100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469744" cy="259045"/>
    <xdr:sp macro="" textlink="">
      <xdr:nvSpPr>
        <xdr:cNvPr id="799" name="貸付金該当値テキスト"/>
        <xdr:cNvSpPr txBox="1"/>
      </xdr:nvSpPr>
      <xdr:spPr>
        <a:xfrm>
          <a:off x="22212300" y="1004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152203</xdr:rowOff>
    </xdr:from>
    <xdr:to>
      <xdr:col>31</xdr:col>
      <xdr:colOff>85725</xdr:colOff>
      <xdr:row>59</xdr:row>
      <xdr:rowOff>82353</xdr:rowOff>
    </xdr:to>
    <xdr:sp macro="" textlink="">
      <xdr:nvSpPr>
        <xdr:cNvPr id="800" name="円/楕円 799"/>
        <xdr:cNvSpPr/>
      </xdr:nvSpPr>
      <xdr:spPr>
        <a:xfrm>
          <a:off x="21272500" y="100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73480</xdr:rowOff>
    </xdr:from>
    <xdr:ext cx="469744" cy="259045"/>
    <xdr:sp macro="" textlink="">
      <xdr:nvSpPr>
        <xdr:cNvPr id="801" name="テキスト ボックス 800"/>
        <xdr:cNvSpPr txBox="1"/>
      </xdr:nvSpPr>
      <xdr:spPr>
        <a:xfrm>
          <a:off x="21088427" y="1018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152527</xdr:rowOff>
    </xdr:from>
    <xdr:to>
      <xdr:col>29</xdr:col>
      <xdr:colOff>568325</xdr:colOff>
      <xdr:row>59</xdr:row>
      <xdr:rowOff>82677</xdr:rowOff>
    </xdr:to>
    <xdr:sp macro="" textlink="">
      <xdr:nvSpPr>
        <xdr:cNvPr id="802" name="円/楕円 801"/>
        <xdr:cNvSpPr/>
      </xdr:nvSpPr>
      <xdr:spPr>
        <a:xfrm>
          <a:off x="20383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73804</xdr:rowOff>
    </xdr:from>
    <xdr:ext cx="469744" cy="259045"/>
    <xdr:sp macro="" textlink="">
      <xdr:nvSpPr>
        <xdr:cNvPr id="803" name="テキスト ボックス 802"/>
        <xdr:cNvSpPr txBox="1"/>
      </xdr:nvSpPr>
      <xdr:spPr>
        <a:xfrm>
          <a:off x="20199427" y="1018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152893</xdr:rowOff>
    </xdr:from>
    <xdr:to>
      <xdr:col>28</xdr:col>
      <xdr:colOff>365125</xdr:colOff>
      <xdr:row>59</xdr:row>
      <xdr:rowOff>83043</xdr:rowOff>
    </xdr:to>
    <xdr:sp macro="" textlink="">
      <xdr:nvSpPr>
        <xdr:cNvPr id="804" name="円/楕円 803"/>
        <xdr:cNvSpPr/>
      </xdr:nvSpPr>
      <xdr:spPr>
        <a:xfrm>
          <a:off x="19494500" y="100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74170</xdr:rowOff>
    </xdr:from>
    <xdr:ext cx="469744" cy="259045"/>
    <xdr:sp macro="" textlink="">
      <xdr:nvSpPr>
        <xdr:cNvPr id="805" name="テキスト ボックス 804"/>
        <xdr:cNvSpPr txBox="1"/>
      </xdr:nvSpPr>
      <xdr:spPr>
        <a:xfrm>
          <a:off x="19310427" y="1018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152999</xdr:rowOff>
    </xdr:from>
    <xdr:to>
      <xdr:col>27</xdr:col>
      <xdr:colOff>161925</xdr:colOff>
      <xdr:row>59</xdr:row>
      <xdr:rowOff>83149</xdr:rowOff>
    </xdr:to>
    <xdr:sp macro="" textlink="">
      <xdr:nvSpPr>
        <xdr:cNvPr id="806" name="円/楕円 805"/>
        <xdr:cNvSpPr/>
      </xdr:nvSpPr>
      <xdr:spPr>
        <a:xfrm>
          <a:off x="18605500" y="100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74276</xdr:rowOff>
    </xdr:from>
    <xdr:ext cx="469744" cy="259045"/>
    <xdr:sp macro="" textlink="">
      <xdr:nvSpPr>
        <xdr:cNvPr id="807" name="テキスト ボックス 806"/>
        <xdr:cNvSpPr txBox="1"/>
      </xdr:nvSpPr>
      <xdr:spPr>
        <a:xfrm>
          <a:off x="18421427" y="1018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19937</xdr:rowOff>
    </xdr:from>
    <xdr:to>
      <xdr:col>32</xdr:col>
      <xdr:colOff>187325</xdr:colOff>
      <xdr:row>77</xdr:row>
      <xdr:rowOff>23898</xdr:rowOff>
    </xdr:to>
    <xdr:cxnSp macro="">
      <xdr:nvCxnSpPr>
        <xdr:cNvPr id="834" name="直線コネクタ 833"/>
        <xdr:cNvCxnSpPr/>
      </xdr:nvCxnSpPr>
      <xdr:spPr>
        <a:xfrm>
          <a:off x="21323300" y="13221587"/>
          <a:ext cx="8382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19937</xdr:rowOff>
    </xdr:from>
    <xdr:to>
      <xdr:col>31</xdr:col>
      <xdr:colOff>34925</xdr:colOff>
      <xdr:row>77</xdr:row>
      <xdr:rowOff>25078</xdr:rowOff>
    </xdr:to>
    <xdr:cxnSp macro="">
      <xdr:nvCxnSpPr>
        <xdr:cNvPr id="837" name="直線コネクタ 836"/>
        <xdr:cNvCxnSpPr/>
      </xdr:nvCxnSpPr>
      <xdr:spPr>
        <a:xfrm flipV="1">
          <a:off x="20434300" y="13221587"/>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25078</xdr:rowOff>
    </xdr:from>
    <xdr:to>
      <xdr:col>29</xdr:col>
      <xdr:colOff>517525</xdr:colOff>
      <xdr:row>77</xdr:row>
      <xdr:rowOff>44270</xdr:rowOff>
    </xdr:to>
    <xdr:cxnSp macro="">
      <xdr:nvCxnSpPr>
        <xdr:cNvPr id="840" name="直線コネクタ 839"/>
        <xdr:cNvCxnSpPr/>
      </xdr:nvCxnSpPr>
      <xdr:spPr>
        <a:xfrm flipV="1">
          <a:off x="19545300" y="13226728"/>
          <a:ext cx="889000" cy="1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20785</xdr:rowOff>
    </xdr:from>
    <xdr:to>
      <xdr:col>28</xdr:col>
      <xdr:colOff>314325</xdr:colOff>
      <xdr:row>77</xdr:row>
      <xdr:rowOff>44270</xdr:rowOff>
    </xdr:to>
    <xdr:cxnSp macro="">
      <xdr:nvCxnSpPr>
        <xdr:cNvPr id="843" name="直線コネクタ 842"/>
        <xdr:cNvCxnSpPr/>
      </xdr:nvCxnSpPr>
      <xdr:spPr>
        <a:xfrm>
          <a:off x="18656300" y="13222435"/>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144548</xdr:rowOff>
    </xdr:from>
    <xdr:to>
      <xdr:col>32</xdr:col>
      <xdr:colOff>238125</xdr:colOff>
      <xdr:row>77</xdr:row>
      <xdr:rowOff>74698</xdr:rowOff>
    </xdr:to>
    <xdr:sp macro="" textlink="">
      <xdr:nvSpPr>
        <xdr:cNvPr id="853" name="円/楕円 852"/>
        <xdr:cNvSpPr/>
      </xdr:nvSpPr>
      <xdr:spPr>
        <a:xfrm>
          <a:off x="22110700" y="131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167425</xdr:rowOff>
    </xdr:from>
    <xdr:ext cx="599010" cy="259045"/>
    <xdr:sp macro="" textlink="">
      <xdr:nvSpPr>
        <xdr:cNvPr id="854" name="繰出金該当値テキスト"/>
        <xdr:cNvSpPr txBox="1"/>
      </xdr:nvSpPr>
      <xdr:spPr>
        <a:xfrm>
          <a:off x="22212300" y="1302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125,657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140587</xdr:rowOff>
    </xdr:from>
    <xdr:to>
      <xdr:col>31</xdr:col>
      <xdr:colOff>85725</xdr:colOff>
      <xdr:row>77</xdr:row>
      <xdr:rowOff>70737</xdr:rowOff>
    </xdr:to>
    <xdr:sp macro="" textlink="">
      <xdr:nvSpPr>
        <xdr:cNvPr id="855" name="円/楕円 854"/>
        <xdr:cNvSpPr/>
      </xdr:nvSpPr>
      <xdr:spPr>
        <a:xfrm>
          <a:off x="21272500" y="131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87264</xdr:rowOff>
    </xdr:from>
    <xdr:ext cx="599010" cy="259045"/>
    <xdr:sp macro="" textlink="">
      <xdr:nvSpPr>
        <xdr:cNvPr id="856" name="テキスト ボックス 855"/>
        <xdr:cNvSpPr txBox="1"/>
      </xdr:nvSpPr>
      <xdr:spPr>
        <a:xfrm>
          <a:off x="21023794" y="1294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127,390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145728</xdr:rowOff>
    </xdr:from>
    <xdr:to>
      <xdr:col>29</xdr:col>
      <xdr:colOff>568325</xdr:colOff>
      <xdr:row>77</xdr:row>
      <xdr:rowOff>75878</xdr:rowOff>
    </xdr:to>
    <xdr:sp macro="" textlink="">
      <xdr:nvSpPr>
        <xdr:cNvPr id="857" name="円/楕円 856"/>
        <xdr:cNvSpPr/>
      </xdr:nvSpPr>
      <xdr:spPr>
        <a:xfrm>
          <a:off x="20383500" y="131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92405</xdr:rowOff>
    </xdr:from>
    <xdr:ext cx="599010" cy="259045"/>
    <xdr:sp macro="" textlink="">
      <xdr:nvSpPr>
        <xdr:cNvPr id="858" name="テキスト ボックス 857"/>
        <xdr:cNvSpPr txBox="1"/>
      </xdr:nvSpPr>
      <xdr:spPr>
        <a:xfrm>
          <a:off x="20134794" y="1295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164920</xdr:rowOff>
    </xdr:from>
    <xdr:to>
      <xdr:col>28</xdr:col>
      <xdr:colOff>365125</xdr:colOff>
      <xdr:row>77</xdr:row>
      <xdr:rowOff>95070</xdr:rowOff>
    </xdr:to>
    <xdr:sp macro="" textlink="">
      <xdr:nvSpPr>
        <xdr:cNvPr id="859" name="円/楕円 858"/>
        <xdr:cNvSpPr/>
      </xdr:nvSpPr>
      <xdr:spPr>
        <a:xfrm>
          <a:off x="19494500" y="131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111598</xdr:rowOff>
    </xdr:from>
    <xdr:ext cx="599010" cy="259045"/>
    <xdr:sp macro="" textlink="">
      <xdr:nvSpPr>
        <xdr:cNvPr id="860" name="テキスト ボックス 859"/>
        <xdr:cNvSpPr txBox="1"/>
      </xdr:nvSpPr>
      <xdr:spPr>
        <a:xfrm>
          <a:off x="19245794" y="1297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141435</xdr:rowOff>
    </xdr:from>
    <xdr:to>
      <xdr:col>27</xdr:col>
      <xdr:colOff>161925</xdr:colOff>
      <xdr:row>77</xdr:row>
      <xdr:rowOff>71585</xdr:rowOff>
    </xdr:to>
    <xdr:sp macro="" textlink="">
      <xdr:nvSpPr>
        <xdr:cNvPr id="861" name="円/楕円 860"/>
        <xdr:cNvSpPr/>
      </xdr:nvSpPr>
      <xdr:spPr>
        <a:xfrm>
          <a:off x="18605500" y="131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88112</xdr:rowOff>
    </xdr:from>
    <xdr:ext cx="599010" cy="259045"/>
    <xdr:sp macro="" textlink="">
      <xdr:nvSpPr>
        <xdr:cNvPr id="862" name="テキスト ボックス 861"/>
        <xdr:cNvSpPr txBox="1"/>
      </xdr:nvSpPr>
      <xdr:spPr>
        <a:xfrm>
          <a:off x="18356794" y="129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性質別における類似団体平均と比較し、人件費・物件費・扶助費・普通建設事業費・災害復旧費・公債費・積立金・投資及び出資金等については、下回っており、健全な財政運営である。</a:t>
          </a:r>
        </a:p>
        <a:p>
          <a:r>
            <a:rPr kumimoji="1" lang="ja-JP" altLang="en-US" sz="1300">
              <a:latin typeface="ＭＳ Ｐゴシック"/>
            </a:rPr>
            <a:t>維持補修費については、類似団体平均比</a:t>
          </a:r>
          <a:r>
            <a:rPr kumimoji="1" lang="en-US" altLang="ja-JP" sz="1300">
              <a:latin typeface="ＭＳ Ｐゴシック"/>
            </a:rPr>
            <a:t>18,275</a:t>
          </a:r>
          <a:r>
            <a:rPr kumimoji="1" lang="ja-JP" altLang="en-US" sz="1300">
              <a:latin typeface="ＭＳ Ｐゴシック"/>
            </a:rPr>
            <a:t>円の増であり、主要因として臨時的な公共施設の維持補修が発生したためである。</a:t>
          </a:r>
        </a:p>
        <a:p>
          <a:r>
            <a:rPr kumimoji="1" lang="ja-JP" altLang="en-US" sz="1300">
              <a:latin typeface="ＭＳ Ｐゴシック"/>
            </a:rPr>
            <a:t>繰出金については、類似団体平均比</a:t>
          </a:r>
          <a:r>
            <a:rPr kumimoji="1" lang="en-US" altLang="ja-JP" sz="1300">
              <a:latin typeface="ＭＳ Ｐゴシック"/>
            </a:rPr>
            <a:t>5,111</a:t>
          </a:r>
          <a:r>
            <a:rPr kumimoji="1" lang="ja-JP" altLang="en-US" sz="1300">
              <a:latin typeface="ＭＳ Ｐゴシック"/>
            </a:rPr>
            <a:t>円の増であり、主要因として原発事故起因の風評被害による上下水道料金の減少による公債費充当繰出金に影響している。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2,913
2,883
234.08
3,510,486
3,245,105
181,963
2,013,706
4,385,476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98082</xdr:rowOff>
    </xdr:from>
    <xdr:to>
      <xdr:col>6</xdr:col>
      <xdr:colOff>511175</xdr:colOff>
      <xdr:row>37</xdr:row>
      <xdr:rowOff>137744</xdr:rowOff>
    </xdr:to>
    <xdr:cxnSp macro="">
      <xdr:nvCxnSpPr>
        <xdr:cNvPr id="60" name="直線コネクタ 59"/>
        <xdr:cNvCxnSpPr/>
      </xdr:nvCxnSpPr>
      <xdr:spPr>
        <a:xfrm>
          <a:off x="3797300" y="6441732"/>
          <a:ext cx="8382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91694</xdr:rowOff>
    </xdr:from>
    <xdr:to>
      <xdr:col>5</xdr:col>
      <xdr:colOff>358775</xdr:colOff>
      <xdr:row>37</xdr:row>
      <xdr:rowOff>98082</xdr:rowOff>
    </xdr:to>
    <xdr:cxnSp macro="">
      <xdr:nvCxnSpPr>
        <xdr:cNvPr id="63" name="直線コネクタ 62"/>
        <xdr:cNvCxnSpPr/>
      </xdr:nvCxnSpPr>
      <xdr:spPr>
        <a:xfrm>
          <a:off x="2908300" y="6435344"/>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91694</xdr:rowOff>
    </xdr:from>
    <xdr:to>
      <xdr:col>4</xdr:col>
      <xdr:colOff>155575</xdr:colOff>
      <xdr:row>37</xdr:row>
      <xdr:rowOff>104343</xdr:rowOff>
    </xdr:to>
    <xdr:cxnSp macro="">
      <xdr:nvCxnSpPr>
        <xdr:cNvPr id="66" name="直線コネクタ 65"/>
        <xdr:cNvCxnSpPr/>
      </xdr:nvCxnSpPr>
      <xdr:spPr>
        <a:xfrm flipV="1">
          <a:off x="2019300" y="6435344"/>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99162</xdr:rowOff>
    </xdr:from>
    <xdr:to>
      <xdr:col>2</xdr:col>
      <xdr:colOff>638175</xdr:colOff>
      <xdr:row>37</xdr:row>
      <xdr:rowOff>104343</xdr:rowOff>
    </xdr:to>
    <xdr:cxnSp macro="">
      <xdr:nvCxnSpPr>
        <xdr:cNvPr id="69" name="直線コネクタ 68"/>
        <xdr:cNvCxnSpPr/>
      </xdr:nvCxnSpPr>
      <xdr:spPr>
        <a:xfrm>
          <a:off x="1130300" y="6442812"/>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86944</xdr:rowOff>
    </xdr:from>
    <xdr:to>
      <xdr:col>6</xdr:col>
      <xdr:colOff>561975</xdr:colOff>
      <xdr:row>38</xdr:row>
      <xdr:rowOff>17094</xdr:rowOff>
    </xdr:to>
    <xdr:sp macro="" textlink="">
      <xdr:nvSpPr>
        <xdr:cNvPr id="79" name="円/楕円 78"/>
        <xdr:cNvSpPr/>
      </xdr:nvSpPr>
      <xdr:spPr>
        <a:xfrm>
          <a:off x="4584700" y="64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65371</xdr:rowOff>
    </xdr:from>
    <xdr:ext cx="534377" cy="259045"/>
    <xdr:sp macro="" textlink="">
      <xdr:nvSpPr>
        <xdr:cNvPr id="80" name="議会費該当値テキスト"/>
        <xdr:cNvSpPr txBox="1"/>
      </xdr:nvSpPr>
      <xdr:spPr>
        <a:xfrm>
          <a:off x="4686300" y="64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47282</xdr:rowOff>
    </xdr:from>
    <xdr:to>
      <xdr:col>5</xdr:col>
      <xdr:colOff>409575</xdr:colOff>
      <xdr:row>37</xdr:row>
      <xdr:rowOff>148882</xdr:rowOff>
    </xdr:to>
    <xdr:sp macro="" textlink="">
      <xdr:nvSpPr>
        <xdr:cNvPr id="81" name="円/楕円 80"/>
        <xdr:cNvSpPr/>
      </xdr:nvSpPr>
      <xdr:spPr>
        <a:xfrm>
          <a:off x="3746500" y="63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165409</xdr:rowOff>
    </xdr:from>
    <xdr:ext cx="534377" cy="259045"/>
    <xdr:sp macro="" textlink="">
      <xdr:nvSpPr>
        <xdr:cNvPr id="82" name="テキスト ボックス 81"/>
        <xdr:cNvSpPr txBox="1"/>
      </xdr:nvSpPr>
      <xdr:spPr>
        <a:xfrm>
          <a:off x="3530111" y="61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40894</xdr:rowOff>
    </xdr:from>
    <xdr:to>
      <xdr:col>4</xdr:col>
      <xdr:colOff>206375</xdr:colOff>
      <xdr:row>37</xdr:row>
      <xdr:rowOff>142494</xdr:rowOff>
    </xdr:to>
    <xdr:sp macro="" textlink="">
      <xdr:nvSpPr>
        <xdr:cNvPr id="83" name="円/楕円 82"/>
        <xdr:cNvSpPr/>
      </xdr:nvSpPr>
      <xdr:spPr>
        <a:xfrm>
          <a:off x="2857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159021</xdr:rowOff>
    </xdr:from>
    <xdr:ext cx="534377" cy="259045"/>
    <xdr:sp macro="" textlink="">
      <xdr:nvSpPr>
        <xdr:cNvPr id="84" name="テキスト ボックス 83"/>
        <xdr:cNvSpPr txBox="1"/>
      </xdr:nvSpPr>
      <xdr:spPr>
        <a:xfrm>
          <a:off x="2641111" y="61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53543</xdr:rowOff>
    </xdr:from>
    <xdr:to>
      <xdr:col>3</xdr:col>
      <xdr:colOff>3175</xdr:colOff>
      <xdr:row>37</xdr:row>
      <xdr:rowOff>155143</xdr:rowOff>
    </xdr:to>
    <xdr:sp macro="" textlink="">
      <xdr:nvSpPr>
        <xdr:cNvPr id="85" name="円/楕円 84"/>
        <xdr:cNvSpPr/>
      </xdr:nvSpPr>
      <xdr:spPr>
        <a:xfrm>
          <a:off x="1968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220</xdr:rowOff>
    </xdr:from>
    <xdr:ext cx="534377" cy="259045"/>
    <xdr:sp macro="" textlink="">
      <xdr:nvSpPr>
        <xdr:cNvPr id="86" name="テキスト ボックス 85"/>
        <xdr:cNvSpPr txBox="1"/>
      </xdr:nvSpPr>
      <xdr:spPr>
        <a:xfrm>
          <a:off x="1752111" y="61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48362</xdr:rowOff>
    </xdr:from>
    <xdr:to>
      <xdr:col>1</xdr:col>
      <xdr:colOff>485775</xdr:colOff>
      <xdr:row>37</xdr:row>
      <xdr:rowOff>149962</xdr:rowOff>
    </xdr:to>
    <xdr:sp macro="" textlink="">
      <xdr:nvSpPr>
        <xdr:cNvPr id="87" name="円/楕円 86"/>
        <xdr:cNvSpPr/>
      </xdr:nvSpPr>
      <xdr:spPr>
        <a:xfrm>
          <a:off x="1079500" y="63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166489</xdr:rowOff>
    </xdr:from>
    <xdr:ext cx="534377" cy="259045"/>
    <xdr:sp macro="" textlink="">
      <xdr:nvSpPr>
        <xdr:cNvPr id="88" name="テキスト ボックス 87"/>
        <xdr:cNvSpPr txBox="1"/>
      </xdr:nvSpPr>
      <xdr:spPr>
        <a:xfrm>
          <a:off x="863111" y="61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17704</xdr:rowOff>
    </xdr:from>
    <xdr:to>
      <xdr:col>6</xdr:col>
      <xdr:colOff>511175</xdr:colOff>
      <xdr:row>59</xdr:row>
      <xdr:rowOff>33557</xdr:rowOff>
    </xdr:to>
    <xdr:cxnSp macro="">
      <xdr:nvCxnSpPr>
        <xdr:cNvPr id="119" name="直線コネクタ 118"/>
        <xdr:cNvCxnSpPr/>
      </xdr:nvCxnSpPr>
      <xdr:spPr>
        <a:xfrm>
          <a:off x="3797300" y="10133254"/>
          <a:ext cx="838200" cy="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169343</xdr:rowOff>
    </xdr:from>
    <xdr:to>
      <xdr:col>5</xdr:col>
      <xdr:colOff>358775</xdr:colOff>
      <xdr:row>59</xdr:row>
      <xdr:rowOff>17704</xdr:rowOff>
    </xdr:to>
    <xdr:cxnSp macro="">
      <xdr:nvCxnSpPr>
        <xdr:cNvPr id="122" name="直線コネクタ 121"/>
        <xdr:cNvCxnSpPr/>
      </xdr:nvCxnSpPr>
      <xdr:spPr>
        <a:xfrm>
          <a:off x="2908300" y="10113443"/>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169343</xdr:rowOff>
    </xdr:from>
    <xdr:to>
      <xdr:col>4</xdr:col>
      <xdr:colOff>155575</xdr:colOff>
      <xdr:row>59</xdr:row>
      <xdr:rowOff>6376</xdr:rowOff>
    </xdr:to>
    <xdr:cxnSp macro="">
      <xdr:nvCxnSpPr>
        <xdr:cNvPr id="125" name="直線コネクタ 124"/>
        <xdr:cNvCxnSpPr/>
      </xdr:nvCxnSpPr>
      <xdr:spPr>
        <a:xfrm flipV="1">
          <a:off x="2019300" y="10113443"/>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6376</xdr:rowOff>
    </xdr:from>
    <xdr:to>
      <xdr:col>2</xdr:col>
      <xdr:colOff>638175</xdr:colOff>
      <xdr:row>59</xdr:row>
      <xdr:rowOff>6737</xdr:rowOff>
    </xdr:to>
    <xdr:cxnSp macro="">
      <xdr:nvCxnSpPr>
        <xdr:cNvPr id="128" name="直線コネクタ 127"/>
        <xdr:cNvCxnSpPr/>
      </xdr:nvCxnSpPr>
      <xdr:spPr>
        <a:xfrm flipV="1">
          <a:off x="1130300" y="10121926"/>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154207</xdr:rowOff>
    </xdr:from>
    <xdr:to>
      <xdr:col>6</xdr:col>
      <xdr:colOff>561975</xdr:colOff>
      <xdr:row>59</xdr:row>
      <xdr:rowOff>84357</xdr:rowOff>
    </xdr:to>
    <xdr:sp macro="" textlink="">
      <xdr:nvSpPr>
        <xdr:cNvPr id="138" name="円/楕円 137"/>
        <xdr:cNvSpPr/>
      </xdr:nvSpPr>
      <xdr:spPr>
        <a:xfrm>
          <a:off x="4584700" y="1009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xdr:cNvSpPr txBox="1"/>
      </xdr:nvSpPr>
      <xdr:spPr>
        <a:xfrm>
          <a:off x="4686300" y="10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138354</xdr:rowOff>
    </xdr:from>
    <xdr:to>
      <xdr:col>5</xdr:col>
      <xdr:colOff>409575</xdr:colOff>
      <xdr:row>59</xdr:row>
      <xdr:rowOff>68504</xdr:rowOff>
    </xdr:to>
    <xdr:sp macro="" textlink="">
      <xdr:nvSpPr>
        <xdr:cNvPr id="140" name="円/楕円 139"/>
        <xdr:cNvSpPr/>
      </xdr:nvSpPr>
      <xdr:spPr>
        <a:xfrm>
          <a:off x="3746500" y="100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59631</xdr:rowOff>
    </xdr:from>
    <xdr:ext cx="599010" cy="259045"/>
    <xdr:sp macro="" textlink="">
      <xdr:nvSpPr>
        <xdr:cNvPr id="141" name="テキスト ボックス 140"/>
        <xdr:cNvSpPr txBox="1"/>
      </xdr:nvSpPr>
      <xdr:spPr>
        <a:xfrm>
          <a:off x="3497794" y="101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248,564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118543</xdr:rowOff>
    </xdr:from>
    <xdr:to>
      <xdr:col>4</xdr:col>
      <xdr:colOff>206375</xdr:colOff>
      <xdr:row>59</xdr:row>
      <xdr:rowOff>48693</xdr:rowOff>
    </xdr:to>
    <xdr:sp macro="" textlink="">
      <xdr:nvSpPr>
        <xdr:cNvPr id="142" name="円/楕円 141"/>
        <xdr:cNvSpPr/>
      </xdr:nvSpPr>
      <xdr:spPr>
        <a:xfrm>
          <a:off x="2857500" y="100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65220</xdr:rowOff>
    </xdr:from>
    <xdr:ext cx="599010" cy="259045"/>
    <xdr:sp macro="" textlink="">
      <xdr:nvSpPr>
        <xdr:cNvPr id="143" name="テキスト ボックス 142"/>
        <xdr:cNvSpPr txBox="1"/>
      </xdr:nvSpPr>
      <xdr:spPr>
        <a:xfrm>
          <a:off x="2608794" y="983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127026</xdr:rowOff>
    </xdr:from>
    <xdr:to>
      <xdr:col>3</xdr:col>
      <xdr:colOff>3175</xdr:colOff>
      <xdr:row>59</xdr:row>
      <xdr:rowOff>57176</xdr:rowOff>
    </xdr:to>
    <xdr:sp macro="" textlink="">
      <xdr:nvSpPr>
        <xdr:cNvPr id="144" name="円/楕円 143"/>
        <xdr:cNvSpPr/>
      </xdr:nvSpPr>
      <xdr:spPr>
        <a:xfrm>
          <a:off x="1968500" y="100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73703</xdr:rowOff>
    </xdr:from>
    <xdr:ext cx="599010" cy="259045"/>
    <xdr:sp macro="" textlink="">
      <xdr:nvSpPr>
        <xdr:cNvPr id="145" name="テキスト ボックス 144"/>
        <xdr:cNvSpPr txBox="1"/>
      </xdr:nvSpPr>
      <xdr:spPr>
        <a:xfrm>
          <a:off x="1719794" y="984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127387</xdr:rowOff>
    </xdr:from>
    <xdr:to>
      <xdr:col>1</xdr:col>
      <xdr:colOff>485775</xdr:colOff>
      <xdr:row>59</xdr:row>
      <xdr:rowOff>57537</xdr:rowOff>
    </xdr:to>
    <xdr:sp macro="" textlink="">
      <xdr:nvSpPr>
        <xdr:cNvPr id="146" name="円/楕円 145"/>
        <xdr:cNvSpPr/>
      </xdr:nvSpPr>
      <xdr:spPr>
        <a:xfrm>
          <a:off x="1079500" y="1007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74064</xdr:rowOff>
    </xdr:from>
    <xdr:ext cx="599010" cy="259045"/>
    <xdr:sp macro="" textlink="">
      <xdr:nvSpPr>
        <xdr:cNvPr id="147" name="テキスト ボックス 146"/>
        <xdr:cNvSpPr txBox="1"/>
      </xdr:nvSpPr>
      <xdr:spPr>
        <a:xfrm>
          <a:off x="830794" y="984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166100</xdr:rowOff>
    </xdr:from>
    <xdr:to>
      <xdr:col>6</xdr:col>
      <xdr:colOff>511175</xdr:colOff>
      <xdr:row>79</xdr:row>
      <xdr:rowOff>6437</xdr:rowOff>
    </xdr:to>
    <xdr:cxnSp macro="">
      <xdr:nvCxnSpPr>
        <xdr:cNvPr id="180" name="直線コネクタ 179"/>
        <xdr:cNvCxnSpPr/>
      </xdr:nvCxnSpPr>
      <xdr:spPr>
        <a:xfrm flipV="1">
          <a:off x="3797300" y="13539200"/>
          <a:ext cx="8382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6437</xdr:rowOff>
    </xdr:from>
    <xdr:to>
      <xdr:col>5</xdr:col>
      <xdr:colOff>358775</xdr:colOff>
      <xdr:row>79</xdr:row>
      <xdr:rowOff>11243</xdr:rowOff>
    </xdr:to>
    <xdr:cxnSp macro="">
      <xdr:nvCxnSpPr>
        <xdr:cNvPr id="183" name="直線コネクタ 182"/>
        <xdr:cNvCxnSpPr/>
      </xdr:nvCxnSpPr>
      <xdr:spPr>
        <a:xfrm flipV="1">
          <a:off x="2908300" y="13550987"/>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4849</xdr:rowOff>
    </xdr:from>
    <xdr:to>
      <xdr:col>4</xdr:col>
      <xdr:colOff>155575</xdr:colOff>
      <xdr:row>79</xdr:row>
      <xdr:rowOff>11243</xdr:rowOff>
    </xdr:to>
    <xdr:cxnSp macro="">
      <xdr:nvCxnSpPr>
        <xdr:cNvPr id="186" name="直線コネクタ 185"/>
        <xdr:cNvCxnSpPr/>
      </xdr:nvCxnSpPr>
      <xdr:spPr>
        <a:xfrm>
          <a:off x="2019300" y="13549399"/>
          <a:ext cx="8890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113268</xdr:rowOff>
    </xdr:from>
    <xdr:to>
      <xdr:col>2</xdr:col>
      <xdr:colOff>638175</xdr:colOff>
      <xdr:row>79</xdr:row>
      <xdr:rowOff>4849</xdr:rowOff>
    </xdr:to>
    <xdr:cxnSp macro="">
      <xdr:nvCxnSpPr>
        <xdr:cNvPr id="189" name="直線コネクタ 188"/>
        <xdr:cNvCxnSpPr/>
      </xdr:nvCxnSpPr>
      <xdr:spPr>
        <a:xfrm>
          <a:off x="1130300" y="13486368"/>
          <a:ext cx="889000" cy="6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115300</xdr:rowOff>
    </xdr:from>
    <xdr:to>
      <xdr:col>6</xdr:col>
      <xdr:colOff>561975</xdr:colOff>
      <xdr:row>79</xdr:row>
      <xdr:rowOff>45450</xdr:rowOff>
    </xdr:to>
    <xdr:sp macro="" textlink="">
      <xdr:nvSpPr>
        <xdr:cNvPr id="199" name="円/楕円 198"/>
        <xdr:cNvSpPr/>
      </xdr:nvSpPr>
      <xdr:spPr>
        <a:xfrm>
          <a:off x="4584700" y="134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30227</xdr:rowOff>
    </xdr:from>
    <xdr:ext cx="599010" cy="259045"/>
    <xdr:sp macro="" textlink="">
      <xdr:nvSpPr>
        <xdr:cNvPr id="200" name="民生費該当値テキスト"/>
        <xdr:cNvSpPr txBox="1"/>
      </xdr:nvSpPr>
      <xdr:spPr>
        <a:xfrm>
          <a:off x="4686300" y="1340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127087</xdr:rowOff>
    </xdr:from>
    <xdr:to>
      <xdr:col>5</xdr:col>
      <xdr:colOff>409575</xdr:colOff>
      <xdr:row>79</xdr:row>
      <xdr:rowOff>57237</xdr:rowOff>
    </xdr:to>
    <xdr:sp macro="" textlink="">
      <xdr:nvSpPr>
        <xdr:cNvPr id="201" name="円/楕円 200"/>
        <xdr:cNvSpPr/>
      </xdr:nvSpPr>
      <xdr:spPr>
        <a:xfrm>
          <a:off x="3746500" y="135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48364</xdr:rowOff>
    </xdr:from>
    <xdr:ext cx="599010" cy="259045"/>
    <xdr:sp macro="" textlink="">
      <xdr:nvSpPr>
        <xdr:cNvPr id="202" name="テキスト ボックス 201"/>
        <xdr:cNvSpPr txBox="1"/>
      </xdr:nvSpPr>
      <xdr:spPr>
        <a:xfrm>
          <a:off x="3497794" y="1359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131893</xdr:rowOff>
    </xdr:from>
    <xdr:to>
      <xdr:col>4</xdr:col>
      <xdr:colOff>206375</xdr:colOff>
      <xdr:row>79</xdr:row>
      <xdr:rowOff>62043</xdr:rowOff>
    </xdr:to>
    <xdr:sp macro="" textlink="">
      <xdr:nvSpPr>
        <xdr:cNvPr id="203" name="円/楕円 202"/>
        <xdr:cNvSpPr/>
      </xdr:nvSpPr>
      <xdr:spPr>
        <a:xfrm>
          <a:off x="2857500" y="135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53170</xdr:rowOff>
    </xdr:from>
    <xdr:ext cx="599010" cy="259045"/>
    <xdr:sp macro="" textlink="">
      <xdr:nvSpPr>
        <xdr:cNvPr id="204" name="テキスト ボックス 203"/>
        <xdr:cNvSpPr txBox="1"/>
      </xdr:nvSpPr>
      <xdr:spPr>
        <a:xfrm>
          <a:off x="2608794" y="1359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125499</xdr:rowOff>
    </xdr:from>
    <xdr:to>
      <xdr:col>3</xdr:col>
      <xdr:colOff>3175</xdr:colOff>
      <xdr:row>79</xdr:row>
      <xdr:rowOff>55649</xdr:rowOff>
    </xdr:to>
    <xdr:sp macro="" textlink="">
      <xdr:nvSpPr>
        <xdr:cNvPr id="205" name="円/楕円 204"/>
        <xdr:cNvSpPr/>
      </xdr:nvSpPr>
      <xdr:spPr>
        <a:xfrm>
          <a:off x="1968500" y="134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46776</xdr:rowOff>
    </xdr:from>
    <xdr:ext cx="599010" cy="259045"/>
    <xdr:sp macro="" textlink="">
      <xdr:nvSpPr>
        <xdr:cNvPr id="206" name="テキスト ボックス 205"/>
        <xdr:cNvSpPr txBox="1"/>
      </xdr:nvSpPr>
      <xdr:spPr>
        <a:xfrm>
          <a:off x="1719794" y="1359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62468</xdr:rowOff>
    </xdr:from>
    <xdr:to>
      <xdr:col>1</xdr:col>
      <xdr:colOff>485775</xdr:colOff>
      <xdr:row>78</xdr:row>
      <xdr:rowOff>164068</xdr:rowOff>
    </xdr:to>
    <xdr:sp macro="" textlink="">
      <xdr:nvSpPr>
        <xdr:cNvPr id="207" name="円/楕円 206"/>
        <xdr:cNvSpPr/>
      </xdr:nvSpPr>
      <xdr:spPr>
        <a:xfrm>
          <a:off x="1079500" y="134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9145</xdr:rowOff>
    </xdr:from>
    <xdr:ext cx="599010" cy="259045"/>
    <xdr:sp macro="" textlink="">
      <xdr:nvSpPr>
        <xdr:cNvPr id="208" name="テキスト ボックス 207"/>
        <xdr:cNvSpPr txBox="1"/>
      </xdr:nvSpPr>
      <xdr:spPr>
        <a:xfrm>
          <a:off x="830794" y="1321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10460</xdr:rowOff>
    </xdr:from>
    <xdr:to>
      <xdr:col>6</xdr:col>
      <xdr:colOff>511175</xdr:colOff>
      <xdr:row>98</xdr:row>
      <xdr:rowOff>26394</xdr:rowOff>
    </xdr:to>
    <xdr:cxnSp macro="">
      <xdr:nvCxnSpPr>
        <xdr:cNvPr id="237" name="直線コネクタ 236"/>
        <xdr:cNvCxnSpPr/>
      </xdr:nvCxnSpPr>
      <xdr:spPr>
        <a:xfrm flipV="1">
          <a:off x="3797300" y="16812560"/>
          <a:ext cx="8382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25833</xdr:rowOff>
    </xdr:from>
    <xdr:to>
      <xdr:col>5</xdr:col>
      <xdr:colOff>358775</xdr:colOff>
      <xdr:row>98</xdr:row>
      <xdr:rowOff>26394</xdr:rowOff>
    </xdr:to>
    <xdr:cxnSp macro="">
      <xdr:nvCxnSpPr>
        <xdr:cNvPr id="240" name="直線コネクタ 239"/>
        <xdr:cNvCxnSpPr/>
      </xdr:nvCxnSpPr>
      <xdr:spPr>
        <a:xfrm>
          <a:off x="2908300" y="16827933"/>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25833</xdr:rowOff>
    </xdr:from>
    <xdr:to>
      <xdr:col>4</xdr:col>
      <xdr:colOff>155575</xdr:colOff>
      <xdr:row>98</xdr:row>
      <xdr:rowOff>136403</xdr:rowOff>
    </xdr:to>
    <xdr:cxnSp macro="">
      <xdr:nvCxnSpPr>
        <xdr:cNvPr id="243" name="直線コネクタ 242"/>
        <xdr:cNvCxnSpPr/>
      </xdr:nvCxnSpPr>
      <xdr:spPr>
        <a:xfrm flipV="1">
          <a:off x="2019300" y="16827933"/>
          <a:ext cx="889000" cy="1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136403</xdr:rowOff>
    </xdr:from>
    <xdr:to>
      <xdr:col>2</xdr:col>
      <xdr:colOff>638175</xdr:colOff>
      <xdr:row>98</xdr:row>
      <xdr:rowOff>139709</xdr:rowOff>
    </xdr:to>
    <xdr:cxnSp macro="">
      <xdr:nvCxnSpPr>
        <xdr:cNvPr id="246" name="直線コネクタ 245"/>
        <xdr:cNvCxnSpPr/>
      </xdr:nvCxnSpPr>
      <xdr:spPr>
        <a:xfrm flipV="1">
          <a:off x="1130300" y="16938503"/>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131110</xdr:rowOff>
    </xdr:from>
    <xdr:to>
      <xdr:col>6</xdr:col>
      <xdr:colOff>561975</xdr:colOff>
      <xdr:row>98</xdr:row>
      <xdr:rowOff>61260</xdr:rowOff>
    </xdr:to>
    <xdr:sp macro="" textlink="">
      <xdr:nvSpPr>
        <xdr:cNvPr id="256" name="円/楕円 255"/>
        <xdr:cNvSpPr/>
      </xdr:nvSpPr>
      <xdr:spPr>
        <a:xfrm>
          <a:off x="4584700" y="167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109537</xdr:rowOff>
    </xdr:from>
    <xdr:ext cx="599010" cy="259045"/>
    <xdr:sp macro="" textlink="">
      <xdr:nvSpPr>
        <xdr:cNvPr id="257" name="衛生費該当値テキスト"/>
        <xdr:cNvSpPr txBox="1"/>
      </xdr:nvSpPr>
      <xdr:spPr>
        <a:xfrm>
          <a:off x="4686300" y="167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147044</xdr:rowOff>
    </xdr:from>
    <xdr:to>
      <xdr:col>5</xdr:col>
      <xdr:colOff>409575</xdr:colOff>
      <xdr:row>98</xdr:row>
      <xdr:rowOff>77194</xdr:rowOff>
    </xdr:to>
    <xdr:sp macro="" textlink="">
      <xdr:nvSpPr>
        <xdr:cNvPr id="258" name="円/楕円 257"/>
        <xdr:cNvSpPr/>
      </xdr:nvSpPr>
      <xdr:spPr>
        <a:xfrm>
          <a:off x="3746500" y="167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68321</xdr:rowOff>
    </xdr:from>
    <xdr:ext cx="534377" cy="259045"/>
    <xdr:sp macro="" textlink="">
      <xdr:nvSpPr>
        <xdr:cNvPr id="259" name="テキスト ボックス 258"/>
        <xdr:cNvSpPr txBox="1"/>
      </xdr:nvSpPr>
      <xdr:spPr>
        <a:xfrm>
          <a:off x="3530111" y="1687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146483</xdr:rowOff>
    </xdr:from>
    <xdr:to>
      <xdr:col>4</xdr:col>
      <xdr:colOff>206375</xdr:colOff>
      <xdr:row>98</xdr:row>
      <xdr:rowOff>76633</xdr:rowOff>
    </xdr:to>
    <xdr:sp macro="" textlink="">
      <xdr:nvSpPr>
        <xdr:cNvPr id="260" name="円/楕円 259"/>
        <xdr:cNvSpPr/>
      </xdr:nvSpPr>
      <xdr:spPr>
        <a:xfrm>
          <a:off x="2857500" y="167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67760</xdr:rowOff>
    </xdr:from>
    <xdr:ext cx="534377" cy="259045"/>
    <xdr:sp macro="" textlink="">
      <xdr:nvSpPr>
        <xdr:cNvPr id="261" name="テキスト ボックス 260"/>
        <xdr:cNvSpPr txBox="1"/>
      </xdr:nvSpPr>
      <xdr:spPr>
        <a:xfrm>
          <a:off x="2641111" y="1686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85603</xdr:rowOff>
    </xdr:from>
    <xdr:to>
      <xdr:col>3</xdr:col>
      <xdr:colOff>3175</xdr:colOff>
      <xdr:row>99</xdr:row>
      <xdr:rowOff>15753</xdr:rowOff>
    </xdr:to>
    <xdr:sp macro="" textlink="">
      <xdr:nvSpPr>
        <xdr:cNvPr id="262" name="円/楕円 261"/>
        <xdr:cNvSpPr/>
      </xdr:nvSpPr>
      <xdr:spPr>
        <a:xfrm>
          <a:off x="1968500" y="168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6880</xdr:rowOff>
    </xdr:from>
    <xdr:ext cx="534377" cy="259045"/>
    <xdr:sp macro="" textlink="">
      <xdr:nvSpPr>
        <xdr:cNvPr id="263" name="テキスト ボックス 262"/>
        <xdr:cNvSpPr txBox="1"/>
      </xdr:nvSpPr>
      <xdr:spPr>
        <a:xfrm>
          <a:off x="1752111" y="1698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88909</xdr:rowOff>
    </xdr:from>
    <xdr:to>
      <xdr:col>1</xdr:col>
      <xdr:colOff>485775</xdr:colOff>
      <xdr:row>99</xdr:row>
      <xdr:rowOff>19059</xdr:rowOff>
    </xdr:to>
    <xdr:sp macro="" textlink="">
      <xdr:nvSpPr>
        <xdr:cNvPr id="264" name="円/楕円 263"/>
        <xdr:cNvSpPr/>
      </xdr:nvSpPr>
      <xdr:spPr>
        <a:xfrm>
          <a:off x="1079500" y="168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10186</xdr:rowOff>
    </xdr:from>
    <xdr:ext cx="534377" cy="259045"/>
    <xdr:sp macro="" textlink="">
      <xdr:nvSpPr>
        <xdr:cNvPr id="265" name="テキスト ボックス 264"/>
        <xdr:cNvSpPr txBox="1"/>
      </xdr:nvSpPr>
      <xdr:spPr>
        <a:xfrm>
          <a:off x="863111" y="1698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66663</xdr:rowOff>
    </xdr:from>
    <xdr:to>
      <xdr:col>15</xdr:col>
      <xdr:colOff>180975</xdr:colOff>
      <xdr:row>39</xdr:row>
      <xdr:rowOff>74516</xdr:rowOff>
    </xdr:to>
    <xdr:cxnSp macro="">
      <xdr:nvCxnSpPr>
        <xdr:cNvPr id="296" name="直線コネクタ 295"/>
        <xdr:cNvCxnSpPr/>
      </xdr:nvCxnSpPr>
      <xdr:spPr>
        <a:xfrm flipV="1">
          <a:off x="9639300" y="6753213"/>
          <a:ext cx="838200" cy="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9774</xdr:rowOff>
    </xdr:from>
    <xdr:to>
      <xdr:col>14</xdr:col>
      <xdr:colOff>28575</xdr:colOff>
      <xdr:row>39</xdr:row>
      <xdr:rowOff>74516</xdr:rowOff>
    </xdr:to>
    <xdr:cxnSp macro="">
      <xdr:nvCxnSpPr>
        <xdr:cNvPr id="299" name="直線コネクタ 298"/>
        <xdr:cNvCxnSpPr/>
      </xdr:nvCxnSpPr>
      <xdr:spPr>
        <a:xfrm>
          <a:off x="8750300" y="6696324"/>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6018</xdr:rowOff>
    </xdr:from>
    <xdr:to>
      <xdr:col>12</xdr:col>
      <xdr:colOff>511175</xdr:colOff>
      <xdr:row>39</xdr:row>
      <xdr:rowOff>9774</xdr:rowOff>
    </xdr:to>
    <xdr:cxnSp macro="">
      <xdr:nvCxnSpPr>
        <xdr:cNvPr id="302" name="直線コネクタ 301"/>
        <xdr:cNvCxnSpPr/>
      </xdr:nvCxnSpPr>
      <xdr:spPr>
        <a:xfrm>
          <a:off x="7861300" y="6692568"/>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2818</xdr:rowOff>
    </xdr:from>
    <xdr:to>
      <xdr:col>11</xdr:col>
      <xdr:colOff>307975</xdr:colOff>
      <xdr:row>39</xdr:row>
      <xdr:rowOff>6018</xdr:rowOff>
    </xdr:to>
    <xdr:cxnSp macro="">
      <xdr:nvCxnSpPr>
        <xdr:cNvPr id="305" name="直線コネクタ 304"/>
        <xdr:cNvCxnSpPr/>
      </xdr:nvCxnSpPr>
      <xdr:spPr>
        <a:xfrm>
          <a:off x="6972300" y="668936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82480</xdr:rowOff>
    </xdr:from>
    <xdr:ext cx="469744" cy="259045"/>
    <xdr:sp macro="" textlink="">
      <xdr:nvSpPr>
        <xdr:cNvPr id="307" name="テキスト ボックス 306"/>
        <xdr:cNvSpPr txBox="1"/>
      </xdr:nvSpPr>
      <xdr:spPr>
        <a:xfrm>
          <a:off x="7626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15863</xdr:rowOff>
    </xdr:from>
    <xdr:to>
      <xdr:col>15</xdr:col>
      <xdr:colOff>231775</xdr:colOff>
      <xdr:row>39</xdr:row>
      <xdr:rowOff>117463</xdr:rowOff>
    </xdr:to>
    <xdr:sp macro="" textlink="">
      <xdr:nvSpPr>
        <xdr:cNvPr id="315" name="円/楕円 314"/>
        <xdr:cNvSpPr/>
      </xdr:nvSpPr>
      <xdr:spPr>
        <a:xfrm>
          <a:off x="10426700" y="67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163895</xdr:rowOff>
    </xdr:from>
    <xdr:ext cx="469744" cy="259045"/>
    <xdr:sp macro="" textlink="">
      <xdr:nvSpPr>
        <xdr:cNvPr id="316" name="労働費該当値テキスト"/>
        <xdr:cNvSpPr txBox="1"/>
      </xdr:nvSpPr>
      <xdr:spPr>
        <a:xfrm>
          <a:off x="10528300" y="667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23716</xdr:rowOff>
    </xdr:from>
    <xdr:to>
      <xdr:col>14</xdr:col>
      <xdr:colOff>79375</xdr:colOff>
      <xdr:row>39</xdr:row>
      <xdr:rowOff>125316</xdr:rowOff>
    </xdr:to>
    <xdr:sp macro="" textlink="">
      <xdr:nvSpPr>
        <xdr:cNvPr id="317" name="円/楕円 316"/>
        <xdr:cNvSpPr/>
      </xdr:nvSpPr>
      <xdr:spPr>
        <a:xfrm>
          <a:off x="9588500" y="67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116443</xdr:rowOff>
    </xdr:from>
    <xdr:ext cx="469744" cy="259045"/>
    <xdr:sp macro="" textlink="">
      <xdr:nvSpPr>
        <xdr:cNvPr id="318" name="テキスト ボックス 317"/>
        <xdr:cNvSpPr txBox="1"/>
      </xdr:nvSpPr>
      <xdr:spPr>
        <a:xfrm>
          <a:off x="9404427" y="680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130424</xdr:rowOff>
    </xdr:from>
    <xdr:to>
      <xdr:col>12</xdr:col>
      <xdr:colOff>561975</xdr:colOff>
      <xdr:row>39</xdr:row>
      <xdr:rowOff>60574</xdr:rowOff>
    </xdr:to>
    <xdr:sp macro="" textlink="">
      <xdr:nvSpPr>
        <xdr:cNvPr id="319" name="円/楕円 318"/>
        <xdr:cNvSpPr/>
      </xdr:nvSpPr>
      <xdr:spPr>
        <a:xfrm>
          <a:off x="8699500" y="66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77100</xdr:rowOff>
    </xdr:from>
    <xdr:ext cx="469744" cy="259045"/>
    <xdr:sp macro="" textlink="">
      <xdr:nvSpPr>
        <xdr:cNvPr id="320" name="テキスト ボックス 319"/>
        <xdr:cNvSpPr txBox="1"/>
      </xdr:nvSpPr>
      <xdr:spPr>
        <a:xfrm>
          <a:off x="8515427" y="642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126668</xdr:rowOff>
    </xdr:from>
    <xdr:to>
      <xdr:col>11</xdr:col>
      <xdr:colOff>358775</xdr:colOff>
      <xdr:row>39</xdr:row>
      <xdr:rowOff>56818</xdr:rowOff>
    </xdr:to>
    <xdr:sp macro="" textlink="">
      <xdr:nvSpPr>
        <xdr:cNvPr id="321" name="円/楕円 320"/>
        <xdr:cNvSpPr/>
      </xdr:nvSpPr>
      <xdr:spPr>
        <a:xfrm>
          <a:off x="7810500" y="664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73345</xdr:rowOff>
    </xdr:from>
    <xdr:ext cx="469744" cy="259045"/>
    <xdr:sp macro="" textlink="">
      <xdr:nvSpPr>
        <xdr:cNvPr id="322" name="テキスト ボックス 321"/>
        <xdr:cNvSpPr txBox="1"/>
      </xdr:nvSpPr>
      <xdr:spPr>
        <a:xfrm>
          <a:off x="7626427" y="641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123468</xdr:rowOff>
    </xdr:from>
    <xdr:to>
      <xdr:col>10</xdr:col>
      <xdr:colOff>155575</xdr:colOff>
      <xdr:row>39</xdr:row>
      <xdr:rowOff>53618</xdr:rowOff>
    </xdr:to>
    <xdr:sp macro="" textlink="">
      <xdr:nvSpPr>
        <xdr:cNvPr id="323" name="円/楕円 322"/>
        <xdr:cNvSpPr/>
      </xdr:nvSpPr>
      <xdr:spPr>
        <a:xfrm>
          <a:off x="6921500" y="663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70145</xdr:rowOff>
    </xdr:from>
    <xdr:ext cx="469744" cy="259045"/>
    <xdr:sp macro="" textlink="">
      <xdr:nvSpPr>
        <xdr:cNvPr id="324" name="テキスト ボックス 323"/>
        <xdr:cNvSpPr txBox="1"/>
      </xdr:nvSpPr>
      <xdr:spPr>
        <a:xfrm>
          <a:off x="6737427" y="6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86530</xdr:rowOff>
    </xdr:from>
    <xdr:to>
      <xdr:col>15</xdr:col>
      <xdr:colOff>180975</xdr:colOff>
      <xdr:row>58</xdr:row>
      <xdr:rowOff>97491</xdr:rowOff>
    </xdr:to>
    <xdr:cxnSp macro="">
      <xdr:nvCxnSpPr>
        <xdr:cNvPr id="353" name="直線コネクタ 352"/>
        <xdr:cNvCxnSpPr/>
      </xdr:nvCxnSpPr>
      <xdr:spPr>
        <a:xfrm flipV="1">
          <a:off x="9639300" y="10030630"/>
          <a:ext cx="8382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86777</xdr:rowOff>
    </xdr:from>
    <xdr:to>
      <xdr:col>14</xdr:col>
      <xdr:colOff>28575</xdr:colOff>
      <xdr:row>58</xdr:row>
      <xdr:rowOff>97491</xdr:rowOff>
    </xdr:to>
    <xdr:cxnSp macro="">
      <xdr:nvCxnSpPr>
        <xdr:cNvPr id="356" name="直線コネクタ 355"/>
        <xdr:cNvCxnSpPr/>
      </xdr:nvCxnSpPr>
      <xdr:spPr>
        <a:xfrm>
          <a:off x="8750300" y="10030877"/>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86777</xdr:rowOff>
    </xdr:from>
    <xdr:to>
      <xdr:col>12</xdr:col>
      <xdr:colOff>511175</xdr:colOff>
      <xdr:row>58</xdr:row>
      <xdr:rowOff>89170</xdr:rowOff>
    </xdr:to>
    <xdr:cxnSp macro="">
      <xdr:nvCxnSpPr>
        <xdr:cNvPr id="359" name="直線コネクタ 358"/>
        <xdr:cNvCxnSpPr/>
      </xdr:nvCxnSpPr>
      <xdr:spPr>
        <a:xfrm flipV="1">
          <a:off x="7861300" y="10030877"/>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89170</xdr:rowOff>
    </xdr:from>
    <xdr:to>
      <xdr:col>11</xdr:col>
      <xdr:colOff>307975</xdr:colOff>
      <xdr:row>58</xdr:row>
      <xdr:rowOff>92235</xdr:rowOff>
    </xdr:to>
    <xdr:cxnSp macro="">
      <xdr:nvCxnSpPr>
        <xdr:cNvPr id="362" name="直線コネクタ 361"/>
        <xdr:cNvCxnSpPr/>
      </xdr:nvCxnSpPr>
      <xdr:spPr>
        <a:xfrm flipV="1">
          <a:off x="6972300" y="10033270"/>
          <a:ext cx="8890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35730</xdr:rowOff>
    </xdr:from>
    <xdr:to>
      <xdr:col>15</xdr:col>
      <xdr:colOff>231775</xdr:colOff>
      <xdr:row>58</xdr:row>
      <xdr:rowOff>137330</xdr:rowOff>
    </xdr:to>
    <xdr:sp macro="" textlink="">
      <xdr:nvSpPr>
        <xdr:cNvPr id="372" name="円/楕円 371"/>
        <xdr:cNvSpPr/>
      </xdr:nvSpPr>
      <xdr:spPr>
        <a:xfrm>
          <a:off x="10426700" y="99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14157</xdr:rowOff>
    </xdr:from>
    <xdr:ext cx="534377" cy="259045"/>
    <xdr:sp macro="" textlink="">
      <xdr:nvSpPr>
        <xdr:cNvPr id="373" name="農林水産業費該当値テキスト"/>
        <xdr:cNvSpPr txBox="1"/>
      </xdr:nvSpPr>
      <xdr:spPr>
        <a:xfrm>
          <a:off x="10528300" y="995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46691</xdr:rowOff>
    </xdr:from>
    <xdr:to>
      <xdr:col>14</xdr:col>
      <xdr:colOff>79375</xdr:colOff>
      <xdr:row>58</xdr:row>
      <xdr:rowOff>148291</xdr:rowOff>
    </xdr:to>
    <xdr:sp macro="" textlink="">
      <xdr:nvSpPr>
        <xdr:cNvPr id="374" name="円/楕円 373"/>
        <xdr:cNvSpPr/>
      </xdr:nvSpPr>
      <xdr:spPr>
        <a:xfrm>
          <a:off x="9588500" y="99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139418</xdr:rowOff>
    </xdr:from>
    <xdr:ext cx="534377" cy="259045"/>
    <xdr:sp macro="" textlink="">
      <xdr:nvSpPr>
        <xdr:cNvPr id="375" name="テキスト ボックス 374"/>
        <xdr:cNvSpPr txBox="1"/>
      </xdr:nvSpPr>
      <xdr:spPr>
        <a:xfrm>
          <a:off x="9372111" y="100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35977</xdr:rowOff>
    </xdr:from>
    <xdr:to>
      <xdr:col>12</xdr:col>
      <xdr:colOff>561975</xdr:colOff>
      <xdr:row>58</xdr:row>
      <xdr:rowOff>137577</xdr:rowOff>
    </xdr:to>
    <xdr:sp macro="" textlink="">
      <xdr:nvSpPr>
        <xdr:cNvPr id="376" name="円/楕円 375"/>
        <xdr:cNvSpPr/>
      </xdr:nvSpPr>
      <xdr:spPr>
        <a:xfrm>
          <a:off x="8699500" y="998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128704</xdr:rowOff>
    </xdr:from>
    <xdr:ext cx="534377" cy="259045"/>
    <xdr:sp macro="" textlink="">
      <xdr:nvSpPr>
        <xdr:cNvPr id="377" name="テキスト ボックス 376"/>
        <xdr:cNvSpPr txBox="1"/>
      </xdr:nvSpPr>
      <xdr:spPr>
        <a:xfrm>
          <a:off x="8483111" y="100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38370</xdr:rowOff>
    </xdr:from>
    <xdr:to>
      <xdr:col>11</xdr:col>
      <xdr:colOff>358775</xdr:colOff>
      <xdr:row>58</xdr:row>
      <xdr:rowOff>139970</xdr:rowOff>
    </xdr:to>
    <xdr:sp macro="" textlink="">
      <xdr:nvSpPr>
        <xdr:cNvPr id="378" name="円/楕円 377"/>
        <xdr:cNvSpPr/>
      </xdr:nvSpPr>
      <xdr:spPr>
        <a:xfrm>
          <a:off x="7810500" y="99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131097</xdr:rowOff>
    </xdr:from>
    <xdr:ext cx="534377" cy="259045"/>
    <xdr:sp macro="" textlink="">
      <xdr:nvSpPr>
        <xdr:cNvPr id="379" name="テキスト ボックス 378"/>
        <xdr:cNvSpPr txBox="1"/>
      </xdr:nvSpPr>
      <xdr:spPr>
        <a:xfrm>
          <a:off x="7594111" y="100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41435</xdr:rowOff>
    </xdr:from>
    <xdr:to>
      <xdr:col>10</xdr:col>
      <xdr:colOff>155575</xdr:colOff>
      <xdr:row>58</xdr:row>
      <xdr:rowOff>143035</xdr:rowOff>
    </xdr:to>
    <xdr:sp macro="" textlink="">
      <xdr:nvSpPr>
        <xdr:cNvPr id="380" name="円/楕円 379"/>
        <xdr:cNvSpPr/>
      </xdr:nvSpPr>
      <xdr:spPr>
        <a:xfrm>
          <a:off x="6921500" y="99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134162</xdr:rowOff>
    </xdr:from>
    <xdr:ext cx="534377" cy="259045"/>
    <xdr:sp macro="" textlink="">
      <xdr:nvSpPr>
        <xdr:cNvPr id="381" name="テキスト ボックス 380"/>
        <xdr:cNvSpPr txBox="1"/>
      </xdr:nvSpPr>
      <xdr:spPr>
        <a:xfrm>
          <a:off x="6705111" y="100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129218</xdr:rowOff>
    </xdr:from>
    <xdr:to>
      <xdr:col>15</xdr:col>
      <xdr:colOff>180975</xdr:colOff>
      <xdr:row>77</xdr:row>
      <xdr:rowOff>148603</xdr:rowOff>
    </xdr:to>
    <xdr:cxnSp macro="">
      <xdr:nvCxnSpPr>
        <xdr:cNvPr id="410" name="直線コネクタ 409"/>
        <xdr:cNvCxnSpPr/>
      </xdr:nvCxnSpPr>
      <xdr:spPr>
        <a:xfrm flipV="1">
          <a:off x="9639300" y="13330868"/>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148603</xdr:rowOff>
    </xdr:from>
    <xdr:to>
      <xdr:col>14</xdr:col>
      <xdr:colOff>28575</xdr:colOff>
      <xdr:row>78</xdr:row>
      <xdr:rowOff>54989</xdr:rowOff>
    </xdr:to>
    <xdr:cxnSp macro="">
      <xdr:nvCxnSpPr>
        <xdr:cNvPr id="413" name="直線コネクタ 412"/>
        <xdr:cNvCxnSpPr/>
      </xdr:nvCxnSpPr>
      <xdr:spPr>
        <a:xfrm flipV="1">
          <a:off x="8750300" y="13350253"/>
          <a:ext cx="889000" cy="7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54989</xdr:rowOff>
    </xdr:from>
    <xdr:to>
      <xdr:col>12</xdr:col>
      <xdr:colOff>511175</xdr:colOff>
      <xdr:row>78</xdr:row>
      <xdr:rowOff>81976</xdr:rowOff>
    </xdr:to>
    <xdr:cxnSp macro="">
      <xdr:nvCxnSpPr>
        <xdr:cNvPr id="416" name="直線コネクタ 415"/>
        <xdr:cNvCxnSpPr/>
      </xdr:nvCxnSpPr>
      <xdr:spPr>
        <a:xfrm flipV="1">
          <a:off x="7861300" y="13428089"/>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81976</xdr:rowOff>
    </xdr:from>
    <xdr:to>
      <xdr:col>11</xdr:col>
      <xdr:colOff>307975</xdr:colOff>
      <xdr:row>78</xdr:row>
      <xdr:rowOff>102113</xdr:rowOff>
    </xdr:to>
    <xdr:cxnSp macro="">
      <xdr:nvCxnSpPr>
        <xdr:cNvPr id="419" name="直線コネクタ 418"/>
        <xdr:cNvCxnSpPr/>
      </xdr:nvCxnSpPr>
      <xdr:spPr>
        <a:xfrm flipV="1">
          <a:off x="6972300" y="13455076"/>
          <a:ext cx="889000" cy="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78418</xdr:rowOff>
    </xdr:from>
    <xdr:to>
      <xdr:col>15</xdr:col>
      <xdr:colOff>231775</xdr:colOff>
      <xdr:row>78</xdr:row>
      <xdr:rowOff>8568</xdr:rowOff>
    </xdr:to>
    <xdr:sp macro="" textlink="">
      <xdr:nvSpPr>
        <xdr:cNvPr id="429" name="円/楕円 428"/>
        <xdr:cNvSpPr/>
      </xdr:nvSpPr>
      <xdr:spPr>
        <a:xfrm>
          <a:off x="10426700" y="132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101295</xdr:rowOff>
    </xdr:from>
    <xdr:ext cx="599010" cy="259045"/>
    <xdr:sp macro="" textlink="">
      <xdr:nvSpPr>
        <xdr:cNvPr id="430" name="商工費該当値テキスト"/>
        <xdr:cNvSpPr txBox="1"/>
      </xdr:nvSpPr>
      <xdr:spPr>
        <a:xfrm>
          <a:off x="10528300" y="1313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97803</xdr:rowOff>
    </xdr:from>
    <xdr:to>
      <xdr:col>14</xdr:col>
      <xdr:colOff>79375</xdr:colOff>
      <xdr:row>78</xdr:row>
      <xdr:rowOff>27953</xdr:rowOff>
    </xdr:to>
    <xdr:sp macro="" textlink="">
      <xdr:nvSpPr>
        <xdr:cNvPr id="431" name="円/楕円 430"/>
        <xdr:cNvSpPr/>
      </xdr:nvSpPr>
      <xdr:spPr>
        <a:xfrm>
          <a:off x="9588500" y="132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44480</xdr:rowOff>
    </xdr:from>
    <xdr:ext cx="599010" cy="259045"/>
    <xdr:sp macro="" textlink="">
      <xdr:nvSpPr>
        <xdr:cNvPr id="432" name="テキスト ボックス 431"/>
        <xdr:cNvSpPr txBox="1"/>
      </xdr:nvSpPr>
      <xdr:spPr>
        <a:xfrm>
          <a:off x="9339794" y="1307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4189</xdr:rowOff>
    </xdr:from>
    <xdr:to>
      <xdr:col>12</xdr:col>
      <xdr:colOff>561975</xdr:colOff>
      <xdr:row>78</xdr:row>
      <xdr:rowOff>105789</xdr:rowOff>
    </xdr:to>
    <xdr:sp macro="" textlink="">
      <xdr:nvSpPr>
        <xdr:cNvPr id="433" name="円/楕円 432"/>
        <xdr:cNvSpPr/>
      </xdr:nvSpPr>
      <xdr:spPr>
        <a:xfrm>
          <a:off x="8699500" y="133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122316</xdr:rowOff>
    </xdr:from>
    <xdr:ext cx="534377" cy="259045"/>
    <xdr:sp macro="" textlink="">
      <xdr:nvSpPr>
        <xdr:cNvPr id="434" name="テキスト ボックス 433"/>
        <xdr:cNvSpPr txBox="1"/>
      </xdr:nvSpPr>
      <xdr:spPr>
        <a:xfrm>
          <a:off x="8483111" y="131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31176</xdr:rowOff>
    </xdr:from>
    <xdr:to>
      <xdr:col>11</xdr:col>
      <xdr:colOff>358775</xdr:colOff>
      <xdr:row>78</xdr:row>
      <xdr:rowOff>132776</xdr:rowOff>
    </xdr:to>
    <xdr:sp macro="" textlink="">
      <xdr:nvSpPr>
        <xdr:cNvPr id="435" name="円/楕円 434"/>
        <xdr:cNvSpPr/>
      </xdr:nvSpPr>
      <xdr:spPr>
        <a:xfrm>
          <a:off x="7810500" y="134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149303</xdr:rowOff>
    </xdr:from>
    <xdr:ext cx="534377" cy="259045"/>
    <xdr:sp macro="" textlink="">
      <xdr:nvSpPr>
        <xdr:cNvPr id="436" name="テキスト ボックス 435"/>
        <xdr:cNvSpPr txBox="1"/>
      </xdr:nvSpPr>
      <xdr:spPr>
        <a:xfrm>
          <a:off x="7594111" y="1317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51313</xdr:rowOff>
    </xdr:from>
    <xdr:to>
      <xdr:col>10</xdr:col>
      <xdr:colOff>155575</xdr:colOff>
      <xdr:row>78</xdr:row>
      <xdr:rowOff>152913</xdr:rowOff>
    </xdr:to>
    <xdr:sp macro="" textlink="">
      <xdr:nvSpPr>
        <xdr:cNvPr id="437" name="円/楕円 436"/>
        <xdr:cNvSpPr/>
      </xdr:nvSpPr>
      <xdr:spPr>
        <a:xfrm>
          <a:off x="6921500" y="134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169440</xdr:rowOff>
    </xdr:from>
    <xdr:ext cx="534377" cy="259045"/>
    <xdr:sp macro="" textlink="">
      <xdr:nvSpPr>
        <xdr:cNvPr id="438" name="テキスト ボックス 437"/>
        <xdr:cNvSpPr txBox="1"/>
      </xdr:nvSpPr>
      <xdr:spPr>
        <a:xfrm>
          <a:off x="6705111" y="131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137119</xdr:rowOff>
    </xdr:from>
    <xdr:to>
      <xdr:col>15</xdr:col>
      <xdr:colOff>180975</xdr:colOff>
      <xdr:row>98</xdr:row>
      <xdr:rowOff>139636</xdr:rowOff>
    </xdr:to>
    <xdr:cxnSp macro="">
      <xdr:nvCxnSpPr>
        <xdr:cNvPr id="467" name="直線コネクタ 466"/>
        <xdr:cNvCxnSpPr/>
      </xdr:nvCxnSpPr>
      <xdr:spPr>
        <a:xfrm flipV="1">
          <a:off x="9639300" y="16939219"/>
          <a:ext cx="8382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139636</xdr:rowOff>
    </xdr:from>
    <xdr:to>
      <xdr:col>14</xdr:col>
      <xdr:colOff>28575</xdr:colOff>
      <xdr:row>98</xdr:row>
      <xdr:rowOff>141728</xdr:rowOff>
    </xdr:to>
    <xdr:cxnSp macro="">
      <xdr:nvCxnSpPr>
        <xdr:cNvPr id="470" name="直線コネクタ 469"/>
        <xdr:cNvCxnSpPr/>
      </xdr:nvCxnSpPr>
      <xdr:spPr>
        <a:xfrm flipV="1">
          <a:off x="8750300" y="16941736"/>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114638</xdr:rowOff>
    </xdr:from>
    <xdr:to>
      <xdr:col>12</xdr:col>
      <xdr:colOff>511175</xdr:colOff>
      <xdr:row>98</xdr:row>
      <xdr:rowOff>141728</xdr:rowOff>
    </xdr:to>
    <xdr:cxnSp macro="">
      <xdr:nvCxnSpPr>
        <xdr:cNvPr id="473" name="直線コネクタ 472"/>
        <xdr:cNvCxnSpPr/>
      </xdr:nvCxnSpPr>
      <xdr:spPr>
        <a:xfrm>
          <a:off x="7861300" y="16916738"/>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114638</xdr:rowOff>
    </xdr:from>
    <xdr:to>
      <xdr:col>11</xdr:col>
      <xdr:colOff>307975</xdr:colOff>
      <xdr:row>98</xdr:row>
      <xdr:rowOff>133443</xdr:rowOff>
    </xdr:to>
    <xdr:cxnSp macro="">
      <xdr:nvCxnSpPr>
        <xdr:cNvPr id="476" name="直線コネクタ 475"/>
        <xdr:cNvCxnSpPr/>
      </xdr:nvCxnSpPr>
      <xdr:spPr>
        <a:xfrm flipV="1">
          <a:off x="6972300" y="16916738"/>
          <a:ext cx="889000" cy="1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86319</xdr:rowOff>
    </xdr:from>
    <xdr:to>
      <xdr:col>15</xdr:col>
      <xdr:colOff>231775</xdr:colOff>
      <xdr:row>99</xdr:row>
      <xdr:rowOff>16469</xdr:rowOff>
    </xdr:to>
    <xdr:sp macro="" textlink="">
      <xdr:nvSpPr>
        <xdr:cNvPr id="486" name="円/楕円 485"/>
        <xdr:cNvSpPr/>
      </xdr:nvSpPr>
      <xdr:spPr>
        <a:xfrm>
          <a:off x="10426700" y="168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88836</xdr:rowOff>
    </xdr:from>
    <xdr:to>
      <xdr:col>14</xdr:col>
      <xdr:colOff>79375</xdr:colOff>
      <xdr:row>99</xdr:row>
      <xdr:rowOff>18986</xdr:rowOff>
    </xdr:to>
    <xdr:sp macro="" textlink="">
      <xdr:nvSpPr>
        <xdr:cNvPr id="488" name="円/楕円 487"/>
        <xdr:cNvSpPr/>
      </xdr:nvSpPr>
      <xdr:spPr>
        <a:xfrm>
          <a:off x="9588500" y="168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10113</xdr:rowOff>
    </xdr:from>
    <xdr:ext cx="599010" cy="259045"/>
    <xdr:sp macro="" textlink="">
      <xdr:nvSpPr>
        <xdr:cNvPr id="489" name="テキスト ボックス 488"/>
        <xdr:cNvSpPr txBox="1"/>
      </xdr:nvSpPr>
      <xdr:spPr>
        <a:xfrm>
          <a:off x="9339794" y="1698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90928</xdr:rowOff>
    </xdr:from>
    <xdr:to>
      <xdr:col>12</xdr:col>
      <xdr:colOff>561975</xdr:colOff>
      <xdr:row>99</xdr:row>
      <xdr:rowOff>21078</xdr:rowOff>
    </xdr:to>
    <xdr:sp macro="" textlink="">
      <xdr:nvSpPr>
        <xdr:cNvPr id="490" name="円/楕円 489"/>
        <xdr:cNvSpPr/>
      </xdr:nvSpPr>
      <xdr:spPr>
        <a:xfrm>
          <a:off x="8699500" y="168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12205</xdr:rowOff>
    </xdr:from>
    <xdr:ext cx="534377" cy="259045"/>
    <xdr:sp macro="" textlink="">
      <xdr:nvSpPr>
        <xdr:cNvPr id="491" name="テキスト ボックス 490"/>
        <xdr:cNvSpPr txBox="1"/>
      </xdr:nvSpPr>
      <xdr:spPr>
        <a:xfrm>
          <a:off x="8483111" y="1698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63838</xdr:rowOff>
    </xdr:from>
    <xdr:to>
      <xdr:col>11</xdr:col>
      <xdr:colOff>358775</xdr:colOff>
      <xdr:row>98</xdr:row>
      <xdr:rowOff>165438</xdr:rowOff>
    </xdr:to>
    <xdr:sp macro="" textlink="">
      <xdr:nvSpPr>
        <xdr:cNvPr id="492" name="円/楕円 491"/>
        <xdr:cNvSpPr/>
      </xdr:nvSpPr>
      <xdr:spPr>
        <a:xfrm>
          <a:off x="7810500" y="168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156565</xdr:rowOff>
    </xdr:from>
    <xdr:ext cx="599010" cy="259045"/>
    <xdr:sp macro="" textlink="">
      <xdr:nvSpPr>
        <xdr:cNvPr id="493" name="テキスト ボックス 492"/>
        <xdr:cNvSpPr txBox="1"/>
      </xdr:nvSpPr>
      <xdr:spPr>
        <a:xfrm>
          <a:off x="7561794" y="169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82643</xdr:rowOff>
    </xdr:from>
    <xdr:to>
      <xdr:col>10</xdr:col>
      <xdr:colOff>155575</xdr:colOff>
      <xdr:row>99</xdr:row>
      <xdr:rowOff>12793</xdr:rowOff>
    </xdr:to>
    <xdr:sp macro="" textlink="">
      <xdr:nvSpPr>
        <xdr:cNvPr id="494" name="円/楕円 493"/>
        <xdr:cNvSpPr/>
      </xdr:nvSpPr>
      <xdr:spPr>
        <a:xfrm>
          <a:off x="6921500" y="1688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3920</xdr:rowOff>
    </xdr:from>
    <xdr:ext cx="599010" cy="259045"/>
    <xdr:sp macro="" textlink="">
      <xdr:nvSpPr>
        <xdr:cNvPr id="495" name="テキスト ボックス 494"/>
        <xdr:cNvSpPr txBox="1"/>
      </xdr:nvSpPr>
      <xdr:spPr>
        <a:xfrm>
          <a:off x="6672794" y="169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63210</xdr:rowOff>
    </xdr:from>
    <xdr:to>
      <xdr:col>23</xdr:col>
      <xdr:colOff>517525</xdr:colOff>
      <xdr:row>37</xdr:row>
      <xdr:rowOff>118907</xdr:rowOff>
    </xdr:to>
    <xdr:cxnSp macro="">
      <xdr:nvCxnSpPr>
        <xdr:cNvPr id="526" name="直線コネクタ 525"/>
        <xdr:cNvCxnSpPr/>
      </xdr:nvCxnSpPr>
      <xdr:spPr>
        <a:xfrm>
          <a:off x="15481300" y="6406860"/>
          <a:ext cx="8382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63210</xdr:rowOff>
    </xdr:from>
    <xdr:to>
      <xdr:col>22</xdr:col>
      <xdr:colOff>365125</xdr:colOff>
      <xdr:row>38</xdr:row>
      <xdr:rowOff>164314</xdr:rowOff>
    </xdr:to>
    <xdr:cxnSp macro="">
      <xdr:nvCxnSpPr>
        <xdr:cNvPr id="529" name="直線コネクタ 528"/>
        <xdr:cNvCxnSpPr/>
      </xdr:nvCxnSpPr>
      <xdr:spPr>
        <a:xfrm flipV="1">
          <a:off x="14592300" y="6406860"/>
          <a:ext cx="889000" cy="27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153387</xdr:rowOff>
    </xdr:from>
    <xdr:to>
      <xdr:col>21</xdr:col>
      <xdr:colOff>161925</xdr:colOff>
      <xdr:row>38</xdr:row>
      <xdr:rowOff>164314</xdr:rowOff>
    </xdr:to>
    <xdr:cxnSp macro="">
      <xdr:nvCxnSpPr>
        <xdr:cNvPr id="532" name="直線コネクタ 531"/>
        <xdr:cNvCxnSpPr/>
      </xdr:nvCxnSpPr>
      <xdr:spPr>
        <a:xfrm>
          <a:off x="13703300" y="6668487"/>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153387</xdr:rowOff>
    </xdr:from>
    <xdr:to>
      <xdr:col>19</xdr:col>
      <xdr:colOff>644525</xdr:colOff>
      <xdr:row>38</xdr:row>
      <xdr:rowOff>163040</xdr:rowOff>
    </xdr:to>
    <xdr:cxnSp macro="">
      <xdr:nvCxnSpPr>
        <xdr:cNvPr id="535" name="直線コネクタ 534"/>
        <xdr:cNvCxnSpPr/>
      </xdr:nvCxnSpPr>
      <xdr:spPr>
        <a:xfrm flipV="1">
          <a:off x="12814300" y="6668487"/>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68107</xdr:rowOff>
    </xdr:from>
    <xdr:to>
      <xdr:col>23</xdr:col>
      <xdr:colOff>568325</xdr:colOff>
      <xdr:row>37</xdr:row>
      <xdr:rowOff>169707</xdr:rowOff>
    </xdr:to>
    <xdr:sp macro="" textlink="">
      <xdr:nvSpPr>
        <xdr:cNvPr id="545" name="円/楕円 544"/>
        <xdr:cNvSpPr/>
      </xdr:nvSpPr>
      <xdr:spPr>
        <a:xfrm>
          <a:off x="16268700" y="64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90984</xdr:rowOff>
    </xdr:from>
    <xdr:ext cx="534377" cy="259045"/>
    <xdr:sp macro="" textlink="">
      <xdr:nvSpPr>
        <xdr:cNvPr id="546" name="消防費該当値テキスト"/>
        <xdr:cNvSpPr txBox="1"/>
      </xdr:nvSpPr>
      <xdr:spPr>
        <a:xfrm>
          <a:off x="16370300" y="62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98,867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12410</xdr:rowOff>
    </xdr:from>
    <xdr:to>
      <xdr:col>22</xdr:col>
      <xdr:colOff>415925</xdr:colOff>
      <xdr:row>37</xdr:row>
      <xdr:rowOff>114010</xdr:rowOff>
    </xdr:to>
    <xdr:sp macro="" textlink="">
      <xdr:nvSpPr>
        <xdr:cNvPr id="547" name="円/楕円 546"/>
        <xdr:cNvSpPr/>
      </xdr:nvSpPr>
      <xdr:spPr>
        <a:xfrm>
          <a:off x="15430500" y="635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130537</xdr:rowOff>
    </xdr:from>
    <xdr:ext cx="599010" cy="259045"/>
    <xdr:sp macro="" textlink="">
      <xdr:nvSpPr>
        <xdr:cNvPr id="548" name="テキスト ボックス 547"/>
        <xdr:cNvSpPr txBox="1"/>
      </xdr:nvSpPr>
      <xdr:spPr>
        <a:xfrm>
          <a:off x="15181794" y="613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113514</xdr:rowOff>
    </xdr:from>
    <xdr:to>
      <xdr:col>21</xdr:col>
      <xdr:colOff>212725</xdr:colOff>
      <xdr:row>39</xdr:row>
      <xdr:rowOff>43664</xdr:rowOff>
    </xdr:to>
    <xdr:sp macro="" textlink="">
      <xdr:nvSpPr>
        <xdr:cNvPr id="549" name="円/楕円 548"/>
        <xdr:cNvSpPr/>
      </xdr:nvSpPr>
      <xdr:spPr>
        <a:xfrm>
          <a:off x="14541500" y="66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34791</xdr:rowOff>
    </xdr:from>
    <xdr:ext cx="534377" cy="259045"/>
    <xdr:sp macro="" textlink="">
      <xdr:nvSpPr>
        <xdr:cNvPr id="550" name="テキスト ボックス 549"/>
        <xdr:cNvSpPr txBox="1"/>
      </xdr:nvSpPr>
      <xdr:spPr>
        <a:xfrm>
          <a:off x="14325111" y="67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102587</xdr:rowOff>
    </xdr:from>
    <xdr:to>
      <xdr:col>20</xdr:col>
      <xdr:colOff>9525</xdr:colOff>
      <xdr:row>39</xdr:row>
      <xdr:rowOff>32737</xdr:rowOff>
    </xdr:to>
    <xdr:sp macro="" textlink="">
      <xdr:nvSpPr>
        <xdr:cNvPr id="551" name="円/楕円 550"/>
        <xdr:cNvSpPr/>
      </xdr:nvSpPr>
      <xdr:spPr>
        <a:xfrm>
          <a:off x="13652500" y="661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23864</xdr:rowOff>
    </xdr:from>
    <xdr:ext cx="534377" cy="259045"/>
    <xdr:sp macro="" textlink="">
      <xdr:nvSpPr>
        <xdr:cNvPr id="552" name="テキスト ボックス 551"/>
        <xdr:cNvSpPr txBox="1"/>
      </xdr:nvSpPr>
      <xdr:spPr>
        <a:xfrm>
          <a:off x="13436111" y="67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112240</xdr:rowOff>
    </xdr:from>
    <xdr:to>
      <xdr:col>18</xdr:col>
      <xdr:colOff>492125</xdr:colOff>
      <xdr:row>39</xdr:row>
      <xdr:rowOff>42390</xdr:rowOff>
    </xdr:to>
    <xdr:sp macro="" textlink="">
      <xdr:nvSpPr>
        <xdr:cNvPr id="553" name="円/楕円 552"/>
        <xdr:cNvSpPr/>
      </xdr:nvSpPr>
      <xdr:spPr>
        <a:xfrm>
          <a:off x="12763500" y="66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33517</xdr:rowOff>
    </xdr:from>
    <xdr:ext cx="534377" cy="259045"/>
    <xdr:sp macro="" textlink="">
      <xdr:nvSpPr>
        <xdr:cNvPr id="554" name="テキスト ボックス 553"/>
        <xdr:cNvSpPr txBox="1"/>
      </xdr:nvSpPr>
      <xdr:spPr>
        <a:xfrm>
          <a:off x="12547111" y="672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8610</xdr:rowOff>
    </xdr:from>
    <xdr:to>
      <xdr:col>23</xdr:col>
      <xdr:colOff>517525</xdr:colOff>
      <xdr:row>59</xdr:row>
      <xdr:rowOff>9810</xdr:rowOff>
    </xdr:to>
    <xdr:cxnSp macro="">
      <xdr:nvCxnSpPr>
        <xdr:cNvPr id="585" name="直線コネクタ 584"/>
        <xdr:cNvCxnSpPr/>
      </xdr:nvCxnSpPr>
      <xdr:spPr>
        <a:xfrm flipV="1">
          <a:off x="15481300" y="10124160"/>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7416</xdr:rowOff>
    </xdr:from>
    <xdr:to>
      <xdr:col>22</xdr:col>
      <xdr:colOff>365125</xdr:colOff>
      <xdr:row>59</xdr:row>
      <xdr:rowOff>9810</xdr:rowOff>
    </xdr:to>
    <xdr:cxnSp macro="">
      <xdr:nvCxnSpPr>
        <xdr:cNvPr id="588" name="直線コネクタ 587"/>
        <xdr:cNvCxnSpPr/>
      </xdr:nvCxnSpPr>
      <xdr:spPr>
        <a:xfrm>
          <a:off x="14592300" y="10122966"/>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7416</xdr:rowOff>
    </xdr:from>
    <xdr:to>
      <xdr:col>21</xdr:col>
      <xdr:colOff>161925</xdr:colOff>
      <xdr:row>59</xdr:row>
      <xdr:rowOff>21952</xdr:rowOff>
    </xdr:to>
    <xdr:cxnSp macro="">
      <xdr:nvCxnSpPr>
        <xdr:cNvPr id="591" name="直線コネクタ 590"/>
        <xdr:cNvCxnSpPr/>
      </xdr:nvCxnSpPr>
      <xdr:spPr>
        <a:xfrm flipV="1">
          <a:off x="13703300" y="10122966"/>
          <a:ext cx="8890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21952</xdr:rowOff>
    </xdr:from>
    <xdr:to>
      <xdr:col>19</xdr:col>
      <xdr:colOff>644525</xdr:colOff>
      <xdr:row>59</xdr:row>
      <xdr:rowOff>28144</xdr:rowOff>
    </xdr:to>
    <xdr:cxnSp macro="">
      <xdr:nvCxnSpPr>
        <xdr:cNvPr id="594" name="直線コネクタ 593"/>
        <xdr:cNvCxnSpPr/>
      </xdr:nvCxnSpPr>
      <xdr:spPr>
        <a:xfrm flipV="1">
          <a:off x="12814300" y="10137502"/>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129260</xdr:rowOff>
    </xdr:from>
    <xdr:to>
      <xdr:col>23</xdr:col>
      <xdr:colOff>568325</xdr:colOff>
      <xdr:row>59</xdr:row>
      <xdr:rowOff>59410</xdr:rowOff>
    </xdr:to>
    <xdr:sp macro="" textlink="">
      <xdr:nvSpPr>
        <xdr:cNvPr id="604" name="円/楕円 603"/>
        <xdr:cNvSpPr/>
      </xdr:nvSpPr>
      <xdr:spPr>
        <a:xfrm>
          <a:off x="16268700" y="100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44187</xdr:rowOff>
    </xdr:from>
    <xdr:ext cx="534377" cy="259045"/>
    <xdr:sp macro="" textlink="">
      <xdr:nvSpPr>
        <xdr:cNvPr id="605" name="教育費該当値テキスト"/>
        <xdr:cNvSpPr txBox="1"/>
      </xdr:nvSpPr>
      <xdr:spPr>
        <a:xfrm>
          <a:off x="16370300" y="99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82,924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130460</xdr:rowOff>
    </xdr:from>
    <xdr:to>
      <xdr:col>22</xdr:col>
      <xdr:colOff>415925</xdr:colOff>
      <xdr:row>59</xdr:row>
      <xdr:rowOff>60610</xdr:rowOff>
    </xdr:to>
    <xdr:sp macro="" textlink="">
      <xdr:nvSpPr>
        <xdr:cNvPr id="606" name="円/楕円 605"/>
        <xdr:cNvSpPr/>
      </xdr:nvSpPr>
      <xdr:spPr>
        <a:xfrm>
          <a:off x="15430500" y="100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51737</xdr:rowOff>
    </xdr:from>
    <xdr:ext cx="534377" cy="259045"/>
    <xdr:sp macro="" textlink="">
      <xdr:nvSpPr>
        <xdr:cNvPr id="607" name="テキスト ボックス 606"/>
        <xdr:cNvSpPr txBox="1"/>
      </xdr:nvSpPr>
      <xdr:spPr>
        <a:xfrm>
          <a:off x="15214111" y="1016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128066</xdr:rowOff>
    </xdr:from>
    <xdr:to>
      <xdr:col>21</xdr:col>
      <xdr:colOff>212725</xdr:colOff>
      <xdr:row>59</xdr:row>
      <xdr:rowOff>58216</xdr:rowOff>
    </xdr:to>
    <xdr:sp macro="" textlink="">
      <xdr:nvSpPr>
        <xdr:cNvPr id="608" name="円/楕円 607"/>
        <xdr:cNvSpPr/>
      </xdr:nvSpPr>
      <xdr:spPr>
        <a:xfrm>
          <a:off x="14541500" y="1007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49343</xdr:rowOff>
    </xdr:from>
    <xdr:ext cx="534377" cy="259045"/>
    <xdr:sp macro="" textlink="">
      <xdr:nvSpPr>
        <xdr:cNvPr id="609" name="テキスト ボックス 608"/>
        <xdr:cNvSpPr txBox="1"/>
      </xdr:nvSpPr>
      <xdr:spPr>
        <a:xfrm>
          <a:off x="14325111" y="1016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84,021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142602</xdr:rowOff>
    </xdr:from>
    <xdr:to>
      <xdr:col>20</xdr:col>
      <xdr:colOff>9525</xdr:colOff>
      <xdr:row>59</xdr:row>
      <xdr:rowOff>72752</xdr:rowOff>
    </xdr:to>
    <xdr:sp macro="" textlink="">
      <xdr:nvSpPr>
        <xdr:cNvPr id="610" name="円/楕円 609"/>
        <xdr:cNvSpPr/>
      </xdr:nvSpPr>
      <xdr:spPr>
        <a:xfrm>
          <a:off x="13652500" y="100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63879</xdr:rowOff>
    </xdr:from>
    <xdr:ext cx="534377" cy="259045"/>
    <xdr:sp macro="" textlink="">
      <xdr:nvSpPr>
        <xdr:cNvPr id="611" name="テキスト ボックス 610"/>
        <xdr:cNvSpPr txBox="1"/>
      </xdr:nvSpPr>
      <xdr:spPr>
        <a:xfrm>
          <a:off x="13436111" y="101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148794</xdr:rowOff>
    </xdr:from>
    <xdr:to>
      <xdr:col>18</xdr:col>
      <xdr:colOff>492125</xdr:colOff>
      <xdr:row>59</xdr:row>
      <xdr:rowOff>78944</xdr:rowOff>
    </xdr:to>
    <xdr:sp macro="" textlink="">
      <xdr:nvSpPr>
        <xdr:cNvPr id="612" name="円/楕円 611"/>
        <xdr:cNvSpPr/>
      </xdr:nvSpPr>
      <xdr:spPr>
        <a:xfrm>
          <a:off x="12763500" y="100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70071</xdr:rowOff>
    </xdr:from>
    <xdr:ext cx="534377" cy="259045"/>
    <xdr:sp macro="" textlink="">
      <xdr:nvSpPr>
        <xdr:cNvPr id="613" name="テキスト ボックス 612"/>
        <xdr:cNvSpPr txBox="1"/>
      </xdr:nvSpPr>
      <xdr:spPr>
        <a:xfrm>
          <a:off x="12547111" y="101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98357</xdr:rowOff>
    </xdr:from>
    <xdr:to>
      <xdr:col>21</xdr:col>
      <xdr:colOff>161925</xdr:colOff>
      <xdr:row>79</xdr:row>
      <xdr:rowOff>98879</xdr:rowOff>
    </xdr:to>
    <xdr:cxnSp macro="">
      <xdr:nvCxnSpPr>
        <xdr:cNvPr id="650" name="直線コネクタ 649"/>
        <xdr:cNvCxnSpPr/>
      </xdr:nvCxnSpPr>
      <xdr:spPr>
        <a:xfrm>
          <a:off x="13703300" y="13642907"/>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93072</xdr:rowOff>
    </xdr:from>
    <xdr:to>
      <xdr:col>19</xdr:col>
      <xdr:colOff>644525</xdr:colOff>
      <xdr:row>79</xdr:row>
      <xdr:rowOff>98357</xdr:rowOff>
    </xdr:to>
    <xdr:cxnSp macro="">
      <xdr:nvCxnSpPr>
        <xdr:cNvPr id="653" name="直線コネクタ 652"/>
        <xdr:cNvCxnSpPr/>
      </xdr:nvCxnSpPr>
      <xdr:spPr>
        <a:xfrm>
          <a:off x="12814300" y="13637622"/>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47557</xdr:rowOff>
    </xdr:from>
    <xdr:to>
      <xdr:col>20</xdr:col>
      <xdr:colOff>9525</xdr:colOff>
      <xdr:row>79</xdr:row>
      <xdr:rowOff>149157</xdr:rowOff>
    </xdr:to>
    <xdr:sp macro="" textlink="">
      <xdr:nvSpPr>
        <xdr:cNvPr id="669" name="円/楕円 668"/>
        <xdr:cNvSpPr/>
      </xdr:nvSpPr>
      <xdr:spPr>
        <a:xfrm>
          <a:off x="13652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140284</xdr:rowOff>
    </xdr:from>
    <xdr:ext cx="378565" cy="259045"/>
    <xdr:sp macro="" textlink="">
      <xdr:nvSpPr>
        <xdr:cNvPr id="670" name="テキスト ボックス 669"/>
        <xdr:cNvSpPr txBox="1"/>
      </xdr:nvSpPr>
      <xdr:spPr>
        <a:xfrm>
          <a:off x="13514017" y="13684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42272</xdr:rowOff>
    </xdr:from>
    <xdr:to>
      <xdr:col>18</xdr:col>
      <xdr:colOff>492125</xdr:colOff>
      <xdr:row>79</xdr:row>
      <xdr:rowOff>143872</xdr:rowOff>
    </xdr:to>
    <xdr:sp macro="" textlink="">
      <xdr:nvSpPr>
        <xdr:cNvPr id="671" name="円/楕円 670"/>
        <xdr:cNvSpPr/>
      </xdr:nvSpPr>
      <xdr:spPr>
        <a:xfrm>
          <a:off x="12763500" y="135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134999</xdr:rowOff>
    </xdr:from>
    <xdr:ext cx="469744" cy="259045"/>
    <xdr:sp macro="" textlink="">
      <xdr:nvSpPr>
        <xdr:cNvPr id="672" name="テキスト ボックス 671"/>
        <xdr:cNvSpPr txBox="1"/>
      </xdr:nvSpPr>
      <xdr:spPr>
        <a:xfrm>
          <a:off x="12579427" y="1367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35787</xdr:rowOff>
    </xdr:from>
    <xdr:to>
      <xdr:col>23</xdr:col>
      <xdr:colOff>517525</xdr:colOff>
      <xdr:row>98</xdr:row>
      <xdr:rowOff>53305</xdr:rowOff>
    </xdr:to>
    <xdr:cxnSp macro="">
      <xdr:nvCxnSpPr>
        <xdr:cNvPr id="703" name="直線コネクタ 702"/>
        <xdr:cNvCxnSpPr/>
      </xdr:nvCxnSpPr>
      <xdr:spPr>
        <a:xfrm flipV="1">
          <a:off x="15481300" y="16837887"/>
          <a:ext cx="838200" cy="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53305</xdr:rowOff>
    </xdr:from>
    <xdr:to>
      <xdr:col>22</xdr:col>
      <xdr:colOff>365125</xdr:colOff>
      <xdr:row>98</xdr:row>
      <xdr:rowOff>57186</xdr:rowOff>
    </xdr:to>
    <xdr:cxnSp macro="">
      <xdr:nvCxnSpPr>
        <xdr:cNvPr id="706" name="直線コネクタ 705"/>
        <xdr:cNvCxnSpPr/>
      </xdr:nvCxnSpPr>
      <xdr:spPr>
        <a:xfrm flipV="1">
          <a:off x="14592300" y="16855405"/>
          <a:ext cx="8890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57186</xdr:rowOff>
    </xdr:from>
    <xdr:to>
      <xdr:col>21</xdr:col>
      <xdr:colOff>161925</xdr:colOff>
      <xdr:row>98</xdr:row>
      <xdr:rowOff>66384</xdr:rowOff>
    </xdr:to>
    <xdr:cxnSp macro="">
      <xdr:nvCxnSpPr>
        <xdr:cNvPr id="709" name="直線コネクタ 708"/>
        <xdr:cNvCxnSpPr/>
      </xdr:nvCxnSpPr>
      <xdr:spPr>
        <a:xfrm flipV="1">
          <a:off x="13703300" y="16859286"/>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52932</xdr:rowOff>
    </xdr:from>
    <xdr:to>
      <xdr:col>19</xdr:col>
      <xdr:colOff>644525</xdr:colOff>
      <xdr:row>98</xdr:row>
      <xdr:rowOff>66384</xdr:rowOff>
    </xdr:to>
    <xdr:cxnSp macro="">
      <xdr:nvCxnSpPr>
        <xdr:cNvPr id="712" name="直線コネクタ 711"/>
        <xdr:cNvCxnSpPr/>
      </xdr:nvCxnSpPr>
      <xdr:spPr>
        <a:xfrm>
          <a:off x="12814300" y="16855032"/>
          <a:ext cx="889000" cy="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156437</xdr:rowOff>
    </xdr:from>
    <xdr:to>
      <xdr:col>23</xdr:col>
      <xdr:colOff>568325</xdr:colOff>
      <xdr:row>98</xdr:row>
      <xdr:rowOff>86587</xdr:rowOff>
    </xdr:to>
    <xdr:sp macro="" textlink="">
      <xdr:nvSpPr>
        <xdr:cNvPr id="722" name="円/楕円 721"/>
        <xdr:cNvSpPr/>
      </xdr:nvSpPr>
      <xdr:spPr>
        <a:xfrm>
          <a:off x="16268700" y="167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134864</xdr:rowOff>
    </xdr:from>
    <xdr:ext cx="599010" cy="259045"/>
    <xdr:sp macro="" textlink="">
      <xdr:nvSpPr>
        <xdr:cNvPr id="723" name="公債費該当値テキスト"/>
        <xdr:cNvSpPr txBox="1"/>
      </xdr:nvSpPr>
      <xdr:spPr>
        <a:xfrm>
          <a:off x="16370300" y="1676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2505</xdr:rowOff>
    </xdr:from>
    <xdr:to>
      <xdr:col>22</xdr:col>
      <xdr:colOff>415925</xdr:colOff>
      <xdr:row>98</xdr:row>
      <xdr:rowOff>104105</xdr:rowOff>
    </xdr:to>
    <xdr:sp macro="" textlink="">
      <xdr:nvSpPr>
        <xdr:cNvPr id="724" name="円/楕円 723"/>
        <xdr:cNvSpPr/>
      </xdr:nvSpPr>
      <xdr:spPr>
        <a:xfrm>
          <a:off x="15430500" y="168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120632</xdr:rowOff>
    </xdr:from>
    <xdr:ext cx="599010" cy="259045"/>
    <xdr:sp macro="" textlink="">
      <xdr:nvSpPr>
        <xdr:cNvPr id="725" name="テキスト ボックス 724"/>
        <xdr:cNvSpPr txBox="1"/>
      </xdr:nvSpPr>
      <xdr:spPr>
        <a:xfrm>
          <a:off x="15181794" y="1657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6386</xdr:rowOff>
    </xdr:from>
    <xdr:to>
      <xdr:col>21</xdr:col>
      <xdr:colOff>212725</xdr:colOff>
      <xdr:row>98</xdr:row>
      <xdr:rowOff>107986</xdr:rowOff>
    </xdr:to>
    <xdr:sp macro="" textlink="">
      <xdr:nvSpPr>
        <xdr:cNvPr id="726" name="円/楕円 725"/>
        <xdr:cNvSpPr/>
      </xdr:nvSpPr>
      <xdr:spPr>
        <a:xfrm>
          <a:off x="14541500" y="168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99113</xdr:rowOff>
    </xdr:from>
    <xdr:ext cx="599010" cy="259045"/>
    <xdr:sp macro="" textlink="">
      <xdr:nvSpPr>
        <xdr:cNvPr id="727" name="テキスト ボックス 726"/>
        <xdr:cNvSpPr txBox="1"/>
      </xdr:nvSpPr>
      <xdr:spPr>
        <a:xfrm>
          <a:off x="14292794" y="169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15584</xdr:rowOff>
    </xdr:from>
    <xdr:to>
      <xdr:col>20</xdr:col>
      <xdr:colOff>9525</xdr:colOff>
      <xdr:row>98</xdr:row>
      <xdr:rowOff>117184</xdr:rowOff>
    </xdr:to>
    <xdr:sp macro="" textlink="">
      <xdr:nvSpPr>
        <xdr:cNvPr id="728" name="円/楕円 727"/>
        <xdr:cNvSpPr/>
      </xdr:nvSpPr>
      <xdr:spPr>
        <a:xfrm>
          <a:off x="13652500" y="168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108311</xdr:rowOff>
    </xdr:from>
    <xdr:ext cx="599010" cy="259045"/>
    <xdr:sp macro="" textlink="">
      <xdr:nvSpPr>
        <xdr:cNvPr id="729" name="テキスト ボックス 728"/>
        <xdr:cNvSpPr txBox="1"/>
      </xdr:nvSpPr>
      <xdr:spPr>
        <a:xfrm>
          <a:off x="13403794" y="1691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2132</xdr:rowOff>
    </xdr:from>
    <xdr:to>
      <xdr:col>18</xdr:col>
      <xdr:colOff>492125</xdr:colOff>
      <xdr:row>98</xdr:row>
      <xdr:rowOff>103732</xdr:rowOff>
    </xdr:to>
    <xdr:sp macro="" textlink="">
      <xdr:nvSpPr>
        <xdr:cNvPr id="730" name="円/楕円 729"/>
        <xdr:cNvSpPr/>
      </xdr:nvSpPr>
      <xdr:spPr>
        <a:xfrm>
          <a:off x="12763500" y="168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94859</xdr:rowOff>
    </xdr:from>
    <xdr:ext cx="599010" cy="259045"/>
    <xdr:sp macro="" textlink="">
      <xdr:nvSpPr>
        <xdr:cNvPr id="731" name="テキスト ボックス 730"/>
        <xdr:cNvSpPr txBox="1"/>
      </xdr:nvSpPr>
      <xdr:spPr>
        <a:xfrm>
          <a:off x="12514794" y="1689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目的別における類似団体平均と比較して、議会費・総務費・民生費・衛生費・労働費・農林水産業費・土木費・教育費・災害復旧費・公債費・諸支出金等については下回っており、健全な財政運営である。</a:t>
          </a:r>
        </a:p>
        <a:p>
          <a:r>
            <a:rPr kumimoji="1" lang="ja-JP" altLang="en-US" sz="1300">
              <a:latin typeface="ＭＳ Ｐゴシック"/>
            </a:rPr>
            <a:t>商工費については、類似団体平均と比較して、</a:t>
          </a:r>
          <a:r>
            <a:rPr kumimoji="1" lang="en-US" altLang="ja-JP" sz="1300">
              <a:latin typeface="ＭＳ Ｐゴシック"/>
            </a:rPr>
            <a:t>54,741</a:t>
          </a:r>
          <a:r>
            <a:rPr kumimoji="1" lang="ja-JP" altLang="en-US" sz="1300">
              <a:latin typeface="ＭＳ Ｐゴシック"/>
            </a:rPr>
            <a:t>円の増であり主要因は平成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5</a:t>
          </a:r>
          <a:r>
            <a:rPr kumimoji="1" lang="ja-JP" altLang="en-US" sz="1300">
              <a:latin typeface="ＭＳ Ｐゴシック"/>
            </a:rPr>
            <a:t>ヵ年計画の裏磐梯観光施設再生整備事業によるものが大きい。</a:t>
          </a:r>
        </a:p>
        <a:p>
          <a:r>
            <a:rPr kumimoji="1" lang="ja-JP" altLang="en-US" sz="1300">
              <a:latin typeface="ＭＳ Ｐゴシック"/>
            </a:rPr>
            <a:t>消防費については、類似団体平均と比較して、</a:t>
          </a:r>
          <a:r>
            <a:rPr kumimoji="1" lang="en-US" altLang="ja-JP" sz="1300">
              <a:latin typeface="ＭＳ Ｐゴシック"/>
            </a:rPr>
            <a:t>32,617</a:t>
          </a:r>
          <a:r>
            <a:rPr kumimoji="1" lang="ja-JP" altLang="en-US" sz="1300">
              <a:latin typeface="ＭＳ Ｐゴシック"/>
            </a:rPr>
            <a:t>円の増であり主要因は平成</a:t>
          </a:r>
          <a:r>
            <a:rPr kumimoji="1" lang="en-US" altLang="ja-JP" sz="1300">
              <a:latin typeface="ＭＳ Ｐゴシック"/>
            </a:rPr>
            <a:t>27</a:t>
          </a:r>
          <a:r>
            <a:rPr kumimoji="1" lang="ja-JP" altLang="en-US" sz="1300">
              <a:latin typeface="ＭＳ Ｐゴシック"/>
            </a:rPr>
            <a:t>年度からの継続事業である防災行政無線デジタル化事業実施によるものである。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毎年積立及び取壊し等を実施しており、平成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年度末には</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728</a:t>
          </a:r>
          <a:r>
            <a:rPr kumimoji="1" lang="ja-JP" altLang="en-US" sz="1200">
              <a:latin typeface="ＭＳ ゴシック" pitchFamily="49" charset="-128"/>
              <a:ea typeface="ＭＳ ゴシック" pitchFamily="49" charset="-128"/>
            </a:rPr>
            <a:t>百万となった。</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年度形式収支は、</a:t>
          </a:r>
          <a:r>
            <a:rPr kumimoji="1" lang="en-US" altLang="ja-JP" sz="1200">
              <a:latin typeface="ＭＳ ゴシック" pitchFamily="49" charset="-128"/>
              <a:ea typeface="ＭＳ ゴシック" pitchFamily="49" charset="-128"/>
            </a:rPr>
            <a:t>265</a:t>
          </a:r>
          <a:r>
            <a:rPr kumimoji="1" lang="ja-JP" altLang="en-US" sz="1200">
              <a:latin typeface="ＭＳ ゴシック" pitchFamily="49" charset="-128"/>
              <a:ea typeface="ＭＳ ゴシック" pitchFamily="49" charset="-128"/>
            </a:rPr>
            <a:t>百万となり前年度比</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百万の</a:t>
          </a:r>
        </a:p>
        <a:p>
          <a:r>
            <a:rPr kumimoji="1" lang="ja-JP" altLang="en-US" sz="1200">
              <a:latin typeface="ＭＳ ゴシック" pitchFamily="49" charset="-128"/>
              <a:ea typeface="ＭＳ ゴシック" pitchFamily="49" charset="-128"/>
            </a:rPr>
            <a:t>　増となった。</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年度の単年度収支は▲</a:t>
          </a:r>
          <a:r>
            <a:rPr kumimoji="1" lang="en-US" altLang="ja-JP" sz="1200">
              <a:latin typeface="ＭＳ ゴシック" pitchFamily="49" charset="-128"/>
              <a:ea typeface="ＭＳ ゴシック" pitchFamily="49" charset="-128"/>
            </a:rPr>
            <a:t>72</a:t>
          </a:r>
          <a:r>
            <a:rPr kumimoji="1" lang="ja-JP" altLang="en-US" sz="1200">
              <a:latin typeface="ＭＳ ゴシック" pitchFamily="49" charset="-128"/>
              <a:ea typeface="ＭＳ ゴシック" pitchFamily="49" charset="-128"/>
            </a:rPr>
            <a:t>百万であるが、実質単年度</a:t>
          </a:r>
        </a:p>
        <a:p>
          <a:r>
            <a:rPr kumimoji="1" lang="ja-JP" altLang="en-US" sz="1200">
              <a:latin typeface="ＭＳ ゴシック" pitchFamily="49" charset="-128"/>
              <a:ea typeface="ＭＳ ゴシック" pitchFamily="49" charset="-128"/>
            </a:rPr>
            <a:t>　収支は▲</a:t>
          </a:r>
          <a:r>
            <a:rPr kumimoji="1" lang="en-US" altLang="ja-JP" sz="1200">
              <a:latin typeface="ＭＳ ゴシック" pitchFamily="49" charset="-128"/>
              <a:ea typeface="ＭＳ ゴシック" pitchFamily="49" charset="-128"/>
            </a:rPr>
            <a:t>71</a:t>
          </a:r>
          <a:r>
            <a:rPr kumimoji="1" lang="ja-JP" altLang="en-US" sz="1200">
              <a:latin typeface="ＭＳ ゴシック" pitchFamily="49" charset="-128"/>
              <a:ea typeface="ＭＳ ゴシック" pitchFamily="49" charset="-128"/>
            </a:rPr>
            <a:t>百万となった。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全会計において黒字となっており、連結実質赤字比率はない。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3510486</v>
      </c>
      <c r="BO4" s="381"/>
      <c r="BP4" s="381"/>
      <c r="BQ4" s="381"/>
      <c r="BR4" s="381"/>
      <c r="BS4" s="381"/>
      <c r="BT4" s="381"/>
      <c r="BU4" s="382"/>
      <c r="BV4" s="380">
        <v>3611588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v>
      </c>
      <c r="CU4" s="387"/>
      <c r="CV4" s="387"/>
      <c r="CW4" s="387"/>
      <c r="CX4" s="387"/>
      <c r="CY4" s="387"/>
      <c r="CZ4" s="387"/>
      <c r="DA4" s="388"/>
      <c r="DB4" s="386">
        <v>12.3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3245105</v>
      </c>
      <c r="BO5" s="418"/>
      <c r="BP5" s="418"/>
      <c r="BQ5" s="418"/>
      <c r="BR5" s="418"/>
      <c r="BS5" s="418"/>
      <c r="BT5" s="418"/>
      <c r="BU5" s="419"/>
      <c r="BV5" s="417">
        <v>3339316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88.2</v>
      </c>
      <c r="CU5" s="415"/>
      <c r="CV5" s="415"/>
      <c r="CW5" s="415"/>
      <c r="CX5" s="415"/>
      <c r="CY5" s="415"/>
      <c r="CZ5" s="415"/>
      <c r="DA5" s="416"/>
      <c r="DB5" s="414">
        <v>82.9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265381</v>
      </c>
      <c r="BO6" s="418"/>
      <c r="BP6" s="418"/>
      <c r="BQ6" s="418"/>
      <c r="BR6" s="418"/>
      <c r="BS6" s="418"/>
      <c r="BT6" s="418"/>
      <c r="BU6" s="419"/>
      <c r="BV6" s="417">
        <v>272272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92.2</v>
      </c>
      <c r="CU6" s="455"/>
      <c r="CV6" s="455"/>
      <c r="CW6" s="455"/>
      <c r="CX6" s="455"/>
      <c r="CY6" s="455"/>
      <c r="CZ6" s="455"/>
      <c r="DA6" s="456"/>
      <c r="DB6" s="454">
        <v>87.5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83418</v>
      </c>
      <c r="BO7" s="418"/>
      <c r="BP7" s="418"/>
      <c r="BQ7" s="418"/>
      <c r="BR7" s="418"/>
      <c r="BS7" s="418"/>
      <c r="BT7" s="418"/>
      <c r="BU7" s="419"/>
      <c r="BV7" s="417">
        <v>17439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2013706</v>
      </c>
      <c r="CU7" s="418"/>
      <c r="CV7" s="418"/>
      <c r="CW7" s="418"/>
      <c r="CX7" s="418"/>
      <c r="CY7" s="418"/>
      <c r="CZ7" s="418"/>
      <c r="DA7" s="419"/>
      <c r="DB7" s="417">
        <v>2064440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181963</v>
      </c>
      <c r="BO8" s="418"/>
      <c r="BP8" s="418"/>
      <c r="BQ8" s="418"/>
      <c r="BR8" s="418"/>
      <c r="BS8" s="418"/>
      <c r="BT8" s="418"/>
      <c r="BU8" s="419"/>
      <c r="BV8" s="417">
        <v>254833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2831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-72870</v>
      </c>
      <c r="BO9" s="418"/>
      <c r="BP9" s="418"/>
      <c r="BQ9" s="418"/>
      <c r="BR9" s="418"/>
      <c r="BS9" s="418"/>
      <c r="BT9" s="418"/>
      <c r="BU9" s="419"/>
      <c r="BV9" s="417">
        <v>45906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16.100000000000001</v>
      </c>
      <c r="CU9" s="415"/>
      <c r="CV9" s="415"/>
      <c r="CW9" s="415"/>
      <c r="CX9" s="415"/>
      <c r="CY9" s="415"/>
      <c r="CZ9" s="415"/>
      <c r="DA9" s="416"/>
      <c r="DB9" s="414">
        <v>15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3185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1457</v>
      </c>
      <c r="BO10" s="418"/>
      <c r="BP10" s="418"/>
      <c r="BQ10" s="418"/>
      <c r="BR10" s="418"/>
      <c r="BS10" s="418"/>
      <c r="BT10" s="418"/>
      <c r="BU10" s="419"/>
      <c r="BV10" s="417">
        <v>1226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2913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2883</v>
      </c>
      <c r="S13" s="499"/>
      <c r="T13" s="499"/>
      <c r="U13" s="499"/>
      <c r="V13" s="500"/>
      <c r="W13" s="433" t="s">
        <v>124</v>
      </c>
      <c r="X13" s="434"/>
      <c r="Y13" s="434"/>
      <c r="Z13" s="434"/>
      <c r="AA13" s="434"/>
      <c r="AB13" s="424"/>
      <c r="AC13" s="468">
        <v>235</v>
      </c>
      <c r="AD13" s="469"/>
      <c r="AE13" s="469"/>
      <c r="AF13" s="469"/>
      <c r="AG13" s="508"/>
      <c r="AH13" s="468">
        <v>233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-71413</v>
      </c>
      <c r="BO13" s="418"/>
      <c r="BP13" s="418"/>
      <c r="BQ13" s="418"/>
      <c r="BR13" s="418"/>
      <c r="BS13" s="418"/>
      <c r="BT13" s="418"/>
      <c r="BU13" s="419"/>
      <c r="BV13" s="417">
        <v>47132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v>
      </c>
      <c r="CU13" s="415"/>
      <c r="CV13" s="415"/>
      <c r="CW13" s="415"/>
      <c r="CX13" s="415"/>
      <c r="CY13" s="415"/>
      <c r="CZ13" s="415"/>
      <c r="DA13" s="416"/>
      <c r="DB13" s="414">
        <v>10.1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2954</v>
      </c>
      <c r="S14" s="499"/>
      <c r="T14" s="499"/>
      <c r="U14" s="499"/>
      <c r="V14" s="500"/>
      <c r="W14" s="407"/>
      <c r="X14" s="408"/>
      <c r="Y14" s="408"/>
      <c r="Z14" s="408"/>
      <c r="AA14" s="408"/>
      <c r="AB14" s="397"/>
      <c r="AC14" s="501">
        <v>14.6</v>
      </c>
      <c r="AD14" s="502"/>
      <c r="AE14" s="502"/>
      <c r="AF14" s="502"/>
      <c r="AG14" s="503"/>
      <c r="AH14" s="501">
        <v>14.2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38.200000000000003</v>
      </c>
      <c r="CU14" s="513"/>
      <c r="CV14" s="513"/>
      <c r="CW14" s="513"/>
      <c r="CX14" s="513"/>
      <c r="CY14" s="513"/>
      <c r="CZ14" s="513"/>
      <c r="DA14" s="514"/>
      <c r="DB14" s="512">
        <v>34.799999999999997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2933</v>
      </c>
      <c r="S15" s="499"/>
      <c r="T15" s="499"/>
      <c r="U15" s="499"/>
      <c r="V15" s="500"/>
      <c r="W15" s="433" t="s">
        <v>131</v>
      </c>
      <c r="X15" s="434"/>
      <c r="Y15" s="434"/>
      <c r="Z15" s="434"/>
      <c r="AA15" s="434"/>
      <c r="AB15" s="424"/>
      <c r="AC15" s="468">
        <v>348</v>
      </c>
      <c r="AD15" s="469"/>
      <c r="AE15" s="469"/>
      <c r="AF15" s="469"/>
      <c r="AG15" s="508"/>
      <c r="AH15" s="468">
        <v>341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409697</v>
      </c>
      <c r="BO15" s="381"/>
      <c r="BP15" s="381"/>
      <c r="BQ15" s="381"/>
      <c r="BR15" s="381"/>
      <c r="BS15" s="381"/>
      <c r="BT15" s="381"/>
      <c r="BU15" s="382"/>
      <c r="BV15" s="380">
        <v>462656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21.6</v>
      </c>
      <c r="AD16" s="502"/>
      <c r="AE16" s="502"/>
      <c r="AF16" s="502"/>
      <c r="AG16" s="503"/>
      <c r="AH16" s="501">
        <v>20.8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1813033</v>
      </c>
      <c r="BO16" s="418"/>
      <c r="BP16" s="418"/>
      <c r="BQ16" s="418"/>
      <c r="BR16" s="418"/>
      <c r="BS16" s="418"/>
      <c r="BT16" s="418"/>
      <c r="BU16" s="419"/>
      <c r="BV16" s="417">
        <v>1820746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1026</v>
      </c>
      <c r="AD17" s="469"/>
      <c r="AE17" s="469"/>
      <c r="AF17" s="469"/>
      <c r="AG17" s="508"/>
      <c r="AH17" s="468">
        <v>1067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521664</v>
      </c>
      <c r="BO17" s="418"/>
      <c r="BP17" s="418"/>
      <c r="BQ17" s="418"/>
      <c r="BR17" s="418"/>
      <c r="BS17" s="418"/>
      <c r="BT17" s="418"/>
      <c r="BU17" s="419"/>
      <c r="BV17" s="417">
        <v>592163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234.08</v>
      </c>
      <c r="M18" s="530"/>
      <c r="N18" s="530"/>
      <c r="O18" s="530"/>
      <c r="P18" s="530"/>
      <c r="Q18" s="530"/>
      <c r="R18" s="531"/>
      <c r="S18" s="531"/>
      <c r="T18" s="531"/>
      <c r="U18" s="531"/>
      <c r="V18" s="532"/>
      <c r="W18" s="435"/>
      <c r="X18" s="436"/>
      <c r="Y18" s="436"/>
      <c r="Z18" s="436"/>
      <c r="AA18" s="436"/>
      <c r="AB18" s="427"/>
      <c r="AC18" s="533">
        <v>63.8</v>
      </c>
      <c r="AD18" s="534"/>
      <c r="AE18" s="534"/>
      <c r="AF18" s="534"/>
      <c r="AG18" s="535"/>
      <c r="AH18" s="533">
        <v>65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1824087</v>
      </c>
      <c r="BO18" s="418"/>
      <c r="BP18" s="418"/>
      <c r="BQ18" s="418"/>
      <c r="BR18" s="418"/>
      <c r="BS18" s="418"/>
      <c r="BT18" s="418"/>
      <c r="BU18" s="419"/>
      <c r="BV18" s="417">
        <v>1756562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2519651</v>
      </c>
      <c r="BO19" s="418"/>
      <c r="BP19" s="418"/>
      <c r="BQ19" s="418"/>
      <c r="BR19" s="418"/>
      <c r="BS19" s="418"/>
      <c r="BT19" s="418"/>
      <c r="BU19" s="419"/>
      <c r="BV19" s="417">
        <v>2517605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1008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4385476</v>
      </c>
      <c r="BO23" s="418"/>
      <c r="BP23" s="418"/>
      <c r="BQ23" s="418"/>
      <c r="BR23" s="418"/>
      <c r="BS23" s="418"/>
      <c r="BT23" s="418"/>
      <c r="BU23" s="419"/>
      <c r="BV23" s="417">
        <v>4243229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7030</v>
      </c>
      <c r="R24" s="469"/>
      <c r="S24" s="469"/>
      <c r="T24" s="469"/>
      <c r="U24" s="469"/>
      <c r="V24" s="508"/>
      <c r="W24" s="563"/>
      <c r="X24" s="551"/>
      <c r="Y24" s="552"/>
      <c r="Z24" s="467" t="s">
        <v>155</v>
      </c>
      <c r="AA24" s="447"/>
      <c r="AB24" s="447"/>
      <c r="AC24" s="447"/>
      <c r="AD24" s="447"/>
      <c r="AE24" s="447"/>
      <c r="AF24" s="447"/>
      <c r="AG24" s="448"/>
      <c r="AH24" s="468">
        <v>53</v>
      </c>
      <c r="AI24" s="469"/>
      <c r="AJ24" s="469"/>
      <c r="AK24" s="469"/>
      <c r="AL24" s="508"/>
      <c r="AM24" s="468">
        <v>152640</v>
      </c>
      <c r="AN24" s="469"/>
      <c r="AO24" s="469"/>
      <c r="AP24" s="469"/>
      <c r="AQ24" s="469"/>
      <c r="AR24" s="508"/>
      <c r="AS24" s="468">
        <v>2880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3833115</v>
      </c>
      <c r="BO24" s="418"/>
      <c r="BP24" s="418"/>
      <c r="BQ24" s="418"/>
      <c r="BR24" s="418"/>
      <c r="BS24" s="418"/>
      <c r="BT24" s="418"/>
      <c r="BU24" s="419"/>
      <c r="BV24" s="417">
        <v>3640623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5630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3975</v>
      </c>
      <c r="BO25" s="381"/>
      <c r="BP25" s="381"/>
      <c r="BQ25" s="381"/>
      <c r="BR25" s="381"/>
      <c r="BS25" s="381"/>
      <c r="BT25" s="381"/>
      <c r="BU25" s="382"/>
      <c r="BV25" s="380">
        <v>8700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5280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2610</v>
      </c>
      <c r="R27" s="469"/>
      <c r="S27" s="469"/>
      <c r="T27" s="469"/>
      <c r="U27" s="469"/>
      <c r="V27" s="508"/>
      <c r="W27" s="563"/>
      <c r="X27" s="551"/>
      <c r="Y27" s="552"/>
      <c r="Z27" s="467" t="s">
        <v>164</v>
      </c>
      <c r="AA27" s="447"/>
      <c r="AB27" s="447"/>
      <c r="AC27" s="447"/>
      <c r="AD27" s="447"/>
      <c r="AE27" s="447"/>
      <c r="AF27" s="447"/>
      <c r="AG27" s="448"/>
      <c r="AH27" s="468">
        <v>6</v>
      </c>
      <c r="AI27" s="469"/>
      <c r="AJ27" s="469"/>
      <c r="AK27" s="469"/>
      <c r="AL27" s="508"/>
      <c r="AM27" s="468">
        <v>17232</v>
      </c>
      <c r="AN27" s="469"/>
      <c r="AO27" s="469"/>
      <c r="AP27" s="469"/>
      <c r="AQ27" s="469"/>
      <c r="AR27" s="508"/>
      <c r="AS27" s="468">
        <v>2872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25726</v>
      </c>
      <c r="BO27" s="587"/>
      <c r="BP27" s="587"/>
      <c r="BQ27" s="587"/>
      <c r="BR27" s="587"/>
      <c r="BS27" s="587"/>
      <c r="BT27" s="587"/>
      <c r="BU27" s="588"/>
      <c r="BV27" s="586">
        <v>25725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2110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728089</v>
      </c>
      <c r="BO28" s="381"/>
      <c r="BP28" s="381"/>
      <c r="BQ28" s="381"/>
      <c r="BR28" s="381"/>
      <c r="BS28" s="381"/>
      <c r="BT28" s="381"/>
      <c r="BU28" s="382"/>
      <c r="BV28" s="380">
        <v>726632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8</v>
      </c>
      <c r="M29" s="469"/>
      <c r="N29" s="469"/>
      <c r="O29" s="469"/>
      <c r="P29" s="508"/>
      <c r="Q29" s="468">
        <v>1900</v>
      </c>
      <c r="R29" s="469"/>
      <c r="S29" s="469"/>
      <c r="T29" s="469"/>
      <c r="U29" s="469"/>
      <c r="V29" s="508"/>
      <c r="W29" s="564"/>
      <c r="X29" s="565"/>
      <c r="Y29" s="566"/>
      <c r="Z29" s="467" t="s">
        <v>171</v>
      </c>
      <c r="AA29" s="447"/>
      <c r="AB29" s="447"/>
      <c r="AC29" s="447"/>
      <c r="AD29" s="447"/>
      <c r="AE29" s="447"/>
      <c r="AF29" s="447"/>
      <c r="AG29" s="448"/>
      <c r="AH29" s="468">
        <v>59</v>
      </c>
      <c r="AI29" s="469"/>
      <c r="AJ29" s="469"/>
      <c r="AK29" s="469"/>
      <c r="AL29" s="508"/>
      <c r="AM29" s="468">
        <v>169872</v>
      </c>
      <c r="AN29" s="469"/>
      <c r="AO29" s="469"/>
      <c r="AP29" s="469"/>
      <c r="AQ29" s="469"/>
      <c r="AR29" s="508"/>
      <c r="AS29" s="468">
        <v>2879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88870</v>
      </c>
      <c r="BO29" s="418"/>
      <c r="BP29" s="418"/>
      <c r="BQ29" s="418"/>
      <c r="BR29" s="418"/>
      <c r="BS29" s="418"/>
      <c r="BT29" s="418"/>
      <c r="BU29" s="419"/>
      <c r="BV29" s="417">
        <v>90744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560677</v>
      </c>
      <c r="BO30" s="587"/>
      <c r="BP30" s="587"/>
      <c r="BQ30" s="587"/>
      <c r="BR30" s="587"/>
      <c r="BS30" s="587"/>
      <c r="BT30" s="587"/>
      <c r="BU30" s="588"/>
      <c r="BV30" s="586">
        <v>700796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国民健康保険事業費特別会計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簡易水道事業費特別会計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福島県市町村総合事務組合一般会計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㈱ラビスパ</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特定環境保全下水道事業特別会計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福島県市町村総合事務組合消防補償等特別会計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介護保険事業特別会計（介護サービス事業勘定）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簡易排水施設事業特別会計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福島県市町村総合事務組合消防賞じゅつ金特別会計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IF('各会計、関係団体の財政状況及び健全化判断比率'!B35="","",'各会計、関係団体の財政状況及び健全化判断比率'!B35)</f>
        <v>農業集落排水事業特別会計</v>
      </c>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福島県市町村総合事務組合非常勤職員公務災害補償特別会計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福島県市町村総合事務組合自治会館管理特別会計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喜多方地方広域市町村圏組合一般会計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喜多方地方広域市町村圏組合喜多方プラザ特別会計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喜多方地方広域市町村圏組合あいづふるさと基金事業特別会計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喜多方地方広域市町村圏組合介護保険事業特別会計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福島県後期高齢者医療広域連合一般会計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9.91</v>
      </c>
      <c r="G34" s="33">
        <v>12.74</v>
      </c>
      <c r="H34" s="33">
        <v>10.4</v>
      </c>
      <c r="I34" s="33">
        <v>12.34</v>
      </c>
      <c r="J34" s="34">
        <v>9.0299999999999994</v>
      </c>
      <c r="K34" s="22"/>
      <c r="L34" s="22"/>
      <c r="M34" s="22"/>
      <c r="N34" s="22"/>
      <c r="O34" s="22"/>
      <c r="P34" s="22"/>
    </row>
    <row r="35" spans="1:16" ht="39" customHeight="1">
      <c r="A35" s="22"/>
      <c r="B35" s="35"/>
      <c r="C35" s="1178" t="s">
        <v>527</v>
      </c>
      <c r="D35" s="1179"/>
      <c r="E35" s="1180"/>
      <c r="F35" s="36">
        <v>0.08</v>
      </c>
      <c r="G35" s="37">
        <v>1.31</v>
      </c>
      <c r="H35" s="37">
        <v>2.11</v>
      </c>
      <c r="I35" s="37">
        <v>1.33</v>
      </c>
      <c r="J35" s="38">
        <v>1.0900000000000001</v>
      </c>
      <c r="K35" s="22"/>
      <c r="L35" s="22"/>
      <c r="M35" s="22"/>
      <c r="N35" s="22"/>
      <c r="O35" s="22"/>
      <c r="P35" s="22"/>
    </row>
    <row r="36" spans="1:16" ht="39" customHeight="1">
      <c r="A36" s="22"/>
      <c r="B36" s="35"/>
      <c r="C36" s="1178" t="s">
        <v>528</v>
      </c>
      <c r="D36" s="1179"/>
      <c r="E36" s="1180"/>
      <c r="F36" s="36">
        <v>0.38</v>
      </c>
      <c r="G36" s="37">
        <v>0.28000000000000003</v>
      </c>
      <c r="H36" s="37">
        <v>0.13</v>
      </c>
      <c r="I36" s="37">
        <v>0.31</v>
      </c>
      <c r="J36" s="38">
        <v>0.32</v>
      </c>
      <c r="K36" s="22"/>
      <c r="L36" s="22"/>
      <c r="M36" s="22"/>
      <c r="N36" s="22"/>
      <c r="O36" s="22"/>
      <c r="P36" s="22"/>
    </row>
    <row r="37" spans="1:16" ht="39" customHeight="1">
      <c r="A37" s="22"/>
      <c r="B37" s="35"/>
      <c r="C37" s="1178" t="s">
        <v>529</v>
      </c>
      <c r="D37" s="1179"/>
      <c r="E37" s="1180"/>
      <c r="F37" s="36">
        <v>0.05</v>
      </c>
      <c r="G37" s="37">
        <v>7.0000000000000007E-2</v>
      </c>
      <c r="H37" s="37">
        <v>0.05</v>
      </c>
      <c r="I37" s="37">
        <v>0.06</v>
      </c>
      <c r="J37" s="38">
        <v>0.05</v>
      </c>
      <c r="K37" s="22"/>
      <c r="L37" s="22"/>
      <c r="M37" s="22"/>
      <c r="N37" s="22"/>
      <c r="O37" s="22"/>
      <c r="P37" s="22"/>
    </row>
    <row r="38" spans="1:16" ht="39" customHeight="1">
      <c r="A38" s="22"/>
      <c r="B38" s="35"/>
      <c r="C38" s="1178" t="s">
        <v>530</v>
      </c>
      <c r="D38" s="1179"/>
      <c r="E38" s="1180"/>
      <c r="F38" s="36">
        <v>0.01</v>
      </c>
      <c r="G38" s="37">
        <v>0.01</v>
      </c>
      <c r="H38" s="37">
        <v>0.01</v>
      </c>
      <c r="I38" s="37">
        <v>0.01</v>
      </c>
      <c r="J38" s="38">
        <v>0.01</v>
      </c>
      <c r="K38" s="22"/>
      <c r="L38" s="22"/>
      <c r="M38" s="22"/>
      <c r="N38" s="22"/>
      <c r="O38" s="22"/>
      <c r="P38" s="22"/>
    </row>
    <row r="39" spans="1:16" ht="39" customHeight="1">
      <c r="A39" s="22"/>
      <c r="B39" s="35"/>
      <c r="C39" s="1178" t="s">
        <v>531</v>
      </c>
      <c r="D39" s="1179"/>
      <c r="E39" s="1180"/>
      <c r="F39" s="36">
        <v>0.02</v>
      </c>
      <c r="G39" s="37">
        <v>0.02</v>
      </c>
      <c r="H39" s="37">
        <v>0.14000000000000001</v>
      </c>
      <c r="I39" s="37">
        <v>0.05</v>
      </c>
      <c r="J39" s="38">
        <v>0.01</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t="s">
        <v>533</v>
      </c>
      <c r="D41" s="1179"/>
      <c r="E41" s="1180"/>
      <c r="F41" s="36">
        <v>0</v>
      </c>
      <c r="G41" s="37">
        <v>0.01</v>
      </c>
      <c r="H41" s="37">
        <v>0</v>
      </c>
      <c r="I41" s="37">
        <v>0</v>
      </c>
      <c r="J41" s="38">
        <v>0</v>
      </c>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418</v>
      </c>
      <c r="L45" s="60">
        <v>389</v>
      </c>
      <c r="M45" s="60">
        <v>395</v>
      </c>
      <c r="N45" s="60">
        <v>392</v>
      </c>
      <c r="O45" s="61">
        <v>418</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198</v>
      </c>
      <c r="L48" s="64">
        <v>181</v>
      </c>
      <c r="M48" s="64">
        <v>171</v>
      </c>
      <c r="N48" s="64">
        <v>154</v>
      </c>
      <c r="O48" s="65">
        <v>144</v>
      </c>
      <c r="P48" s="48"/>
      <c r="Q48" s="48"/>
      <c r="R48" s="48"/>
      <c r="S48" s="48"/>
      <c r="T48" s="48"/>
      <c r="U48" s="48"/>
    </row>
    <row r="49" spans="1:21" ht="30.75" customHeight="1">
      <c r="A49" s="48"/>
      <c r="B49" s="1196"/>
      <c r="C49" s="1197"/>
      <c r="D49" s="62"/>
      <c r="E49" s="1188" t="s">
        <v>16</v>
      </c>
      <c r="F49" s="1188"/>
      <c r="G49" s="1188"/>
      <c r="H49" s="1188"/>
      <c r="I49" s="1188"/>
      <c r="J49" s="1189"/>
      <c r="K49" s="63">
        <v>8</v>
      </c>
      <c r="L49" s="64">
        <v>6</v>
      </c>
      <c r="M49" s="64">
        <v>6</v>
      </c>
      <c r="N49" s="64">
        <v>6</v>
      </c>
      <c r="O49" s="65">
        <v>5</v>
      </c>
      <c r="P49" s="48"/>
      <c r="Q49" s="48"/>
      <c r="R49" s="48"/>
      <c r="S49" s="48"/>
      <c r="T49" s="48"/>
      <c r="U49" s="48"/>
    </row>
    <row r="50" spans="1:21" ht="30.75" customHeight="1">
      <c r="A50" s="48"/>
      <c r="B50" s="1196"/>
      <c r="C50" s="1197"/>
      <c r="D50" s="62"/>
      <c r="E50" s="1188" t="s">
        <v>17</v>
      </c>
      <c r="F50" s="1188"/>
      <c r="G50" s="1188"/>
      <c r="H50" s="1188"/>
      <c r="I50" s="1188"/>
      <c r="J50" s="1189"/>
      <c r="K50" s="63">
        <v>4</v>
      </c>
      <c r="L50" s="64">
        <v>3</v>
      </c>
      <c r="M50" s="64">
        <v>11</v>
      </c>
      <c r="N50" s="64">
        <v>7</v>
      </c>
      <c r="O50" s="65">
        <v>5</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1</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442</v>
      </c>
      <c r="L52" s="64">
        <v>409</v>
      </c>
      <c r="M52" s="64">
        <v>406</v>
      </c>
      <c r="N52" s="64">
        <v>404</v>
      </c>
      <c r="O52" s="65">
        <v>415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187</v>
      </c>
      <c r="L53" s="69">
        <v>171</v>
      </c>
      <c r="M53" s="69">
        <v>178</v>
      </c>
      <c r="N53" s="69">
        <v>155</v>
      </c>
      <c r="O53" s="70">
        <v>157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3829</v>
      </c>
      <c r="J41" s="83">
        <v>3887</v>
      </c>
      <c r="K41" s="83">
        <v>3909</v>
      </c>
      <c r="L41" s="83">
        <v>4243</v>
      </c>
      <c r="M41" s="84">
        <v>4385</v>
      </c>
    </row>
    <row r="42" spans="2:13" ht="27.75" customHeight="1">
      <c r="B42" s="1204"/>
      <c r="C42" s="1205"/>
      <c r="D42" s="85"/>
      <c r="E42" s="1210" t="s">
        <v>26</v>
      </c>
      <c r="F42" s="1210"/>
      <c r="G42" s="1210"/>
      <c r="H42" s="1211"/>
      <c r="I42" s="86">
        <v>38</v>
      </c>
      <c r="J42" s="87">
        <v>27</v>
      </c>
      <c r="K42" s="87">
        <v>16</v>
      </c>
      <c r="L42" s="87">
        <v>9</v>
      </c>
      <c r="M42" s="88">
        <v>4</v>
      </c>
    </row>
    <row r="43" spans="2:13" ht="27.75" customHeight="1">
      <c r="B43" s="1204"/>
      <c r="C43" s="1205"/>
      <c r="D43" s="85"/>
      <c r="E43" s="1210" t="s">
        <v>27</v>
      </c>
      <c r="F43" s="1210"/>
      <c r="G43" s="1210"/>
      <c r="H43" s="1211"/>
      <c r="I43" s="86">
        <v>2175</v>
      </c>
      <c r="J43" s="87">
        <v>2188</v>
      </c>
      <c r="K43" s="87">
        <v>2080</v>
      </c>
      <c r="L43" s="87">
        <v>1919</v>
      </c>
      <c r="M43" s="88">
        <v>1774</v>
      </c>
    </row>
    <row r="44" spans="2:13" ht="27.75" customHeight="1">
      <c r="B44" s="1204"/>
      <c r="C44" s="1205"/>
      <c r="D44" s="85"/>
      <c r="E44" s="1210" t="s">
        <v>28</v>
      </c>
      <c r="F44" s="1210"/>
      <c r="G44" s="1210"/>
      <c r="H44" s="1211"/>
      <c r="I44" s="86">
        <v>42</v>
      </c>
      <c r="J44" s="87">
        <v>29</v>
      </c>
      <c r="K44" s="87">
        <v>18</v>
      </c>
      <c r="L44" s="87">
        <v>2</v>
      </c>
      <c r="M44" s="88">
        <v>35</v>
      </c>
    </row>
    <row r="45" spans="2:13" ht="27.75" customHeight="1">
      <c r="B45" s="1204"/>
      <c r="C45" s="1205"/>
      <c r="D45" s="85"/>
      <c r="E45" s="1210" t="s">
        <v>29</v>
      </c>
      <c r="F45" s="1210"/>
      <c r="G45" s="1210"/>
      <c r="H45" s="1211"/>
      <c r="I45" s="86">
        <v>514</v>
      </c>
      <c r="J45" s="87">
        <v>507</v>
      </c>
      <c r="K45" s="87">
        <v>452</v>
      </c>
      <c r="L45" s="87">
        <v>443</v>
      </c>
      <c r="M45" s="88">
        <v>412</v>
      </c>
    </row>
    <row r="46" spans="2:13" ht="27.75" customHeight="1">
      <c r="B46" s="1204"/>
      <c r="C46" s="1205"/>
      <c r="D46" s="89"/>
      <c r="E46" s="1210" t="s">
        <v>30</v>
      </c>
      <c r="F46" s="1210"/>
      <c r="G46" s="1210"/>
      <c r="H46" s="1211"/>
      <c r="I46" s="86" t="s">
        <v>479</v>
      </c>
      <c r="J46" s="87" t="s">
        <v>479</v>
      </c>
      <c r="K46" s="87" t="s">
        <v>479</v>
      </c>
      <c r="L46" s="87" t="s">
        <v>479</v>
      </c>
      <c r="M46" s="88" t="s">
        <v>479</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1301</v>
      </c>
      <c r="J50" s="87">
        <v>1489</v>
      </c>
      <c r="K50" s="87">
        <v>1519</v>
      </c>
      <c r="L50" s="87">
        <v>1603</v>
      </c>
      <c r="M50" s="88">
        <v>1464</v>
      </c>
    </row>
    <row r="51" spans="2:13" ht="27.75" customHeight="1">
      <c r="B51" s="1204"/>
      <c r="C51" s="1205"/>
      <c r="D51" s="85"/>
      <c r="E51" s="1210" t="s">
        <v>36</v>
      </c>
      <c r="F51" s="1210"/>
      <c r="G51" s="1210"/>
      <c r="H51" s="1211"/>
      <c r="I51" s="86">
        <v>315</v>
      </c>
      <c r="J51" s="87">
        <v>254</v>
      </c>
      <c r="K51" s="87">
        <v>218</v>
      </c>
      <c r="L51" s="87">
        <v>187</v>
      </c>
      <c r="M51" s="88">
        <v>156</v>
      </c>
    </row>
    <row r="52" spans="2:13" ht="27.75" customHeight="1">
      <c r="B52" s="1206"/>
      <c r="C52" s="1207"/>
      <c r="D52" s="85"/>
      <c r="E52" s="1210" t="s">
        <v>37</v>
      </c>
      <c r="F52" s="1210"/>
      <c r="G52" s="1210"/>
      <c r="H52" s="1211"/>
      <c r="I52" s="86">
        <v>4070</v>
      </c>
      <c r="J52" s="87">
        <v>4066</v>
      </c>
      <c r="K52" s="87">
        <v>4074</v>
      </c>
      <c r="L52" s="87">
        <v>4244</v>
      </c>
      <c r="M52" s="88">
        <v>4372</v>
      </c>
    </row>
    <row r="53" spans="2:13" ht="27.75" customHeight="1" thickBot="1">
      <c r="B53" s="1217" t="s">
        <v>21</v>
      </c>
      <c r="C53" s="1218"/>
      <c r="D53" s="92"/>
      <c r="E53" s="1219" t="s">
        <v>38</v>
      </c>
      <c r="F53" s="1219"/>
      <c r="G53" s="1219"/>
      <c r="H53" s="1220"/>
      <c r="I53" s="93">
        <v>912</v>
      </c>
      <c r="J53" s="94">
        <v>829</v>
      </c>
      <c r="K53" s="94">
        <v>666</v>
      </c>
      <c r="L53" s="94">
        <v>583</v>
      </c>
      <c r="M53" s="95">
        <v>617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ht="13.5">
      <c r="B42" s="250"/>
      <c r="C42" s="246"/>
      <c r="D42" s="246"/>
      <c r="E42" s="246"/>
      <c r="F42" s="246"/>
      <c r="G42" s="353" t="s">
        <v>550</v>
      </c>
      <c r="I42" s="354"/>
      <c r="J42" s="354"/>
      <c r="K42" s="354"/>
      <c r="L42" s="246"/>
      <c r="M42" s="246"/>
      <c r="N42" s="246"/>
      <c r="O42" s="246"/>
    </row>
    <row r="43" spans="2:17" ht="13.5">
      <c r="B43" s="250"/>
      <c r="C43" s="246"/>
      <c r="D43" s="246"/>
      <c r="E43" s="246"/>
      <c r="F43" s="246"/>
      <c r="G43" s="1233" t="s">
        <v>559</v>
      </c>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55"/>
      <c r="I48" s="355"/>
      <c r="J48" s="355"/>
    </row>
    <row r="49" spans="1:17" ht="13.5">
      <c r="B49" s="250"/>
      <c r="C49" s="246"/>
      <c r="D49" s="246"/>
      <c r="E49" s="246"/>
      <c r="F49" s="246"/>
      <c r="G49" s="245" t="s">
        <v>551</v>
      </c>
    </row>
    <row r="50" spans="1:17" ht="13.5">
      <c r="B50" s="250"/>
      <c r="C50" s="246"/>
      <c r="D50" s="246"/>
      <c r="E50" s="246"/>
      <c r="F50" s="246"/>
      <c r="G50" s="1242"/>
      <c r="H50" s="1243"/>
      <c r="I50" s="1243"/>
      <c r="J50" s="1244"/>
      <c r="K50" s="356" t="s">
        <v>519</v>
      </c>
      <c r="L50" s="356" t="s">
        <v>520</v>
      </c>
      <c r="M50" s="356" t="s">
        <v>521</v>
      </c>
      <c r="N50" s="356" t="s">
        <v>522</v>
      </c>
      <c r="O50" s="356" t="s">
        <v>523</v>
      </c>
    </row>
    <row r="51" spans="1:17" ht="13.5">
      <c r="B51" s="250"/>
      <c r="C51" s="246"/>
      <c r="D51" s="246"/>
      <c r="E51" s="246"/>
      <c r="F51" s="246"/>
      <c r="G51" s="1245" t="s">
        <v>552</v>
      </c>
      <c r="H51" s="1246"/>
      <c r="I51" s="1251" t="s">
        <v>553</v>
      </c>
      <c r="J51" s="1251"/>
      <c r="K51" s="1255"/>
      <c r="L51" s="1255"/>
      <c r="M51" s="1255"/>
      <c r="N51" s="1221">
        <v>34.799999999999997</v>
      </c>
      <c r="O51" s="1255"/>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554</v>
      </c>
      <c r="J53" s="1231"/>
      <c r="K53" s="1256"/>
      <c r="L53" s="1256"/>
      <c r="M53" s="1256"/>
      <c r="N53" s="1253">
        <v>66.599999999999994</v>
      </c>
      <c r="O53" s="1256"/>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555</v>
      </c>
      <c r="H55" s="1226"/>
      <c r="I55" s="1231" t="s">
        <v>553</v>
      </c>
      <c r="J55" s="1231"/>
      <c r="K55" s="1255"/>
      <c r="L55" s="1255"/>
      <c r="M55" s="1255"/>
      <c r="N55" s="1221">
        <v>0</v>
      </c>
      <c r="O55" s="1255"/>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554</v>
      </c>
      <c r="J57" s="1223"/>
      <c r="K57" s="1256"/>
      <c r="L57" s="1256"/>
      <c r="M57" s="1256"/>
      <c r="N57" s="1253">
        <v>57.1</v>
      </c>
      <c r="O57" s="1256"/>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ht="13.5">
      <c r="B64" s="250"/>
      <c r="C64" s="246"/>
      <c r="D64" s="246"/>
      <c r="E64" s="246"/>
      <c r="F64" s="246"/>
      <c r="G64" s="353" t="s">
        <v>550</v>
      </c>
      <c r="I64" s="354"/>
      <c r="J64" s="354"/>
      <c r="K64" s="354"/>
      <c r="L64" s="246"/>
      <c r="M64" s="246"/>
      <c r="N64" s="246"/>
      <c r="O64" s="246"/>
    </row>
    <row r="65" spans="2:30" ht="13.5">
      <c r="B65" s="250"/>
      <c r="C65" s="246"/>
      <c r="D65" s="246"/>
      <c r="E65" s="246"/>
      <c r="F65" s="246"/>
      <c r="G65" s="1233" t="s">
        <v>560</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557</v>
      </c>
      <c r="I71" s="370"/>
      <c r="J71" s="366"/>
      <c r="K71" s="366"/>
      <c r="L71" s="367"/>
      <c r="M71" s="366"/>
      <c r="N71" s="367"/>
      <c r="O71" s="368"/>
    </row>
    <row r="72" spans="2:30" ht="13.5">
      <c r="B72" s="250"/>
      <c r="C72" s="246"/>
      <c r="D72" s="246"/>
      <c r="E72" s="246"/>
      <c r="F72" s="246"/>
      <c r="G72" s="1242"/>
      <c r="H72" s="1243"/>
      <c r="I72" s="1243"/>
      <c r="J72" s="1244"/>
      <c r="K72" s="356" t="s">
        <v>519</v>
      </c>
      <c r="L72" s="356" t="s">
        <v>520</v>
      </c>
      <c r="M72" s="356" t="s">
        <v>521</v>
      </c>
      <c r="N72" s="356" t="s">
        <v>522</v>
      </c>
      <c r="O72" s="356" t="s">
        <v>523</v>
      </c>
    </row>
    <row r="73" spans="2:30" ht="13.5">
      <c r="B73" s="250"/>
      <c r="C73" s="246"/>
      <c r="D73" s="246"/>
      <c r="E73" s="246"/>
      <c r="F73" s="246"/>
      <c r="G73" s="1245" t="s">
        <v>552</v>
      </c>
      <c r="H73" s="1246"/>
      <c r="I73" s="1251" t="s">
        <v>553</v>
      </c>
      <c r="J73" s="1251"/>
      <c r="K73" s="1232">
        <v>54.6</v>
      </c>
      <c r="L73" s="1232">
        <v>49.4</v>
      </c>
      <c r="M73" s="1221">
        <v>41.1</v>
      </c>
      <c r="N73" s="1221">
        <v>34.799999999999997</v>
      </c>
      <c r="O73" s="1221">
        <v>38.200000000000003</v>
      </c>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558</v>
      </c>
      <c r="J75" s="1231"/>
      <c r="K75" s="1253">
        <v>11.9</v>
      </c>
      <c r="L75" s="1253">
        <v>11.4</v>
      </c>
      <c r="M75" s="1253">
        <v>10.7</v>
      </c>
      <c r="N75" s="1253">
        <v>10.1</v>
      </c>
      <c r="O75" s="1253">
        <v>10</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555</v>
      </c>
      <c r="H77" s="1226"/>
      <c r="I77" s="1231" t="s">
        <v>553</v>
      </c>
      <c r="J77" s="1231"/>
      <c r="K77" s="1232">
        <v>0</v>
      </c>
      <c r="L77" s="1232">
        <v>0</v>
      </c>
      <c r="M77" s="1221">
        <v>0</v>
      </c>
      <c r="N77" s="1221">
        <v>0</v>
      </c>
      <c r="O77" s="1221">
        <v>0</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558</v>
      </c>
      <c r="J79" s="1223"/>
      <c r="K79" s="1224">
        <v>9.6999999999999993</v>
      </c>
      <c r="L79" s="1224">
        <v>8.6</v>
      </c>
      <c r="M79" s="1224">
        <v>7.7</v>
      </c>
      <c r="N79" s="1224">
        <v>6.4</v>
      </c>
      <c r="O79" s="1224">
        <v>6.9</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26" sqref="A2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131679</v>
      </c>
      <c r="E3" s="118"/>
      <c r="F3" s="119">
        <v>185018</v>
      </c>
      <c r="G3" s="120"/>
      <c r="H3" s="121"/>
    </row>
    <row r="4" spans="1:8">
      <c r="A4" s="122"/>
      <c r="B4" s="123"/>
      <c r="C4" s="124"/>
      <c r="D4" s="125">
        <v>85616</v>
      </c>
      <c r="E4" s="126"/>
      <c r="F4" s="127">
        <v>95064</v>
      </c>
      <c r="G4" s="128"/>
      <c r="H4" s="129"/>
    </row>
    <row r="5" spans="1:8">
      <c r="A5" s="110" t="s">
        <v>513</v>
      </c>
      <c r="B5" s="115"/>
      <c r="C5" s="116"/>
      <c r="D5" s="117">
        <v>165536</v>
      </c>
      <c r="E5" s="118"/>
      <c r="F5" s="119">
        <v>238802</v>
      </c>
      <c r="G5" s="120"/>
      <c r="H5" s="121"/>
    </row>
    <row r="6" spans="1:8">
      <c r="A6" s="122"/>
      <c r="B6" s="123"/>
      <c r="C6" s="124"/>
      <c r="D6" s="125">
        <v>72639</v>
      </c>
      <c r="E6" s="126"/>
      <c r="F6" s="127">
        <v>128562</v>
      </c>
      <c r="G6" s="128"/>
      <c r="H6" s="129"/>
    </row>
    <row r="7" spans="1:8">
      <c r="A7" s="110" t="s">
        <v>514</v>
      </c>
      <c r="B7" s="115"/>
      <c r="C7" s="116"/>
      <c r="D7" s="117">
        <v>157186</v>
      </c>
      <c r="E7" s="118"/>
      <c r="F7" s="119">
        <v>288550</v>
      </c>
      <c r="G7" s="120"/>
      <c r="H7" s="121"/>
    </row>
    <row r="8" spans="1:8">
      <c r="A8" s="122"/>
      <c r="B8" s="123"/>
      <c r="C8" s="124"/>
      <c r="D8" s="125">
        <v>86472</v>
      </c>
      <c r="E8" s="126"/>
      <c r="F8" s="127">
        <v>141525</v>
      </c>
      <c r="G8" s="128"/>
      <c r="H8" s="129"/>
    </row>
    <row r="9" spans="1:8">
      <c r="A9" s="110" t="s">
        <v>515</v>
      </c>
      <c r="B9" s="115"/>
      <c r="C9" s="116"/>
      <c r="D9" s="117">
        <v>236246</v>
      </c>
      <c r="E9" s="118"/>
      <c r="F9" s="119">
        <v>287914</v>
      </c>
      <c r="G9" s="120"/>
      <c r="H9" s="121"/>
    </row>
    <row r="10" spans="1:8">
      <c r="A10" s="122"/>
      <c r="B10" s="123"/>
      <c r="C10" s="124"/>
      <c r="D10" s="125">
        <v>178838</v>
      </c>
      <c r="E10" s="126"/>
      <c r="F10" s="127">
        <v>146531</v>
      </c>
      <c r="G10" s="128"/>
      <c r="H10" s="129"/>
    </row>
    <row r="11" spans="1:8">
      <c r="A11" s="110" t="s">
        <v>516</v>
      </c>
      <c r="B11" s="115"/>
      <c r="C11" s="116"/>
      <c r="D11" s="117">
        <v>217748</v>
      </c>
      <c r="E11" s="118"/>
      <c r="F11" s="119">
        <v>310300</v>
      </c>
      <c r="G11" s="120"/>
      <c r="H11" s="121"/>
    </row>
    <row r="12" spans="1:8">
      <c r="A12" s="122"/>
      <c r="B12" s="123"/>
      <c r="C12" s="130"/>
      <c r="D12" s="125">
        <v>144573</v>
      </c>
      <c r="E12" s="126"/>
      <c r="F12" s="127">
        <v>157576</v>
      </c>
      <c r="G12" s="128"/>
      <c r="H12" s="129"/>
    </row>
    <row r="13" spans="1:8">
      <c r="A13" s="110"/>
      <c r="B13" s="115"/>
      <c r="C13" s="131"/>
      <c r="D13" s="132">
        <v>181679</v>
      </c>
      <c r="E13" s="133"/>
      <c r="F13" s="134">
        <v>262117</v>
      </c>
      <c r="G13" s="135"/>
      <c r="H13" s="121"/>
    </row>
    <row r="14" spans="1:8">
      <c r="A14" s="122"/>
      <c r="B14" s="123"/>
      <c r="C14" s="124"/>
      <c r="D14" s="125">
        <v>113628</v>
      </c>
      <c r="E14" s="126"/>
      <c r="F14" s="127">
        <v>133852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9.91</v>
      </c>
      <c r="C19" s="136">
        <f>ROUND(VALUE(SUBSTITUTE(実質収支比率等に係る経年分析!G$48,"▲","-")),2)</f>
        <v>12.74</v>
      </c>
      <c r="D19" s="136">
        <f>ROUND(VALUE(SUBSTITUTE(実質収支比率等に係る経年分析!H$48,"▲","-")),2)</f>
        <v>10.4</v>
      </c>
      <c r="E19" s="136">
        <f>ROUND(VALUE(SUBSTITUTE(実質収支比率等に係る経年分析!I$48,"▲","-")),2)</f>
        <v>12.34</v>
      </c>
      <c r="F19" s="136">
        <f>ROUND(VALUE(SUBSTITUTE(実質収支比率等に係る経年分析!J$48,"▲","-")),2)</f>
        <v>9.0399999999999991</v>
      </c>
    </row>
    <row r="20" spans="1:11">
      <c r="A20" s="136" t="s">
        <v>43</v>
      </c>
      <c r="B20" s="136">
        <f>ROUND(VALUE(SUBSTITUTE(実質収支比率等に係る経年分析!F$47,"▲","-")),2)</f>
        <v>32.06</v>
      </c>
      <c r="C20" s="136">
        <f>ROUND(VALUE(SUBSTITUTE(実質収支比率等に係る経年分析!G$47,"▲","-")),2)</f>
        <v>32.520000000000003</v>
      </c>
      <c r="D20" s="136">
        <f>ROUND(VALUE(SUBSTITUTE(実質収支比率等に係る経年分析!H$47,"▲","-")),2)</f>
        <v>36.11</v>
      </c>
      <c r="E20" s="136">
        <f>ROUND(VALUE(SUBSTITUTE(実質収支比率等に係る経年分析!I$47,"▲","-")),2)</f>
        <v>35.200000000000003</v>
      </c>
      <c r="F20" s="136">
        <f>ROUND(VALUE(SUBSTITUTE(実質収支比率等に係る経年分析!J$47,"▲","-")),2)</f>
        <v>36.159999999999997</v>
      </c>
    </row>
    <row r="21" spans="1:11">
      <c r="A21" s="136" t="s">
        <v>44</v>
      </c>
      <c r="B21" s="136">
        <f>IF(ISNUMBER(VALUE(SUBSTITUTE(実質収支比率等に係る経年分析!F$49,"▲","-"))),ROUND(VALUE(SUBSTITUTE(実質収支比率等に係る経年分析!F$49,"▲","-")),2),NA())</f>
        <v>0.93</v>
      </c>
      <c r="C21" s="136">
        <f>IF(ISNUMBER(VALUE(SUBSTITUTE(実質収支比率等に係る経年分析!G$49,"▲","-"))),ROUND(VALUE(SUBSTITUTE(実質収支比率等に係る経年分析!G$49,"▲","-")),2),NA())</f>
        <v>2.76</v>
      </c>
      <c r="D21" s="136">
        <f>IF(ISNUMBER(VALUE(SUBSTITUTE(実質収支比率等に係る経年分析!H$49,"▲","-"))),ROUND(VALUE(SUBSTITUTE(実質収支比率等に係る経年分析!H$49,"▲","-")),2),NA())</f>
        <v>-0.13</v>
      </c>
      <c r="E21" s="136">
        <f>IF(ISNUMBER(VALUE(SUBSTITUTE(実質収支比率等に係る経年分析!I$49,"▲","-"))),ROUND(VALUE(SUBSTITUTE(実質収支比率等に係る経年分析!I$49,"▲","-")),2),NA())</f>
        <v>2.2799999999999998</v>
      </c>
      <c r="F21" s="136">
        <f>IF(ISNUMBER(VALUE(SUBSTITUTE(実質収支比率等に係る経年分析!J$49,"▲","-"))),ROUND(VALUE(SUBSTITUTE(実質収支比率等に係る経年分析!J$49,"▲","-")),2),NA())</f>
        <v>-3.55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簡易排水施設事業特別会計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簡易水道事業費特別会計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特定環境保全下水道事業特別会計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0.05</v>
      </c>
    </row>
    <row r="34" spans="1:16">
      <c r="A34" s="137" t="str">
        <f>IF(連結実質赤字比率に係る赤字・黒字の構成分析!C$36="",NA(),連結実質赤字比率に係る赤字・黒字の構成分析!C$36)</f>
        <v>介護保険事業特別会計（保険事業勘定）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0.28000000000000003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0.32</v>
      </c>
    </row>
    <row r="35" spans="1:16">
      <c r="A35" s="137" t="str">
        <f>IF(連結実質赤字比率に係る赤字・黒字の構成分析!C$35="",NA(),連結実質赤字比率に係る赤字・黒字の構成分析!C$35)</f>
        <v>国民健康保険事業費特別会計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1.0900000000000001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12.74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9.0299999999999994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442</v>
      </c>
      <c r="E42" s="138"/>
      <c r="F42" s="138"/>
      <c r="G42" s="138">
        <f>'実質公債費比率（分子）の構造'!L$52</f>
        <v>409</v>
      </c>
      <c r="H42" s="138"/>
      <c r="I42" s="138"/>
      <c r="J42" s="138">
        <f>'実質公債費比率（分子）の構造'!M$52</f>
        <v>406</v>
      </c>
      <c r="K42" s="138"/>
      <c r="L42" s="138"/>
      <c r="M42" s="138">
        <f>'実質公債費比率（分子）の構造'!N$52</f>
        <v>404</v>
      </c>
      <c r="N42" s="138"/>
      <c r="O42" s="138"/>
      <c r="P42" s="138">
        <f>'実質公債費比率（分子）の構造'!O$52</f>
        <v>415</v>
      </c>
    </row>
    <row r="43" spans="1:16">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4</v>
      </c>
      <c r="C44" s="138"/>
      <c r="D44" s="138"/>
      <c r="E44" s="138">
        <f>'実質公債費比率（分子）の構造'!L$50</f>
        <v>3</v>
      </c>
      <c r="F44" s="138"/>
      <c r="G44" s="138"/>
      <c r="H44" s="138">
        <f>'実質公債費比率（分子）の構造'!M$50</f>
        <v>11</v>
      </c>
      <c r="I44" s="138"/>
      <c r="J44" s="138"/>
      <c r="K44" s="138">
        <f>'実質公債費比率（分子）の構造'!N$50</f>
        <v>7</v>
      </c>
      <c r="L44" s="138"/>
      <c r="M44" s="138"/>
      <c r="N44" s="138">
        <f>'実質公債費比率（分子）の構造'!O$50</f>
        <v>5</v>
      </c>
      <c r="O44" s="138"/>
      <c r="P44" s="138"/>
    </row>
    <row r="45" spans="1:16">
      <c r="A45" s="138" t="s">
        <v>54</v>
      </c>
      <c r="B45" s="138">
        <f>'実質公債費比率（分子）の構造'!K$49</f>
        <v>8</v>
      </c>
      <c r="C45" s="138"/>
      <c r="D45" s="138"/>
      <c r="E45" s="138">
        <f>'実質公債費比率（分子）の構造'!L$49</f>
        <v>6</v>
      </c>
      <c r="F45" s="138"/>
      <c r="G45" s="138"/>
      <c r="H45" s="138">
        <f>'実質公債費比率（分子）の構造'!M$49</f>
        <v>6</v>
      </c>
      <c r="I45" s="138"/>
      <c r="J45" s="138"/>
      <c r="K45" s="138">
        <f>'実質公債費比率（分子）の構造'!N$49</f>
        <v>6</v>
      </c>
      <c r="L45" s="138"/>
      <c r="M45" s="138"/>
      <c r="N45" s="138">
        <f>'実質公債費比率（分子）の構造'!O$49</f>
        <v>5</v>
      </c>
      <c r="O45" s="138"/>
      <c r="P45" s="138"/>
    </row>
    <row r="46" spans="1:16">
      <c r="A46" s="138" t="s">
        <v>55</v>
      </c>
      <c r="B46" s="138">
        <f>'実質公債費比率（分子）の構造'!K$48</f>
        <v>198</v>
      </c>
      <c r="C46" s="138"/>
      <c r="D46" s="138"/>
      <c r="E46" s="138">
        <f>'実質公債費比率（分子）の構造'!L$48</f>
        <v>181</v>
      </c>
      <c r="F46" s="138"/>
      <c r="G46" s="138"/>
      <c r="H46" s="138">
        <f>'実質公債費比率（分子）の構造'!M$48</f>
        <v>171</v>
      </c>
      <c r="I46" s="138"/>
      <c r="J46" s="138"/>
      <c r="K46" s="138">
        <f>'実質公債費比率（分子）の構造'!N$48</f>
        <v>154</v>
      </c>
      <c r="L46" s="138"/>
      <c r="M46" s="138"/>
      <c r="N46" s="138">
        <f>'実質公債費比率（分子）の構造'!O$48</f>
        <v>144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418</v>
      </c>
      <c r="C49" s="138"/>
      <c r="D49" s="138"/>
      <c r="E49" s="138">
        <f>'実質公債費比率（分子）の構造'!L$45</f>
        <v>389</v>
      </c>
      <c r="F49" s="138"/>
      <c r="G49" s="138"/>
      <c r="H49" s="138">
        <f>'実質公債費比率（分子）の構造'!M$45</f>
        <v>395</v>
      </c>
      <c r="I49" s="138"/>
      <c r="J49" s="138"/>
      <c r="K49" s="138">
        <f>'実質公債費比率（分子）の構造'!N$45</f>
        <v>392</v>
      </c>
      <c r="L49" s="138"/>
      <c r="M49" s="138"/>
      <c r="N49" s="138">
        <f>'実質公債費比率（分子）の構造'!O$45</f>
        <v>418</v>
      </c>
      <c r="O49" s="138"/>
      <c r="P49" s="138"/>
    </row>
    <row r="50" spans="1:16">
      <c r="A50" s="138" t="s">
        <v>59</v>
      </c>
      <c r="B50" s="138" t="e">
        <f>NA()</f>
        <v>#N/A</v>
      </c>
      <c r="C50" s="138">
        <f>IF(ISNUMBER('実質公債費比率（分子）の構造'!K$53),'実質公債費比率（分子）の構造'!K$53,NA())</f>
        <v>187</v>
      </c>
      <c r="D50" s="138" t="e">
        <f>NA()</f>
        <v>#N/A</v>
      </c>
      <c r="E50" s="138" t="e">
        <f>NA()</f>
        <v>#N/A</v>
      </c>
      <c r="F50" s="138">
        <f>IF(ISNUMBER('実質公債費比率（分子）の構造'!L$53),'実質公債費比率（分子）の構造'!L$53,NA())</f>
        <v>171</v>
      </c>
      <c r="G50" s="138" t="e">
        <f>NA()</f>
        <v>#N/A</v>
      </c>
      <c r="H50" s="138" t="e">
        <f>NA()</f>
        <v>#N/A</v>
      </c>
      <c r="I50" s="138">
        <f>IF(ISNUMBER('実質公債費比率（分子）の構造'!M$53),'実質公債費比率（分子）の構造'!M$53,NA())</f>
        <v>178</v>
      </c>
      <c r="J50" s="138" t="e">
        <f>NA()</f>
        <v>#N/A</v>
      </c>
      <c r="K50" s="138" t="e">
        <f>NA()</f>
        <v>#N/A</v>
      </c>
      <c r="L50" s="138">
        <f>IF(ISNUMBER('実質公債費比率（分子）の構造'!N$53),'実質公債費比率（分子）の構造'!N$53,NA())</f>
        <v>155</v>
      </c>
      <c r="M50" s="138" t="e">
        <f>NA()</f>
        <v>#N/A</v>
      </c>
      <c r="N50" s="138" t="e">
        <f>NA()</f>
        <v>#N/A</v>
      </c>
      <c r="O50" s="138">
        <f>IF(ISNUMBER('実質公債費比率（分子）の構造'!O$53),'実質公債費比率（分子）の構造'!O$53,NA())</f>
        <v>157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4070</v>
      </c>
      <c r="E56" s="137"/>
      <c r="F56" s="137"/>
      <c r="G56" s="137">
        <f>'将来負担比率（分子）の構造'!J$52</f>
        <v>4066</v>
      </c>
      <c r="H56" s="137"/>
      <c r="I56" s="137"/>
      <c r="J56" s="137">
        <f>'将来負担比率（分子）の構造'!K$52</f>
        <v>4074</v>
      </c>
      <c r="K56" s="137"/>
      <c r="L56" s="137"/>
      <c r="M56" s="137">
        <f>'将来負担比率（分子）の構造'!L$52</f>
        <v>4244</v>
      </c>
      <c r="N56" s="137"/>
      <c r="O56" s="137"/>
      <c r="P56" s="137">
        <f>'将来負担比率（分子）の構造'!M$52</f>
        <v>4372</v>
      </c>
    </row>
    <row r="57" spans="1:16">
      <c r="A57" s="137" t="s">
        <v>36</v>
      </c>
      <c r="B57" s="137"/>
      <c r="C57" s="137"/>
      <c r="D57" s="137">
        <f>'将来負担比率（分子）の構造'!I$51</f>
        <v>315</v>
      </c>
      <c r="E57" s="137"/>
      <c r="F57" s="137"/>
      <c r="G57" s="137">
        <f>'将来負担比率（分子）の構造'!J$51</f>
        <v>254</v>
      </c>
      <c r="H57" s="137"/>
      <c r="I57" s="137"/>
      <c r="J57" s="137">
        <f>'将来負担比率（分子）の構造'!K$51</f>
        <v>218</v>
      </c>
      <c r="K57" s="137"/>
      <c r="L57" s="137"/>
      <c r="M57" s="137">
        <f>'将来負担比率（分子）の構造'!L$51</f>
        <v>187</v>
      </c>
      <c r="N57" s="137"/>
      <c r="O57" s="137"/>
      <c r="P57" s="137">
        <f>'将来負担比率（分子）の構造'!M$51</f>
        <v>156</v>
      </c>
    </row>
    <row r="58" spans="1:16">
      <c r="A58" s="137" t="s">
        <v>35</v>
      </c>
      <c r="B58" s="137"/>
      <c r="C58" s="137"/>
      <c r="D58" s="137">
        <f>'将来負担比率（分子）の構造'!I$50</f>
        <v>1301</v>
      </c>
      <c r="E58" s="137"/>
      <c r="F58" s="137"/>
      <c r="G58" s="137">
        <f>'将来負担比率（分子）の構造'!J$50</f>
        <v>1489</v>
      </c>
      <c r="H58" s="137"/>
      <c r="I58" s="137"/>
      <c r="J58" s="137">
        <f>'将来負担比率（分子）の構造'!K$50</f>
        <v>1519</v>
      </c>
      <c r="K58" s="137"/>
      <c r="L58" s="137"/>
      <c r="M58" s="137">
        <f>'将来負担比率（分子）の構造'!L$50</f>
        <v>1603</v>
      </c>
      <c r="N58" s="137"/>
      <c r="O58" s="137"/>
      <c r="P58" s="137">
        <f>'将来負担比率（分子）の構造'!M$50</f>
        <v>1464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514</v>
      </c>
      <c r="C62" s="137"/>
      <c r="D62" s="137"/>
      <c r="E62" s="137">
        <f>'将来負担比率（分子）の構造'!J$45</f>
        <v>507</v>
      </c>
      <c r="F62" s="137"/>
      <c r="G62" s="137"/>
      <c r="H62" s="137">
        <f>'将来負担比率（分子）の構造'!K$45</f>
        <v>452</v>
      </c>
      <c r="I62" s="137"/>
      <c r="J62" s="137"/>
      <c r="K62" s="137">
        <f>'将来負担比率（分子）の構造'!L$45</f>
        <v>443</v>
      </c>
      <c r="L62" s="137"/>
      <c r="M62" s="137"/>
      <c r="N62" s="137">
        <f>'将来負担比率（分子）の構造'!M$45</f>
        <v>412</v>
      </c>
      <c r="O62" s="137"/>
      <c r="P62" s="137"/>
    </row>
    <row r="63" spans="1:16">
      <c r="A63" s="137" t="s">
        <v>28</v>
      </c>
      <c r="B63" s="137">
        <f>'将来負担比率（分子）の構造'!I$44</f>
        <v>42</v>
      </c>
      <c r="C63" s="137"/>
      <c r="D63" s="137"/>
      <c r="E63" s="137">
        <f>'将来負担比率（分子）の構造'!J$44</f>
        <v>29</v>
      </c>
      <c r="F63" s="137"/>
      <c r="G63" s="137"/>
      <c r="H63" s="137">
        <f>'将来負担比率（分子）の構造'!K$44</f>
        <v>18</v>
      </c>
      <c r="I63" s="137"/>
      <c r="J63" s="137"/>
      <c r="K63" s="137">
        <f>'将来負担比率（分子）の構造'!L$44</f>
        <v>2</v>
      </c>
      <c r="L63" s="137"/>
      <c r="M63" s="137"/>
      <c r="N63" s="137">
        <f>'将来負担比率（分子）の構造'!M$44</f>
        <v>35</v>
      </c>
      <c r="O63" s="137"/>
      <c r="P63" s="137"/>
    </row>
    <row r="64" spans="1:16">
      <c r="A64" s="137" t="s">
        <v>27</v>
      </c>
      <c r="B64" s="137">
        <f>'将来負担比率（分子）の構造'!I$43</f>
        <v>2175</v>
      </c>
      <c r="C64" s="137"/>
      <c r="D64" s="137"/>
      <c r="E64" s="137">
        <f>'将来負担比率（分子）の構造'!J$43</f>
        <v>2188</v>
      </c>
      <c r="F64" s="137"/>
      <c r="G64" s="137"/>
      <c r="H64" s="137">
        <f>'将来負担比率（分子）の構造'!K$43</f>
        <v>2080</v>
      </c>
      <c r="I64" s="137"/>
      <c r="J64" s="137"/>
      <c r="K64" s="137">
        <f>'将来負担比率（分子）の構造'!L$43</f>
        <v>1919</v>
      </c>
      <c r="L64" s="137"/>
      <c r="M64" s="137"/>
      <c r="N64" s="137">
        <f>'将来負担比率（分子）の構造'!M$43</f>
        <v>1774</v>
      </c>
      <c r="O64" s="137"/>
      <c r="P64" s="137"/>
    </row>
    <row r="65" spans="1:16">
      <c r="A65" s="137" t="s">
        <v>26</v>
      </c>
      <c r="B65" s="137">
        <f>'将来負担比率（分子）の構造'!I$42</f>
        <v>38</v>
      </c>
      <c r="C65" s="137"/>
      <c r="D65" s="137"/>
      <c r="E65" s="137">
        <f>'将来負担比率（分子）の構造'!J$42</f>
        <v>27</v>
      </c>
      <c r="F65" s="137"/>
      <c r="G65" s="137"/>
      <c r="H65" s="137">
        <f>'将来負担比率（分子）の構造'!K$42</f>
        <v>16</v>
      </c>
      <c r="I65" s="137"/>
      <c r="J65" s="137"/>
      <c r="K65" s="137">
        <f>'将来負担比率（分子）の構造'!L$42</f>
        <v>9</v>
      </c>
      <c r="L65" s="137"/>
      <c r="M65" s="137"/>
      <c r="N65" s="137">
        <f>'将来負担比率（分子）の構造'!M$42</f>
        <v>4</v>
      </c>
      <c r="O65" s="137"/>
      <c r="P65" s="137"/>
    </row>
    <row r="66" spans="1:16">
      <c r="A66" s="137" t="s">
        <v>25</v>
      </c>
      <c r="B66" s="137">
        <f>'将来負担比率（分子）の構造'!I$41</f>
        <v>3829</v>
      </c>
      <c r="C66" s="137"/>
      <c r="D66" s="137"/>
      <c r="E66" s="137">
        <f>'将来負担比率（分子）の構造'!J$41</f>
        <v>3887</v>
      </c>
      <c r="F66" s="137"/>
      <c r="G66" s="137"/>
      <c r="H66" s="137">
        <f>'将来負担比率（分子）の構造'!K$41</f>
        <v>3909</v>
      </c>
      <c r="I66" s="137"/>
      <c r="J66" s="137"/>
      <c r="K66" s="137">
        <f>'将来負担比率（分子）の構造'!L$41</f>
        <v>4243</v>
      </c>
      <c r="L66" s="137"/>
      <c r="M66" s="137"/>
      <c r="N66" s="137">
        <f>'将来負担比率（分子）の構造'!M$41</f>
        <v>4385</v>
      </c>
      <c r="O66" s="137"/>
      <c r="P66" s="137"/>
    </row>
    <row r="67" spans="1:16">
      <c r="A67" s="137" t="s">
        <v>63</v>
      </c>
      <c r="B67" s="137" t="e">
        <f>NA()</f>
        <v>#N/A</v>
      </c>
      <c r="C67" s="137">
        <f>IF(ISNUMBER('将来負担比率（分子）の構造'!I$53), IF('将来負担比率（分子）の構造'!I$53 &lt; 0, 0, '将来負担比率（分子）の構造'!I$53), NA())</f>
        <v>912</v>
      </c>
      <c r="D67" s="137" t="e">
        <f>NA()</f>
        <v>#N/A</v>
      </c>
      <c r="E67" s="137" t="e">
        <f>NA()</f>
        <v>#N/A</v>
      </c>
      <c r="F67" s="137">
        <f>IF(ISNUMBER('将来負担比率（分子）の構造'!J$53), IF('将来負担比率（分子）の構造'!J$53 &lt; 0, 0, '将来負担比率（分子）の構造'!J$53), NA())</f>
        <v>829</v>
      </c>
      <c r="G67" s="137" t="e">
        <f>NA()</f>
        <v>#N/A</v>
      </c>
      <c r="H67" s="137" t="e">
        <f>NA()</f>
        <v>#N/A</v>
      </c>
      <c r="I67" s="137">
        <f>IF(ISNUMBER('将来負担比率（分子）の構造'!K$53), IF('将来負担比率（分子）の構造'!K$53 &lt; 0, 0, '将来負担比率（分子）の構造'!K$53), NA())</f>
        <v>666</v>
      </c>
      <c r="J67" s="137" t="e">
        <f>NA()</f>
        <v>#N/A</v>
      </c>
      <c r="K67" s="137" t="e">
        <f>NA()</f>
        <v>#N/A</v>
      </c>
      <c r="L67" s="137">
        <f>IF(ISNUMBER('将来負担比率（分子）の構造'!L$53), IF('将来負担比率（分子）の構造'!L$53 &lt; 0, 0, '将来負担比率（分子）の構造'!L$53), NA())</f>
        <v>583</v>
      </c>
      <c r="M67" s="137" t="e">
        <f>NA()</f>
        <v>#N/A</v>
      </c>
      <c r="N67" s="137" t="e">
        <f>NA()</f>
        <v>#N/A</v>
      </c>
      <c r="O67" s="137">
        <f>IF(ISNUMBER('将来負担比率（分子）の構造'!M$53), IF('将来負担比率（分子）の構造'!M$53 &lt; 0, 0, '将来負担比率（分子）の構造'!M$53), NA())</f>
        <v>617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482965</v>
      </c>
      <c r="S5" s="615"/>
      <c r="T5" s="615"/>
      <c r="U5" s="615"/>
      <c r="V5" s="615"/>
      <c r="W5" s="615"/>
      <c r="X5" s="615"/>
      <c r="Y5" s="616"/>
      <c r="Z5" s="617">
        <v>13.8</v>
      </c>
      <c r="AA5" s="617"/>
      <c r="AB5" s="617"/>
      <c r="AC5" s="617"/>
      <c r="AD5" s="618">
        <v>482965</v>
      </c>
      <c r="AE5" s="618"/>
      <c r="AF5" s="618"/>
      <c r="AG5" s="618"/>
      <c r="AH5" s="618"/>
      <c r="AI5" s="618"/>
      <c r="AJ5" s="618"/>
      <c r="AK5" s="618"/>
      <c r="AL5" s="619">
        <v>24.4</v>
      </c>
      <c r="AM5" s="620"/>
      <c r="AN5" s="620"/>
      <c r="AO5" s="621"/>
      <c r="AP5" s="611" t="s">
        <v>210</v>
      </c>
      <c r="AQ5" s="612"/>
      <c r="AR5" s="612"/>
      <c r="AS5" s="612"/>
      <c r="AT5" s="612"/>
      <c r="AU5" s="612"/>
      <c r="AV5" s="612"/>
      <c r="AW5" s="612"/>
      <c r="AX5" s="612"/>
      <c r="AY5" s="612"/>
      <c r="AZ5" s="612"/>
      <c r="BA5" s="612"/>
      <c r="BB5" s="612"/>
      <c r="BC5" s="612"/>
      <c r="BD5" s="612"/>
      <c r="BE5" s="612"/>
      <c r="BF5" s="613"/>
      <c r="BG5" s="625">
        <v>436010</v>
      </c>
      <c r="BH5" s="626"/>
      <c r="BI5" s="626"/>
      <c r="BJ5" s="626"/>
      <c r="BK5" s="626"/>
      <c r="BL5" s="626"/>
      <c r="BM5" s="626"/>
      <c r="BN5" s="627"/>
      <c r="BO5" s="628">
        <v>90.3</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26353</v>
      </c>
      <c r="S6" s="626"/>
      <c r="T6" s="626"/>
      <c r="U6" s="626"/>
      <c r="V6" s="626"/>
      <c r="W6" s="626"/>
      <c r="X6" s="626"/>
      <c r="Y6" s="627"/>
      <c r="Z6" s="628">
        <v>0.8</v>
      </c>
      <c r="AA6" s="628"/>
      <c r="AB6" s="628"/>
      <c r="AC6" s="628"/>
      <c r="AD6" s="629">
        <v>26353</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436010</v>
      </c>
      <c r="BH6" s="626"/>
      <c r="BI6" s="626"/>
      <c r="BJ6" s="626"/>
      <c r="BK6" s="626"/>
      <c r="BL6" s="626"/>
      <c r="BM6" s="626"/>
      <c r="BN6" s="627"/>
      <c r="BO6" s="628">
        <v>90.3</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57251</v>
      </c>
      <c r="CS6" s="626"/>
      <c r="CT6" s="626"/>
      <c r="CU6" s="626"/>
      <c r="CV6" s="626"/>
      <c r="CW6" s="626"/>
      <c r="CX6" s="626"/>
      <c r="CY6" s="627"/>
      <c r="CZ6" s="628">
        <v>1.8</v>
      </c>
      <c r="DA6" s="628"/>
      <c r="DB6" s="628"/>
      <c r="DC6" s="628"/>
      <c r="DD6" s="634" t="s">
        <v>211</v>
      </c>
      <c r="DE6" s="626"/>
      <c r="DF6" s="626"/>
      <c r="DG6" s="626"/>
      <c r="DH6" s="626"/>
      <c r="DI6" s="626"/>
      <c r="DJ6" s="626"/>
      <c r="DK6" s="626"/>
      <c r="DL6" s="626"/>
      <c r="DM6" s="626"/>
      <c r="DN6" s="626"/>
      <c r="DO6" s="626"/>
      <c r="DP6" s="627"/>
      <c r="DQ6" s="634">
        <v>57251</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236</v>
      </c>
      <c r="S7" s="626"/>
      <c r="T7" s="626"/>
      <c r="U7" s="626"/>
      <c r="V7" s="626"/>
      <c r="W7" s="626"/>
      <c r="X7" s="626"/>
      <c r="Y7" s="627"/>
      <c r="Z7" s="628">
        <v>0</v>
      </c>
      <c r="AA7" s="628"/>
      <c r="AB7" s="628"/>
      <c r="AC7" s="628"/>
      <c r="AD7" s="629">
        <v>236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106273</v>
      </c>
      <c r="BH7" s="626"/>
      <c r="BI7" s="626"/>
      <c r="BJ7" s="626"/>
      <c r="BK7" s="626"/>
      <c r="BL7" s="626"/>
      <c r="BM7" s="626"/>
      <c r="BN7" s="627"/>
      <c r="BO7" s="628">
        <v>22</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582667</v>
      </c>
      <c r="CS7" s="626"/>
      <c r="CT7" s="626"/>
      <c r="CU7" s="626"/>
      <c r="CV7" s="626"/>
      <c r="CW7" s="626"/>
      <c r="CX7" s="626"/>
      <c r="CY7" s="627"/>
      <c r="CZ7" s="628">
        <v>18</v>
      </c>
      <c r="DA7" s="628"/>
      <c r="DB7" s="628"/>
      <c r="DC7" s="628"/>
      <c r="DD7" s="634">
        <v>36909</v>
      </c>
      <c r="DE7" s="626"/>
      <c r="DF7" s="626"/>
      <c r="DG7" s="626"/>
      <c r="DH7" s="626"/>
      <c r="DI7" s="626"/>
      <c r="DJ7" s="626"/>
      <c r="DK7" s="626"/>
      <c r="DL7" s="626"/>
      <c r="DM7" s="626"/>
      <c r="DN7" s="626"/>
      <c r="DO7" s="626"/>
      <c r="DP7" s="627"/>
      <c r="DQ7" s="634">
        <v>484359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656</v>
      </c>
      <c r="S8" s="626"/>
      <c r="T8" s="626"/>
      <c r="U8" s="626"/>
      <c r="V8" s="626"/>
      <c r="W8" s="626"/>
      <c r="X8" s="626"/>
      <c r="Y8" s="627"/>
      <c r="Z8" s="628">
        <v>0</v>
      </c>
      <c r="AA8" s="628"/>
      <c r="AB8" s="628"/>
      <c r="AC8" s="628"/>
      <c r="AD8" s="629">
        <v>656</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5262</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443604</v>
      </c>
      <c r="CS8" s="626"/>
      <c r="CT8" s="626"/>
      <c r="CU8" s="626"/>
      <c r="CV8" s="626"/>
      <c r="CW8" s="626"/>
      <c r="CX8" s="626"/>
      <c r="CY8" s="627"/>
      <c r="CZ8" s="628">
        <v>13.7</v>
      </c>
      <c r="DA8" s="628"/>
      <c r="DB8" s="628"/>
      <c r="DC8" s="628"/>
      <c r="DD8" s="634">
        <v>11831</v>
      </c>
      <c r="DE8" s="626"/>
      <c r="DF8" s="626"/>
      <c r="DG8" s="626"/>
      <c r="DH8" s="626"/>
      <c r="DI8" s="626"/>
      <c r="DJ8" s="626"/>
      <c r="DK8" s="626"/>
      <c r="DL8" s="626"/>
      <c r="DM8" s="626"/>
      <c r="DN8" s="626"/>
      <c r="DO8" s="626"/>
      <c r="DP8" s="627"/>
      <c r="DQ8" s="634">
        <v>284832</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348</v>
      </c>
      <c r="S9" s="626"/>
      <c r="T9" s="626"/>
      <c r="U9" s="626"/>
      <c r="V9" s="626"/>
      <c r="W9" s="626"/>
      <c r="X9" s="626"/>
      <c r="Y9" s="627"/>
      <c r="Z9" s="628">
        <v>0</v>
      </c>
      <c r="AA9" s="628"/>
      <c r="AB9" s="628"/>
      <c r="AC9" s="628"/>
      <c r="AD9" s="629">
        <v>348</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82765</v>
      </c>
      <c r="BH9" s="626"/>
      <c r="BI9" s="626"/>
      <c r="BJ9" s="626"/>
      <c r="BK9" s="626"/>
      <c r="BL9" s="626"/>
      <c r="BM9" s="626"/>
      <c r="BN9" s="627"/>
      <c r="BO9" s="628">
        <v>17.100000000000001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314148</v>
      </c>
      <c r="CS9" s="626"/>
      <c r="CT9" s="626"/>
      <c r="CU9" s="626"/>
      <c r="CV9" s="626"/>
      <c r="CW9" s="626"/>
      <c r="CX9" s="626"/>
      <c r="CY9" s="627"/>
      <c r="CZ9" s="628">
        <v>9.6999999999999993</v>
      </c>
      <c r="DA9" s="628"/>
      <c r="DB9" s="628"/>
      <c r="DC9" s="628"/>
      <c r="DD9" s="634" t="s">
        <v>112</v>
      </c>
      <c r="DE9" s="626"/>
      <c r="DF9" s="626"/>
      <c r="DG9" s="626"/>
      <c r="DH9" s="626"/>
      <c r="DI9" s="626"/>
      <c r="DJ9" s="626"/>
      <c r="DK9" s="626"/>
      <c r="DL9" s="626"/>
      <c r="DM9" s="626"/>
      <c r="DN9" s="626"/>
      <c r="DO9" s="626"/>
      <c r="DP9" s="627"/>
      <c r="DQ9" s="634">
        <v>269391</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51784</v>
      </c>
      <c r="S10" s="626"/>
      <c r="T10" s="626"/>
      <c r="U10" s="626"/>
      <c r="V10" s="626"/>
      <c r="W10" s="626"/>
      <c r="X10" s="626"/>
      <c r="Y10" s="627"/>
      <c r="Z10" s="628">
        <v>1.5</v>
      </c>
      <c r="AA10" s="628"/>
      <c r="AB10" s="628"/>
      <c r="AC10" s="628"/>
      <c r="AD10" s="629">
        <v>51784</v>
      </c>
      <c r="AE10" s="629"/>
      <c r="AF10" s="629"/>
      <c r="AG10" s="629"/>
      <c r="AH10" s="629"/>
      <c r="AI10" s="629"/>
      <c r="AJ10" s="629"/>
      <c r="AK10" s="629"/>
      <c r="AL10" s="630">
        <v>2.6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12229</v>
      </c>
      <c r="BH10" s="626"/>
      <c r="BI10" s="626"/>
      <c r="BJ10" s="626"/>
      <c r="BK10" s="626"/>
      <c r="BL10" s="626"/>
      <c r="BM10" s="626"/>
      <c r="BN10" s="627"/>
      <c r="BO10" s="628">
        <v>2.5</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5746</v>
      </c>
      <c r="CS10" s="626"/>
      <c r="CT10" s="626"/>
      <c r="CU10" s="626"/>
      <c r="CV10" s="626"/>
      <c r="CW10" s="626"/>
      <c r="CX10" s="626"/>
      <c r="CY10" s="627"/>
      <c r="CZ10" s="628">
        <v>0.2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6017</v>
      </c>
      <c r="BH11" s="626"/>
      <c r="BI11" s="626"/>
      <c r="BJ11" s="626"/>
      <c r="BK11" s="626"/>
      <c r="BL11" s="626"/>
      <c r="BM11" s="626"/>
      <c r="BN11" s="627"/>
      <c r="BO11" s="628">
        <v>1.2</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197826</v>
      </c>
      <c r="CS11" s="626"/>
      <c r="CT11" s="626"/>
      <c r="CU11" s="626"/>
      <c r="CV11" s="626"/>
      <c r="CW11" s="626"/>
      <c r="CX11" s="626"/>
      <c r="CY11" s="627"/>
      <c r="CZ11" s="628">
        <v>6.1</v>
      </c>
      <c r="DA11" s="628"/>
      <c r="DB11" s="628"/>
      <c r="DC11" s="628"/>
      <c r="DD11" s="634">
        <v>20199</v>
      </c>
      <c r="DE11" s="626"/>
      <c r="DF11" s="626"/>
      <c r="DG11" s="626"/>
      <c r="DH11" s="626"/>
      <c r="DI11" s="626"/>
      <c r="DJ11" s="626"/>
      <c r="DK11" s="626"/>
      <c r="DL11" s="626"/>
      <c r="DM11" s="626"/>
      <c r="DN11" s="626"/>
      <c r="DO11" s="626"/>
      <c r="DP11" s="627"/>
      <c r="DQ11" s="634">
        <v>114911</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306062</v>
      </c>
      <c r="BH12" s="626"/>
      <c r="BI12" s="626"/>
      <c r="BJ12" s="626"/>
      <c r="BK12" s="626"/>
      <c r="BL12" s="626"/>
      <c r="BM12" s="626"/>
      <c r="BN12" s="627"/>
      <c r="BO12" s="628">
        <v>63.4</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394717</v>
      </c>
      <c r="CS12" s="626"/>
      <c r="CT12" s="626"/>
      <c r="CU12" s="626"/>
      <c r="CV12" s="626"/>
      <c r="CW12" s="626"/>
      <c r="CX12" s="626"/>
      <c r="CY12" s="627"/>
      <c r="CZ12" s="628">
        <v>12.2</v>
      </c>
      <c r="DA12" s="628"/>
      <c r="DB12" s="628"/>
      <c r="DC12" s="628"/>
      <c r="DD12" s="634">
        <v>174575</v>
      </c>
      <c r="DE12" s="626"/>
      <c r="DF12" s="626"/>
      <c r="DG12" s="626"/>
      <c r="DH12" s="626"/>
      <c r="DI12" s="626"/>
      <c r="DJ12" s="626"/>
      <c r="DK12" s="626"/>
      <c r="DL12" s="626"/>
      <c r="DM12" s="626"/>
      <c r="DN12" s="626"/>
      <c r="DO12" s="626"/>
      <c r="DP12" s="627"/>
      <c r="DQ12" s="634">
        <v>171295</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4468</v>
      </c>
      <c r="S13" s="626"/>
      <c r="T13" s="626"/>
      <c r="U13" s="626"/>
      <c r="V13" s="626"/>
      <c r="W13" s="626"/>
      <c r="X13" s="626"/>
      <c r="Y13" s="627"/>
      <c r="Z13" s="628">
        <v>0.1</v>
      </c>
      <c r="AA13" s="628"/>
      <c r="AB13" s="628"/>
      <c r="AC13" s="628"/>
      <c r="AD13" s="629">
        <v>4468</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299087</v>
      </c>
      <c r="BH13" s="626"/>
      <c r="BI13" s="626"/>
      <c r="BJ13" s="626"/>
      <c r="BK13" s="626"/>
      <c r="BL13" s="626"/>
      <c r="BM13" s="626"/>
      <c r="BN13" s="627"/>
      <c r="BO13" s="628">
        <v>61.9</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301167</v>
      </c>
      <c r="CS13" s="626"/>
      <c r="CT13" s="626"/>
      <c r="CU13" s="626"/>
      <c r="CV13" s="626"/>
      <c r="CW13" s="626"/>
      <c r="CX13" s="626"/>
      <c r="CY13" s="627"/>
      <c r="CZ13" s="628">
        <v>9.3000000000000007</v>
      </c>
      <c r="DA13" s="628"/>
      <c r="DB13" s="628"/>
      <c r="DC13" s="628"/>
      <c r="DD13" s="634">
        <v>197990</v>
      </c>
      <c r="DE13" s="626"/>
      <c r="DF13" s="626"/>
      <c r="DG13" s="626"/>
      <c r="DH13" s="626"/>
      <c r="DI13" s="626"/>
      <c r="DJ13" s="626"/>
      <c r="DK13" s="626"/>
      <c r="DL13" s="626"/>
      <c r="DM13" s="626"/>
      <c r="DN13" s="626"/>
      <c r="DO13" s="626"/>
      <c r="DP13" s="627"/>
      <c r="DQ13" s="634">
        <v>139515</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9286</v>
      </c>
      <c r="BH14" s="626"/>
      <c r="BI14" s="626"/>
      <c r="BJ14" s="626"/>
      <c r="BK14" s="626"/>
      <c r="BL14" s="626"/>
      <c r="BM14" s="626"/>
      <c r="BN14" s="627"/>
      <c r="BO14" s="628">
        <v>1.9</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287999</v>
      </c>
      <c r="CS14" s="626"/>
      <c r="CT14" s="626"/>
      <c r="CU14" s="626"/>
      <c r="CV14" s="626"/>
      <c r="CW14" s="626"/>
      <c r="CX14" s="626"/>
      <c r="CY14" s="627"/>
      <c r="CZ14" s="628">
        <v>8.9</v>
      </c>
      <c r="DA14" s="628"/>
      <c r="DB14" s="628"/>
      <c r="DC14" s="628"/>
      <c r="DD14" s="634">
        <v>178960</v>
      </c>
      <c r="DE14" s="626"/>
      <c r="DF14" s="626"/>
      <c r="DG14" s="626"/>
      <c r="DH14" s="626"/>
      <c r="DI14" s="626"/>
      <c r="DJ14" s="626"/>
      <c r="DK14" s="626"/>
      <c r="DL14" s="626"/>
      <c r="DM14" s="626"/>
      <c r="DN14" s="626"/>
      <c r="DO14" s="626"/>
      <c r="DP14" s="627"/>
      <c r="DQ14" s="634">
        <v>107865</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480</v>
      </c>
      <c r="S15" s="626"/>
      <c r="T15" s="626"/>
      <c r="U15" s="626"/>
      <c r="V15" s="626"/>
      <c r="W15" s="626"/>
      <c r="X15" s="626"/>
      <c r="Y15" s="627"/>
      <c r="Z15" s="628">
        <v>0</v>
      </c>
      <c r="AA15" s="628"/>
      <c r="AB15" s="628"/>
      <c r="AC15" s="628"/>
      <c r="AD15" s="629">
        <v>480</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14389</v>
      </c>
      <c r="BH15" s="626"/>
      <c r="BI15" s="626"/>
      <c r="BJ15" s="626"/>
      <c r="BK15" s="626"/>
      <c r="BL15" s="626"/>
      <c r="BM15" s="626"/>
      <c r="BN15" s="627"/>
      <c r="BO15" s="628">
        <v>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241559</v>
      </c>
      <c r="CS15" s="626"/>
      <c r="CT15" s="626"/>
      <c r="CU15" s="626"/>
      <c r="CV15" s="626"/>
      <c r="CW15" s="626"/>
      <c r="CX15" s="626"/>
      <c r="CY15" s="627"/>
      <c r="CZ15" s="628">
        <v>7.4</v>
      </c>
      <c r="DA15" s="628"/>
      <c r="DB15" s="628"/>
      <c r="DC15" s="628"/>
      <c r="DD15" s="634">
        <v>13837</v>
      </c>
      <c r="DE15" s="626"/>
      <c r="DF15" s="626"/>
      <c r="DG15" s="626"/>
      <c r="DH15" s="626"/>
      <c r="DI15" s="626"/>
      <c r="DJ15" s="626"/>
      <c r="DK15" s="626"/>
      <c r="DL15" s="626"/>
      <c r="DM15" s="626"/>
      <c r="DN15" s="626"/>
      <c r="DO15" s="626"/>
      <c r="DP15" s="627"/>
      <c r="DQ15" s="634">
        <v>220270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1558319</v>
      </c>
      <c r="S16" s="626"/>
      <c r="T16" s="626"/>
      <c r="U16" s="626"/>
      <c r="V16" s="626"/>
      <c r="W16" s="626"/>
      <c r="X16" s="626"/>
      <c r="Y16" s="627"/>
      <c r="Z16" s="628">
        <v>44.4</v>
      </c>
      <c r="AA16" s="628"/>
      <c r="AB16" s="628"/>
      <c r="AC16" s="628"/>
      <c r="AD16" s="629">
        <v>1401844</v>
      </c>
      <c r="AE16" s="629"/>
      <c r="AF16" s="629"/>
      <c r="AG16" s="629"/>
      <c r="AH16" s="629"/>
      <c r="AI16" s="629"/>
      <c r="AJ16" s="629"/>
      <c r="AK16" s="629"/>
      <c r="AL16" s="630">
        <v>70.900000000000006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1401844</v>
      </c>
      <c r="S17" s="626"/>
      <c r="T17" s="626"/>
      <c r="U17" s="626"/>
      <c r="V17" s="626"/>
      <c r="W17" s="626"/>
      <c r="X17" s="626"/>
      <c r="Y17" s="627"/>
      <c r="Z17" s="628">
        <v>39.9</v>
      </c>
      <c r="AA17" s="628"/>
      <c r="AB17" s="628"/>
      <c r="AC17" s="628"/>
      <c r="AD17" s="629">
        <v>1401844</v>
      </c>
      <c r="AE17" s="629"/>
      <c r="AF17" s="629"/>
      <c r="AG17" s="629"/>
      <c r="AH17" s="629"/>
      <c r="AI17" s="629"/>
      <c r="AJ17" s="629"/>
      <c r="AK17" s="629"/>
      <c r="AL17" s="630">
        <v>70.900000000000006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418421</v>
      </c>
      <c r="CS17" s="626"/>
      <c r="CT17" s="626"/>
      <c r="CU17" s="626"/>
      <c r="CV17" s="626"/>
      <c r="CW17" s="626"/>
      <c r="CX17" s="626"/>
      <c r="CY17" s="627"/>
      <c r="CZ17" s="628">
        <v>12.9</v>
      </c>
      <c r="DA17" s="628"/>
      <c r="DB17" s="628"/>
      <c r="DC17" s="628"/>
      <c r="DD17" s="634" t="s">
        <v>112</v>
      </c>
      <c r="DE17" s="626"/>
      <c r="DF17" s="626"/>
      <c r="DG17" s="626"/>
      <c r="DH17" s="626"/>
      <c r="DI17" s="626"/>
      <c r="DJ17" s="626"/>
      <c r="DK17" s="626"/>
      <c r="DL17" s="626"/>
      <c r="DM17" s="626"/>
      <c r="DN17" s="626"/>
      <c r="DO17" s="626"/>
      <c r="DP17" s="627"/>
      <c r="DQ17" s="634">
        <v>404581</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126499</v>
      </c>
      <c r="S18" s="626"/>
      <c r="T18" s="626"/>
      <c r="U18" s="626"/>
      <c r="V18" s="626"/>
      <c r="W18" s="626"/>
      <c r="X18" s="626"/>
      <c r="Y18" s="627"/>
      <c r="Z18" s="628">
        <v>3.6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29976</v>
      </c>
      <c r="S19" s="626"/>
      <c r="T19" s="626"/>
      <c r="U19" s="626"/>
      <c r="V19" s="626"/>
      <c r="W19" s="626"/>
      <c r="X19" s="626"/>
      <c r="Y19" s="627"/>
      <c r="Z19" s="628">
        <v>0.9</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46955</v>
      </c>
      <c r="BH19" s="626"/>
      <c r="BI19" s="626"/>
      <c r="BJ19" s="626"/>
      <c r="BK19" s="626"/>
      <c r="BL19" s="626"/>
      <c r="BM19" s="626"/>
      <c r="BN19" s="627"/>
      <c r="BO19" s="628">
        <v>9.6999999999999993</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2125609</v>
      </c>
      <c r="S20" s="626"/>
      <c r="T20" s="626"/>
      <c r="U20" s="626"/>
      <c r="V20" s="626"/>
      <c r="W20" s="626"/>
      <c r="X20" s="626"/>
      <c r="Y20" s="627"/>
      <c r="Z20" s="628">
        <v>60.6</v>
      </c>
      <c r="AA20" s="628"/>
      <c r="AB20" s="628"/>
      <c r="AC20" s="628"/>
      <c r="AD20" s="629">
        <v>1969134</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46955</v>
      </c>
      <c r="BH20" s="626"/>
      <c r="BI20" s="626"/>
      <c r="BJ20" s="626"/>
      <c r="BK20" s="626"/>
      <c r="BL20" s="626"/>
      <c r="BM20" s="626"/>
      <c r="BN20" s="627"/>
      <c r="BO20" s="628">
        <v>9.6999999999999993</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3245105</v>
      </c>
      <c r="CS20" s="626"/>
      <c r="CT20" s="626"/>
      <c r="CU20" s="626"/>
      <c r="CV20" s="626"/>
      <c r="CW20" s="626"/>
      <c r="CX20" s="626"/>
      <c r="CY20" s="627"/>
      <c r="CZ20" s="628">
        <v>100</v>
      </c>
      <c r="DA20" s="628"/>
      <c r="DB20" s="628"/>
      <c r="DC20" s="628"/>
      <c r="DD20" s="634">
        <v>634301</v>
      </c>
      <c r="DE20" s="626"/>
      <c r="DF20" s="626"/>
      <c r="DG20" s="626"/>
      <c r="DH20" s="626"/>
      <c r="DI20" s="626"/>
      <c r="DJ20" s="626"/>
      <c r="DK20" s="626"/>
      <c r="DL20" s="626"/>
      <c r="DM20" s="626"/>
      <c r="DN20" s="626"/>
      <c r="DO20" s="626"/>
      <c r="DP20" s="627"/>
      <c r="DQ20" s="634">
        <v>2254270</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46955</v>
      </c>
      <c r="BH21" s="626"/>
      <c r="BI21" s="626"/>
      <c r="BJ21" s="626"/>
      <c r="BK21" s="626"/>
      <c r="BL21" s="626"/>
      <c r="BM21" s="626"/>
      <c r="BN21" s="627"/>
      <c r="BO21" s="628">
        <v>9.6999999999999993</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4982</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21395</v>
      </c>
      <c r="S23" s="626"/>
      <c r="T23" s="626"/>
      <c r="U23" s="626"/>
      <c r="V23" s="626"/>
      <c r="W23" s="626"/>
      <c r="X23" s="626"/>
      <c r="Y23" s="627"/>
      <c r="Z23" s="628">
        <v>0.6</v>
      </c>
      <c r="AA23" s="628"/>
      <c r="AB23" s="628"/>
      <c r="AC23" s="628"/>
      <c r="AD23" s="629">
        <v>1477</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8400</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1121122</v>
      </c>
      <c r="CS24" s="615"/>
      <c r="CT24" s="615"/>
      <c r="CU24" s="615"/>
      <c r="CV24" s="615"/>
      <c r="CW24" s="615"/>
      <c r="CX24" s="615"/>
      <c r="CY24" s="616"/>
      <c r="CZ24" s="652">
        <v>34.5</v>
      </c>
      <c r="DA24" s="653"/>
      <c r="DB24" s="653"/>
      <c r="DC24" s="654"/>
      <c r="DD24" s="651">
        <v>977943</v>
      </c>
      <c r="DE24" s="615"/>
      <c r="DF24" s="615"/>
      <c r="DG24" s="615"/>
      <c r="DH24" s="615"/>
      <c r="DI24" s="615"/>
      <c r="DJ24" s="615"/>
      <c r="DK24" s="616"/>
      <c r="DL24" s="651">
        <v>946425</v>
      </c>
      <c r="DM24" s="615"/>
      <c r="DN24" s="615"/>
      <c r="DO24" s="615"/>
      <c r="DP24" s="615"/>
      <c r="DQ24" s="615"/>
      <c r="DR24" s="615"/>
      <c r="DS24" s="615"/>
      <c r="DT24" s="615"/>
      <c r="DU24" s="615"/>
      <c r="DV24" s="616"/>
      <c r="DW24" s="619">
        <v>45.8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232569</v>
      </c>
      <c r="S25" s="626"/>
      <c r="T25" s="626"/>
      <c r="U25" s="626"/>
      <c r="V25" s="626"/>
      <c r="W25" s="626"/>
      <c r="X25" s="626"/>
      <c r="Y25" s="627"/>
      <c r="Z25" s="628">
        <v>6.6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521687</v>
      </c>
      <c r="CS25" s="657"/>
      <c r="CT25" s="657"/>
      <c r="CU25" s="657"/>
      <c r="CV25" s="657"/>
      <c r="CW25" s="657"/>
      <c r="CX25" s="657"/>
      <c r="CY25" s="658"/>
      <c r="CZ25" s="659">
        <v>16.100000000000001</v>
      </c>
      <c r="DA25" s="660"/>
      <c r="DB25" s="660"/>
      <c r="DC25" s="661"/>
      <c r="DD25" s="634">
        <v>509761</v>
      </c>
      <c r="DE25" s="657"/>
      <c r="DF25" s="657"/>
      <c r="DG25" s="657"/>
      <c r="DH25" s="657"/>
      <c r="DI25" s="657"/>
      <c r="DJ25" s="657"/>
      <c r="DK25" s="658"/>
      <c r="DL25" s="634">
        <v>490974</v>
      </c>
      <c r="DM25" s="657"/>
      <c r="DN25" s="657"/>
      <c r="DO25" s="657"/>
      <c r="DP25" s="657"/>
      <c r="DQ25" s="657"/>
      <c r="DR25" s="657"/>
      <c r="DS25" s="657"/>
      <c r="DT25" s="657"/>
      <c r="DU25" s="657"/>
      <c r="DV25" s="658"/>
      <c r="DW25" s="630">
        <v>23.7</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310881</v>
      </c>
      <c r="CS26" s="626"/>
      <c r="CT26" s="626"/>
      <c r="CU26" s="626"/>
      <c r="CV26" s="626"/>
      <c r="CW26" s="626"/>
      <c r="CX26" s="626"/>
      <c r="CY26" s="627"/>
      <c r="CZ26" s="659">
        <v>9.6</v>
      </c>
      <c r="DA26" s="660"/>
      <c r="DB26" s="660"/>
      <c r="DC26" s="661"/>
      <c r="DD26" s="634">
        <v>300183</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136817</v>
      </c>
      <c r="S27" s="626"/>
      <c r="T27" s="626"/>
      <c r="U27" s="626"/>
      <c r="V27" s="626"/>
      <c r="W27" s="626"/>
      <c r="X27" s="626"/>
      <c r="Y27" s="627"/>
      <c r="Z27" s="628">
        <v>3.9</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482965</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181014</v>
      </c>
      <c r="CS27" s="657"/>
      <c r="CT27" s="657"/>
      <c r="CU27" s="657"/>
      <c r="CV27" s="657"/>
      <c r="CW27" s="657"/>
      <c r="CX27" s="657"/>
      <c r="CY27" s="658"/>
      <c r="CZ27" s="659">
        <v>5.6</v>
      </c>
      <c r="DA27" s="660"/>
      <c r="DB27" s="660"/>
      <c r="DC27" s="661"/>
      <c r="DD27" s="634">
        <v>63601</v>
      </c>
      <c r="DE27" s="657"/>
      <c r="DF27" s="657"/>
      <c r="DG27" s="657"/>
      <c r="DH27" s="657"/>
      <c r="DI27" s="657"/>
      <c r="DJ27" s="657"/>
      <c r="DK27" s="658"/>
      <c r="DL27" s="634">
        <v>50870</v>
      </c>
      <c r="DM27" s="657"/>
      <c r="DN27" s="657"/>
      <c r="DO27" s="657"/>
      <c r="DP27" s="657"/>
      <c r="DQ27" s="657"/>
      <c r="DR27" s="657"/>
      <c r="DS27" s="657"/>
      <c r="DT27" s="657"/>
      <c r="DU27" s="657"/>
      <c r="DV27" s="658"/>
      <c r="DW27" s="630">
        <v>2.5</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6230</v>
      </c>
      <c r="S28" s="626"/>
      <c r="T28" s="626"/>
      <c r="U28" s="626"/>
      <c r="V28" s="626"/>
      <c r="W28" s="626"/>
      <c r="X28" s="626"/>
      <c r="Y28" s="627"/>
      <c r="Z28" s="628">
        <v>0.2</v>
      </c>
      <c r="AA28" s="628"/>
      <c r="AB28" s="628"/>
      <c r="AC28" s="628"/>
      <c r="AD28" s="629">
        <v>2988</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418421</v>
      </c>
      <c r="CS28" s="626"/>
      <c r="CT28" s="626"/>
      <c r="CU28" s="626"/>
      <c r="CV28" s="626"/>
      <c r="CW28" s="626"/>
      <c r="CX28" s="626"/>
      <c r="CY28" s="627"/>
      <c r="CZ28" s="659">
        <v>12.9</v>
      </c>
      <c r="DA28" s="660"/>
      <c r="DB28" s="660"/>
      <c r="DC28" s="661"/>
      <c r="DD28" s="634">
        <v>404581</v>
      </c>
      <c r="DE28" s="626"/>
      <c r="DF28" s="626"/>
      <c r="DG28" s="626"/>
      <c r="DH28" s="626"/>
      <c r="DI28" s="626"/>
      <c r="DJ28" s="626"/>
      <c r="DK28" s="627"/>
      <c r="DL28" s="634">
        <v>404581</v>
      </c>
      <c r="DM28" s="626"/>
      <c r="DN28" s="626"/>
      <c r="DO28" s="626"/>
      <c r="DP28" s="626"/>
      <c r="DQ28" s="626"/>
      <c r="DR28" s="626"/>
      <c r="DS28" s="626"/>
      <c r="DT28" s="626"/>
      <c r="DU28" s="626"/>
      <c r="DV28" s="627"/>
      <c r="DW28" s="630">
        <v>19.600000000000001</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1851</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418386</v>
      </c>
      <c r="CS29" s="657"/>
      <c r="CT29" s="657"/>
      <c r="CU29" s="657"/>
      <c r="CV29" s="657"/>
      <c r="CW29" s="657"/>
      <c r="CX29" s="657"/>
      <c r="CY29" s="658"/>
      <c r="CZ29" s="659">
        <v>12.9</v>
      </c>
      <c r="DA29" s="660"/>
      <c r="DB29" s="660"/>
      <c r="DC29" s="661"/>
      <c r="DD29" s="634">
        <v>404546</v>
      </c>
      <c r="DE29" s="657"/>
      <c r="DF29" s="657"/>
      <c r="DG29" s="657"/>
      <c r="DH29" s="657"/>
      <c r="DI29" s="657"/>
      <c r="DJ29" s="657"/>
      <c r="DK29" s="658"/>
      <c r="DL29" s="634">
        <v>404546</v>
      </c>
      <c r="DM29" s="657"/>
      <c r="DN29" s="657"/>
      <c r="DO29" s="657"/>
      <c r="DP29" s="657"/>
      <c r="DQ29" s="657"/>
      <c r="DR29" s="657"/>
      <c r="DS29" s="657"/>
      <c r="DT29" s="657"/>
      <c r="DU29" s="657"/>
      <c r="DV29" s="658"/>
      <c r="DW29" s="630">
        <v>19.600000000000001</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144000</v>
      </c>
      <c r="S30" s="626"/>
      <c r="T30" s="626"/>
      <c r="U30" s="626"/>
      <c r="V30" s="626"/>
      <c r="W30" s="626"/>
      <c r="X30" s="626"/>
      <c r="Y30" s="627"/>
      <c r="Z30" s="628">
        <v>4.0999999999999996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97.2</v>
      </c>
      <c r="BH30" s="684"/>
      <c r="BI30" s="684"/>
      <c r="BJ30" s="684"/>
      <c r="BK30" s="684"/>
      <c r="BL30" s="684"/>
      <c r="BM30" s="620">
        <v>68.8</v>
      </c>
      <c r="BN30" s="684"/>
      <c r="BO30" s="684"/>
      <c r="BP30" s="684"/>
      <c r="BQ30" s="685"/>
      <c r="BR30" s="683">
        <v>97.2</v>
      </c>
      <c r="BS30" s="684"/>
      <c r="BT30" s="684"/>
      <c r="BU30" s="684"/>
      <c r="BV30" s="684"/>
      <c r="BW30" s="684"/>
      <c r="BX30" s="620">
        <v>72.099999999999994</v>
      </c>
      <c r="BY30" s="684"/>
      <c r="BZ30" s="684"/>
      <c r="CA30" s="684"/>
      <c r="CB30" s="685"/>
      <c r="CD30" s="688"/>
      <c r="CE30" s="689"/>
      <c r="CF30" s="639" t="s">
        <v>293</v>
      </c>
      <c r="CG30" s="640"/>
      <c r="CH30" s="640"/>
      <c r="CI30" s="640"/>
      <c r="CJ30" s="640"/>
      <c r="CK30" s="640"/>
      <c r="CL30" s="640"/>
      <c r="CM30" s="640"/>
      <c r="CN30" s="640"/>
      <c r="CO30" s="640"/>
      <c r="CP30" s="640"/>
      <c r="CQ30" s="641"/>
      <c r="CR30" s="625">
        <v>382453</v>
      </c>
      <c r="CS30" s="626"/>
      <c r="CT30" s="626"/>
      <c r="CU30" s="626"/>
      <c r="CV30" s="626"/>
      <c r="CW30" s="626"/>
      <c r="CX30" s="626"/>
      <c r="CY30" s="627"/>
      <c r="CZ30" s="659">
        <v>11.8</v>
      </c>
      <c r="DA30" s="660"/>
      <c r="DB30" s="660"/>
      <c r="DC30" s="661"/>
      <c r="DD30" s="634">
        <v>368613</v>
      </c>
      <c r="DE30" s="626"/>
      <c r="DF30" s="626"/>
      <c r="DG30" s="626"/>
      <c r="DH30" s="626"/>
      <c r="DI30" s="626"/>
      <c r="DJ30" s="626"/>
      <c r="DK30" s="627"/>
      <c r="DL30" s="634">
        <v>368613</v>
      </c>
      <c r="DM30" s="626"/>
      <c r="DN30" s="626"/>
      <c r="DO30" s="626"/>
      <c r="DP30" s="626"/>
      <c r="DQ30" s="626"/>
      <c r="DR30" s="626"/>
      <c r="DS30" s="626"/>
      <c r="DT30" s="626"/>
      <c r="DU30" s="626"/>
      <c r="DV30" s="627"/>
      <c r="DW30" s="630">
        <v>17.8</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272272</v>
      </c>
      <c r="S31" s="626"/>
      <c r="T31" s="626"/>
      <c r="U31" s="626"/>
      <c r="V31" s="626"/>
      <c r="W31" s="626"/>
      <c r="X31" s="626"/>
      <c r="Y31" s="627"/>
      <c r="Z31" s="628">
        <v>7.8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v>
      </c>
      <c r="BH31" s="657"/>
      <c r="BI31" s="657"/>
      <c r="BJ31" s="657"/>
      <c r="BK31" s="657"/>
      <c r="BL31" s="657"/>
      <c r="BM31" s="631">
        <v>91.2</v>
      </c>
      <c r="BN31" s="681"/>
      <c r="BO31" s="681"/>
      <c r="BP31" s="681"/>
      <c r="BQ31" s="682"/>
      <c r="BR31" s="680">
        <v>97.8</v>
      </c>
      <c r="BS31" s="657"/>
      <c r="BT31" s="657"/>
      <c r="BU31" s="657"/>
      <c r="BV31" s="657"/>
      <c r="BW31" s="657"/>
      <c r="BX31" s="631">
        <v>91.4</v>
      </c>
      <c r="BY31" s="681"/>
      <c r="BZ31" s="681"/>
      <c r="CA31" s="681"/>
      <c r="CB31" s="682"/>
      <c r="CD31" s="688"/>
      <c r="CE31" s="689"/>
      <c r="CF31" s="639" t="s">
        <v>297</v>
      </c>
      <c r="CG31" s="640"/>
      <c r="CH31" s="640"/>
      <c r="CI31" s="640"/>
      <c r="CJ31" s="640"/>
      <c r="CK31" s="640"/>
      <c r="CL31" s="640"/>
      <c r="CM31" s="640"/>
      <c r="CN31" s="640"/>
      <c r="CO31" s="640"/>
      <c r="CP31" s="640"/>
      <c r="CQ31" s="641"/>
      <c r="CR31" s="625">
        <v>35933</v>
      </c>
      <c r="CS31" s="657"/>
      <c r="CT31" s="657"/>
      <c r="CU31" s="657"/>
      <c r="CV31" s="657"/>
      <c r="CW31" s="657"/>
      <c r="CX31" s="657"/>
      <c r="CY31" s="658"/>
      <c r="CZ31" s="659">
        <v>1.1000000000000001</v>
      </c>
      <c r="DA31" s="660"/>
      <c r="DB31" s="660"/>
      <c r="DC31" s="661"/>
      <c r="DD31" s="634">
        <v>35933</v>
      </c>
      <c r="DE31" s="657"/>
      <c r="DF31" s="657"/>
      <c r="DG31" s="657"/>
      <c r="DH31" s="657"/>
      <c r="DI31" s="657"/>
      <c r="DJ31" s="657"/>
      <c r="DK31" s="658"/>
      <c r="DL31" s="634">
        <v>35933</v>
      </c>
      <c r="DM31" s="657"/>
      <c r="DN31" s="657"/>
      <c r="DO31" s="657"/>
      <c r="DP31" s="657"/>
      <c r="DQ31" s="657"/>
      <c r="DR31" s="657"/>
      <c r="DS31" s="657"/>
      <c r="DT31" s="657"/>
      <c r="DU31" s="657"/>
      <c r="DV31" s="658"/>
      <c r="DW31" s="630">
        <v>1.7</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31661</v>
      </c>
      <c r="S32" s="626"/>
      <c r="T32" s="626"/>
      <c r="U32" s="626"/>
      <c r="V32" s="626"/>
      <c r="W32" s="626"/>
      <c r="X32" s="626"/>
      <c r="Y32" s="627"/>
      <c r="Z32" s="628">
        <v>0.9</v>
      </c>
      <c r="AA32" s="628"/>
      <c r="AB32" s="628"/>
      <c r="AC32" s="628"/>
      <c r="AD32" s="629">
        <v>4190</v>
      </c>
      <c r="AE32" s="629"/>
      <c r="AF32" s="629"/>
      <c r="AG32" s="629"/>
      <c r="AH32" s="629"/>
      <c r="AI32" s="629"/>
      <c r="AJ32" s="629"/>
      <c r="AK32" s="629"/>
      <c r="AL32" s="630">
        <v>0.2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96.2</v>
      </c>
      <c r="BH32" s="693"/>
      <c r="BI32" s="693"/>
      <c r="BJ32" s="693"/>
      <c r="BK32" s="693"/>
      <c r="BL32" s="693"/>
      <c r="BM32" s="694">
        <v>59.1</v>
      </c>
      <c r="BN32" s="693"/>
      <c r="BO32" s="693"/>
      <c r="BP32" s="693"/>
      <c r="BQ32" s="695"/>
      <c r="BR32" s="692">
        <v>96.6</v>
      </c>
      <c r="BS32" s="693"/>
      <c r="BT32" s="693"/>
      <c r="BU32" s="693"/>
      <c r="BV32" s="693"/>
      <c r="BW32" s="693"/>
      <c r="BX32" s="694">
        <v>64.8</v>
      </c>
      <c r="BY32" s="693"/>
      <c r="BZ32" s="693"/>
      <c r="CA32" s="693"/>
      <c r="CB32" s="695"/>
      <c r="CD32" s="690"/>
      <c r="CE32" s="691"/>
      <c r="CF32" s="639" t="s">
        <v>300</v>
      </c>
      <c r="CG32" s="640"/>
      <c r="CH32" s="640"/>
      <c r="CI32" s="640"/>
      <c r="CJ32" s="640"/>
      <c r="CK32" s="640"/>
      <c r="CL32" s="640"/>
      <c r="CM32" s="640"/>
      <c r="CN32" s="640"/>
      <c r="CO32" s="640"/>
      <c r="CP32" s="640"/>
      <c r="CQ32" s="641"/>
      <c r="CR32" s="625">
        <v>35</v>
      </c>
      <c r="CS32" s="626"/>
      <c r="CT32" s="626"/>
      <c r="CU32" s="626"/>
      <c r="CV32" s="626"/>
      <c r="CW32" s="626"/>
      <c r="CX32" s="626"/>
      <c r="CY32" s="627"/>
      <c r="CZ32" s="659">
        <v>0</v>
      </c>
      <c r="DA32" s="660"/>
      <c r="DB32" s="660"/>
      <c r="DC32" s="661"/>
      <c r="DD32" s="634">
        <v>35</v>
      </c>
      <c r="DE32" s="626"/>
      <c r="DF32" s="626"/>
      <c r="DG32" s="626"/>
      <c r="DH32" s="626"/>
      <c r="DI32" s="626"/>
      <c r="DJ32" s="626"/>
      <c r="DK32" s="627"/>
      <c r="DL32" s="634">
        <v>35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524700</v>
      </c>
      <c r="S33" s="626"/>
      <c r="T33" s="626"/>
      <c r="U33" s="626"/>
      <c r="V33" s="626"/>
      <c r="W33" s="626"/>
      <c r="X33" s="626"/>
      <c r="Y33" s="627"/>
      <c r="Z33" s="628">
        <v>14.9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1489682</v>
      </c>
      <c r="CS33" s="657"/>
      <c r="CT33" s="657"/>
      <c r="CU33" s="657"/>
      <c r="CV33" s="657"/>
      <c r="CW33" s="657"/>
      <c r="CX33" s="657"/>
      <c r="CY33" s="658"/>
      <c r="CZ33" s="659">
        <v>45.9</v>
      </c>
      <c r="DA33" s="660"/>
      <c r="DB33" s="660"/>
      <c r="DC33" s="661"/>
      <c r="DD33" s="634">
        <v>1184744</v>
      </c>
      <c r="DE33" s="657"/>
      <c r="DF33" s="657"/>
      <c r="DG33" s="657"/>
      <c r="DH33" s="657"/>
      <c r="DI33" s="657"/>
      <c r="DJ33" s="657"/>
      <c r="DK33" s="658"/>
      <c r="DL33" s="634">
        <v>877662</v>
      </c>
      <c r="DM33" s="657"/>
      <c r="DN33" s="657"/>
      <c r="DO33" s="657"/>
      <c r="DP33" s="657"/>
      <c r="DQ33" s="657"/>
      <c r="DR33" s="657"/>
      <c r="DS33" s="657"/>
      <c r="DT33" s="657"/>
      <c r="DU33" s="657"/>
      <c r="DV33" s="658"/>
      <c r="DW33" s="630">
        <v>42.4</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464238</v>
      </c>
      <c r="CS34" s="626"/>
      <c r="CT34" s="626"/>
      <c r="CU34" s="626"/>
      <c r="CV34" s="626"/>
      <c r="CW34" s="626"/>
      <c r="CX34" s="626"/>
      <c r="CY34" s="627"/>
      <c r="CZ34" s="659">
        <v>14.3</v>
      </c>
      <c r="DA34" s="660"/>
      <c r="DB34" s="660"/>
      <c r="DC34" s="661"/>
      <c r="DD34" s="634">
        <v>337294</v>
      </c>
      <c r="DE34" s="626"/>
      <c r="DF34" s="626"/>
      <c r="DG34" s="626"/>
      <c r="DH34" s="626"/>
      <c r="DI34" s="626"/>
      <c r="DJ34" s="626"/>
      <c r="DK34" s="627"/>
      <c r="DL34" s="634">
        <v>240923</v>
      </c>
      <c r="DM34" s="626"/>
      <c r="DN34" s="626"/>
      <c r="DO34" s="626"/>
      <c r="DP34" s="626"/>
      <c r="DQ34" s="626"/>
      <c r="DR34" s="626"/>
      <c r="DS34" s="626"/>
      <c r="DT34" s="626"/>
      <c r="DU34" s="626"/>
      <c r="DV34" s="627"/>
      <c r="DW34" s="630">
        <v>11.7</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90100</v>
      </c>
      <c r="S35" s="626"/>
      <c r="T35" s="626"/>
      <c r="U35" s="626"/>
      <c r="V35" s="626"/>
      <c r="W35" s="626"/>
      <c r="X35" s="626"/>
      <c r="Y35" s="627"/>
      <c r="Z35" s="628">
        <v>2.6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366040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22156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117894</v>
      </c>
      <c r="CS35" s="657"/>
      <c r="CT35" s="657"/>
      <c r="CU35" s="657"/>
      <c r="CV35" s="657"/>
      <c r="CW35" s="657"/>
      <c r="CX35" s="657"/>
      <c r="CY35" s="658"/>
      <c r="CZ35" s="659">
        <v>3.6</v>
      </c>
      <c r="DA35" s="660"/>
      <c r="DB35" s="660"/>
      <c r="DC35" s="661"/>
      <c r="DD35" s="634">
        <v>75440</v>
      </c>
      <c r="DE35" s="657"/>
      <c r="DF35" s="657"/>
      <c r="DG35" s="657"/>
      <c r="DH35" s="657"/>
      <c r="DI35" s="657"/>
      <c r="DJ35" s="657"/>
      <c r="DK35" s="658"/>
      <c r="DL35" s="634">
        <v>73024</v>
      </c>
      <c r="DM35" s="657"/>
      <c r="DN35" s="657"/>
      <c r="DO35" s="657"/>
      <c r="DP35" s="657"/>
      <c r="DQ35" s="657"/>
      <c r="DR35" s="657"/>
      <c r="DS35" s="657"/>
      <c r="DT35" s="657"/>
      <c r="DU35" s="657"/>
      <c r="DV35" s="658"/>
      <c r="DW35" s="630">
        <v>3.5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3510486</v>
      </c>
      <c r="S36" s="698"/>
      <c r="T36" s="698"/>
      <c r="U36" s="698"/>
      <c r="V36" s="698"/>
      <c r="W36" s="698"/>
      <c r="X36" s="698"/>
      <c r="Y36" s="699"/>
      <c r="Z36" s="700">
        <v>100</v>
      </c>
      <c r="AA36" s="700"/>
      <c r="AB36" s="700"/>
      <c r="AC36" s="700"/>
      <c r="AD36" s="701">
        <v>1977789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191615</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7353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528046</v>
      </c>
      <c r="CS36" s="626"/>
      <c r="CT36" s="626"/>
      <c r="CU36" s="626"/>
      <c r="CV36" s="626"/>
      <c r="CW36" s="626"/>
      <c r="CX36" s="626"/>
      <c r="CY36" s="627"/>
      <c r="CZ36" s="659">
        <v>16.3</v>
      </c>
      <c r="DA36" s="660"/>
      <c r="DB36" s="660"/>
      <c r="DC36" s="661"/>
      <c r="DD36" s="634">
        <v>426707</v>
      </c>
      <c r="DE36" s="626"/>
      <c r="DF36" s="626"/>
      <c r="DG36" s="626"/>
      <c r="DH36" s="626"/>
      <c r="DI36" s="626"/>
      <c r="DJ36" s="626"/>
      <c r="DK36" s="627"/>
      <c r="DL36" s="634">
        <v>324501</v>
      </c>
      <c r="DM36" s="626"/>
      <c r="DN36" s="626"/>
      <c r="DO36" s="626"/>
      <c r="DP36" s="626"/>
      <c r="DQ36" s="626"/>
      <c r="DR36" s="626"/>
      <c r="DS36" s="626"/>
      <c r="DT36" s="626"/>
      <c r="DU36" s="626"/>
      <c r="DV36" s="627"/>
      <c r="DW36" s="630">
        <v>15.7</v>
      </c>
      <c r="DX36" s="655"/>
      <c r="DY36" s="655"/>
      <c r="DZ36" s="655"/>
      <c r="EA36" s="655"/>
      <c r="EB36" s="655"/>
      <c r="EC36" s="656"/>
    </row>
    <row r="37" spans="2:133" ht="11.25" customHeight="1">
      <c r="AQ37" s="704" t="s">
        <v>315</v>
      </c>
      <c r="AR37" s="705"/>
      <c r="AS37" s="705"/>
      <c r="AT37" s="705"/>
      <c r="AU37" s="705"/>
      <c r="AV37" s="705"/>
      <c r="AW37" s="705"/>
      <c r="AX37" s="705"/>
      <c r="AY37" s="706"/>
      <c r="AZ37" s="625">
        <v>21434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501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157983</v>
      </c>
      <c r="CS37" s="657"/>
      <c r="CT37" s="657"/>
      <c r="CU37" s="657"/>
      <c r="CV37" s="657"/>
      <c r="CW37" s="657"/>
      <c r="CX37" s="657"/>
      <c r="CY37" s="658"/>
      <c r="CZ37" s="659">
        <v>4.9000000000000004</v>
      </c>
      <c r="DA37" s="660"/>
      <c r="DB37" s="660"/>
      <c r="DC37" s="661"/>
      <c r="DD37" s="634">
        <v>126983</v>
      </c>
      <c r="DE37" s="657"/>
      <c r="DF37" s="657"/>
      <c r="DG37" s="657"/>
      <c r="DH37" s="657"/>
      <c r="DI37" s="657"/>
      <c r="DJ37" s="657"/>
      <c r="DK37" s="658"/>
      <c r="DL37" s="634">
        <v>118803</v>
      </c>
      <c r="DM37" s="657"/>
      <c r="DN37" s="657"/>
      <c r="DO37" s="657"/>
      <c r="DP37" s="657"/>
      <c r="DQ37" s="657"/>
      <c r="DR37" s="657"/>
      <c r="DS37" s="657"/>
      <c r="DT37" s="657"/>
      <c r="DU37" s="657"/>
      <c r="DV37" s="658"/>
      <c r="DW37" s="630">
        <v>5.7</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867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366040</v>
      </c>
      <c r="CS38" s="626"/>
      <c r="CT38" s="626"/>
      <c r="CU38" s="626"/>
      <c r="CV38" s="626"/>
      <c r="CW38" s="626"/>
      <c r="CX38" s="626"/>
      <c r="CY38" s="627"/>
      <c r="CZ38" s="659">
        <v>11.3</v>
      </c>
      <c r="DA38" s="660"/>
      <c r="DB38" s="660"/>
      <c r="DC38" s="661"/>
      <c r="DD38" s="634">
        <v>343700</v>
      </c>
      <c r="DE38" s="626"/>
      <c r="DF38" s="626"/>
      <c r="DG38" s="626"/>
      <c r="DH38" s="626"/>
      <c r="DI38" s="626"/>
      <c r="DJ38" s="626"/>
      <c r="DK38" s="627"/>
      <c r="DL38" s="634">
        <v>239214</v>
      </c>
      <c r="DM38" s="626"/>
      <c r="DN38" s="626"/>
      <c r="DO38" s="626"/>
      <c r="DP38" s="626"/>
      <c r="DQ38" s="626"/>
      <c r="DR38" s="626"/>
      <c r="DS38" s="626"/>
      <c r="DT38" s="626"/>
      <c r="DU38" s="626"/>
      <c r="DV38" s="627"/>
      <c r="DW38" s="630">
        <v>11.6</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3464</v>
      </c>
      <c r="CS39" s="657"/>
      <c r="CT39" s="657"/>
      <c r="CU39" s="657"/>
      <c r="CV39" s="657"/>
      <c r="CW39" s="657"/>
      <c r="CX39" s="657"/>
      <c r="CY39" s="658"/>
      <c r="CZ39" s="659">
        <v>0.1</v>
      </c>
      <c r="DA39" s="660"/>
      <c r="DB39" s="660"/>
      <c r="DC39" s="661"/>
      <c r="DD39" s="634">
        <v>1603</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46540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158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10000</v>
      </c>
      <c r="CS40" s="626"/>
      <c r="CT40" s="626"/>
      <c r="CU40" s="626"/>
      <c r="CV40" s="626"/>
      <c r="CW40" s="626"/>
      <c r="CX40" s="626"/>
      <c r="CY40" s="627"/>
      <c r="CZ40" s="659">
        <v>0.3</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106451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634301</v>
      </c>
      <c r="CS42" s="626"/>
      <c r="CT42" s="626"/>
      <c r="CU42" s="626"/>
      <c r="CV42" s="626"/>
      <c r="CW42" s="626"/>
      <c r="CX42" s="626"/>
      <c r="CY42" s="627"/>
      <c r="CZ42" s="659">
        <v>19.5</v>
      </c>
      <c r="DA42" s="708"/>
      <c r="DB42" s="708"/>
      <c r="DC42" s="709"/>
      <c r="DD42" s="634">
        <v>91583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6998</v>
      </c>
      <c r="CS43" s="657"/>
      <c r="CT43" s="657"/>
      <c r="CU43" s="657"/>
      <c r="CV43" s="657"/>
      <c r="CW43" s="657"/>
      <c r="CX43" s="657"/>
      <c r="CY43" s="658"/>
      <c r="CZ43" s="659">
        <v>0.2</v>
      </c>
      <c r="DA43" s="660"/>
      <c r="DB43" s="660"/>
      <c r="DC43" s="661"/>
      <c r="DD43" s="634">
        <v>6998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634301</v>
      </c>
      <c r="CS44" s="626"/>
      <c r="CT44" s="626"/>
      <c r="CU44" s="626"/>
      <c r="CV44" s="626"/>
      <c r="CW44" s="626"/>
      <c r="CX44" s="626"/>
      <c r="CY44" s="627"/>
      <c r="CZ44" s="659">
        <v>19.5</v>
      </c>
      <c r="DA44" s="708"/>
      <c r="DB44" s="708"/>
      <c r="DC44" s="709"/>
      <c r="DD44" s="634">
        <v>91583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213159</v>
      </c>
      <c r="CS45" s="657"/>
      <c r="CT45" s="657"/>
      <c r="CU45" s="657"/>
      <c r="CV45" s="657"/>
      <c r="CW45" s="657"/>
      <c r="CX45" s="657"/>
      <c r="CY45" s="658"/>
      <c r="CZ45" s="659">
        <v>6.6</v>
      </c>
      <c r="DA45" s="660"/>
      <c r="DB45" s="660"/>
      <c r="DC45" s="661"/>
      <c r="DD45" s="634">
        <v>10664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421142</v>
      </c>
      <c r="CS46" s="626"/>
      <c r="CT46" s="626"/>
      <c r="CU46" s="626"/>
      <c r="CV46" s="626"/>
      <c r="CW46" s="626"/>
      <c r="CX46" s="626"/>
      <c r="CY46" s="627"/>
      <c r="CZ46" s="659">
        <v>13</v>
      </c>
      <c r="DA46" s="708"/>
      <c r="DB46" s="708"/>
      <c r="DC46" s="709"/>
      <c r="DD46" s="634">
        <v>80919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3245105</v>
      </c>
      <c r="CS49" s="693"/>
      <c r="CT49" s="693"/>
      <c r="CU49" s="693"/>
      <c r="CV49" s="693"/>
      <c r="CW49" s="693"/>
      <c r="CX49" s="693"/>
      <c r="CY49" s="720"/>
      <c r="CZ49" s="721">
        <v>100</v>
      </c>
      <c r="DA49" s="722"/>
      <c r="DB49" s="722"/>
      <c r="DC49" s="723"/>
      <c r="DD49" s="724">
        <v>2254270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3511</v>
      </c>
      <c r="R7" s="755"/>
      <c r="S7" s="755"/>
      <c r="T7" s="755"/>
      <c r="U7" s="755"/>
      <c r="V7" s="755">
        <v>3246</v>
      </c>
      <c r="W7" s="755"/>
      <c r="X7" s="755"/>
      <c r="Y7" s="755"/>
      <c r="Z7" s="755"/>
      <c r="AA7" s="755">
        <v>265</v>
      </c>
      <c r="AB7" s="755"/>
      <c r="AC7" s="755"/>
      <c r="AD7" s="755"/>
      <c r="AE7" s="756"/>
      <c r="AF7" s="757">
        <v>182</v>
      </c>
      <c r="AG7" s="758"/>
      <c r="AH7" s="758"/>
      <c r="AI7" s="758"/>
      <c r="AJ7" s="759"/>
      <c r="AK7" s="794">
        <v>143</v>
      </c>
      <c r="AL7" s="795"/>
      <c r="AM7" s="795"/>
      <c r="AN7" s="795"/>
      <c r="AO7" s="795"/>
      <c r="AP7" s="795">
        <v>4385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5</v>
      </c>
      <c r="CI7" s="792"/>
      <c r="CJ7" s="792"/>
      <c r="CK7" s="792"/>
      <c r="CL7" s="793"/>
      <c r="CM7" s="791">
        <v>33</v>
      </c>
      <c r="CN7" s="792"/>
      <c r="CO7" s="792"/>
      <c r="CP7" s="792"/>
      <c r="CQ7" s="793"/>
      <c r="CR7" s="791">
        <v>131</v>
      </c>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182</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497</v>
      </c>
      <c r="R28" s="843"/>
      <c r="S28" s="843"/>
      <c r="T28" s="843"/>
      <c r="U28" s="843"/>
      <c r="V28" s="843">
        <v>476</v>
      </c>
      <c r="W28" s="843"/>
      <c r="X28" s="843"/>
      <c r="Y28" s="843"/>
      <c r="Z28" s="843"/>
      <c r="AA28" s="843">
        <v>22</v>
      </c>
      <c r="AB28" s="843"/>
      <c r="AC28" s="843"/>
      <c r="AD28" s="843"/>
      <c r="AE28" s="844"/>
      <c r="AF28" s="845">
        <v>22</v>
      </c>
      <c r="AG28" s="843"/>
      <c r="AH28" s="843"/>
      <c r="AI28" s="843"/>
      <c r="AJ28" s="846"/>
      <c r="AK28" s="847">
        <v>47</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321</v>
      </c>
      <c r="R29" s="779"/>
      <c r="S29" s="779"/>
      <c r="T29" s="779"/>
      <c r="U29" s="779"/>
      <c r="V29" s="779">
        <v>315</v>
      </c>
      <c r="W29" s="779"/>
      <c r="X29" s="779"/>
      <c r="Y29" s="779"/>
      <c r="Z29" s="779"/>
      <c r="AA29" s="779">
        <v>6</v>
      </c>
      <c r="AB29" s="779"/>
      <c r="AC29" s="779"/>
      <c r="AD29" s="779"/>
      <c r="AE29" s="780"/>
      <c r="AF29" s="781">
        <v>7</v>
      </c>
      <c r="AG29" s="782"/>
      <c r="AH29" s="782"/>
      <c r="AI29" s="782"/>
      <c r="AJ29" s="783"/>
      <c r="AK29" s="850">
        <v>56</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v>
      </c>
      <c r="R30" s="779"/>
      <c r="S30" s="779"/>
      <c r="T30" s="779"/>
      <c r="U30" s="779"/>
      <c r="V30" s="779">
        <v>1</v>
      </c>
      <c r="W30" s="779"/>
      <c r="X30" s="779"/>
      <c r="Y30" s="779"/>
      <c r="Z30" s="779"/>
      <c r="AA30" s="779">
        <v>0</v>
      </c>
      <c r="AB30" s="779"/>
      <c r="AC30" s="779"/>
      <c r="AD30" s="779"/>
      <c r="AE30" s="780"/>
      <c r="AF30" s="781" t="s">
        <v>112</v>
      </c>
      <c r="AG30" s="782"/>
      <c r="AH30" s="782"/>
      <c r="AI30" s="782"/>
      <c r="AJ30" s="783"/>
      <c r="AK30" s="850"/>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25</v>
      </c>
      <c r="R31" s="779"/>
      <c r="S31" s="779"/>
      <c r="T31" s="779"/>
      <c r="U31" s="779"/>
      <c r="V31" s="779">
        <v>25</v>
      </c>
      <c r="W31" s="779"/>
      <c r="X31" s="779"/>
      <c r="Y31" s="779"/>
      <c r="Z31" s="779"/>
      <c r="AA31" s="779">
        <v>0</v>
      </c>
      <c r="AB31" s="779"/>
      <c r="AC31" s="779"/>
      <c r="AD31" s="779"/>
      <c r="AE31" s="780"/>
      <c r="AF31" s="781">
        <v>0</v>
      </c>
      <c r="AG31" s="782"/>
      <c r="AH31" s="782"/>
      <c r="AI31" s="782"/>
      <c r="AJ31" s="783"/>
      <c r="AK31" s="850">
        <v>9</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146</v>
      </c>
      <c r="R32" s="779"/>
      <c r="S32" s="779"/>
      <c r="T32" s="779"/>
      <c r="U32" s="779"/>
      <c r="V32" s="779">
        <v>146</v>
      </c>
      <c r="W32" s="779"/>
      <c r="X32" s="779"/>
      <c r="Y32" s="779"/>
      <c r="Z32" s="779"/>
      <c r="AA32" s="779">
        <v>0</v>
      </c>
      <c r="AB32" s="779"/>
      <c r="AC32" s="779"/>
      <c r="AD32" s="779"/>
      <c r="AE32" s="780"/>
      <c r="AF32" s="781">
        <v>0</v>
      </c>
      <c r="AG32" s="782"/>
      <c r="AH32" s="782"/>
      <c r="AI32" s="782"/>
      <c r="AJ32" s="783"/>
      <c r="AK32" s="850">
        <v>21</v>
      </c>
      <c r="AL32" s="851"/>
      <c r="AM32" s="851"/>
      <c r="AN32" s="851"/>
      <c r="AO32" s="851"/>
      <c r="AP32" s="851">
        <v>642</v>
      </c>
      <c r="AQ32" s="851"/>
      <c r="AR32" s="851"/>
      <c r="AS32" s="851"/>
      <c r="AT32" s="851"/>
      <c r="AU32" s="851">
        <v>324</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382</v>
      </c>
      <c r="R33" s="779"/>
      <c r="S33" s="779"/>
      <c r="T33" s="779"/>
      <c r="U33" s="779"/>
      <c r="V33" s="779">
        <v>381</v>
      </c>
      <c r="W33" s="779"/>
      <c r="X33" s="779"/>
      <c r="Y33" s="779"/>
      <c r="Z33" s="779"/>
      <c r="AA33" s="779">
        <v>1</v>
      </c>
      <c r="AB33" s="779"/>
      <c r="AC33" s="779"/>
      <c r="AD33" s="779"/>
      <c r="AE33" s="780"/>
      <c r="AF33" s="781">
        <v>1</v>
      </c>
      <c r="AG33" s="782"/>
      <c r="AH33" s="782"/>
      <c r="AI33" s="782"/>
      <c r="AJ33" s="783"/>
      <c r="AK33" s="850">
        <v>143</v>
      </c>
      <c r="AL33" s="851"/>
      <c r="AM33" s="851"/>
      <c r="AN33" s="851"/>
      <c r="AO33" s="851"/>
      <c r="AP33" s="851">
        <v>1856</v>
      </c>
      <c r="AQ33" s="851"/>
      <c r="AR33" s="851"/>
      <c r="AS33" s="851"/>
      <c r="AT33" s="851"/>
      <c r="AU33" s="851">
        <v>746</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3</v>
      </c>
      <c r="R34" s="779"/>
      <c r="S34" s="779"/>
      <c r="T34" s="779"/>
      <c r="U34" s="779"/>
      <c r="V34" s="779">
        <v>3</v>
      </c>
      <c r="W34" s="779"/>
      <c r="X34" s="779"/>
      <c r="Y34" s="779"/>
      <c r="Z34" s="779"/>
      <c r="AA34" s="779">
        <v>0</v>
      </c>
      <c r="AB34" s="779"/>
      <c r="AC34" s="779"/>
      <c r="AD34" s="779"/>
      <c r="AE34" s="780"/>
      <c r="AF34" s="781">
        <v>0</v>
      </c>
      <c r="AG34" s="782"/>
      <c r="AH34" s="782"/>
      <c r="AI34" s="782"/>
      <c r="AJ34" s="783"/>
      <c r="AK34" s="850">
        <v>3</v>
      </c>
      <c r="AL34" s="851"/>
      <c r="AM34" s="851"/>
      <c r="AN34" s="851"/>
      <c r="AO34" s="851"/>
      <c r="AP34" s="851"/>
      <c r="AQ34" s="851"/>
      <c r="AR34" s="851"/>
      <c r="AS34" s="851"/>
      <c r="AT34" s="851"/>
      <c r="AU34" s="851"/>
      <c r="AV34" s="851"/>
      <c r="AW34" s="851"/>
      <c r="AX34" s="851"/>
      <c r="AY34" s="851"/>
      <c r="AZ34" s="852"/>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97</v>
      </c>
      <c r="R35" s="779"/>
      <c r="S35" s="779"/>
      <c r="T35" s="779"/>
      <c r="U35" s="779"/>
      <c r="V35" s="779">
        <v>97</v>
      </c>
      <c r="W35" s="779"/>
      <c r="X35" s="779"/>
      <c r="Y35" s="779"/>
      <c r="Z35" s="779"/>
      <c r="AA35" s="779">
        <v>0</v>
      </c>
      <c r="AB35" s="779"/>
      <c r="AC35" s="779"/>
      <c r="AD35" s="779"/>
      <c r="AE35" s="780"/>
      <c r="AF35" s="781">
        <v>0</v>
      </c>
      <c r="AG35" s="782"/>
      <c r="AH35" s="782"/>
      <c r="AI35" s="782"/>
      <c r="AJ35" s="783"/>
      <c r="AK35" s="850">
        <v>46</v>
      </c>
      <c r="AL35" s="851"/>
      <c r="AM35" s="851"/>
      <c r="AN35" s="851"/>
      <c r="AO35" s="851"/>
      <c r="AP35" s="851">
        <v>281</v>
      </c>
      <c r="AQ35" s="851"/>
      <c r="AR35" s="851"/>
      <c r="AS35" s="851"/>
      <c r="AT35" s="851"/>
      <c r="AU35" s="851">
        <v>139</v>
      </c>
      <c r="AV35" s="851"/>
      <c r="AW35" s="851"/>
      <c r="AX35" s="851"/>
      <c r="AY35" s="851"/>
      <c r="AZ35" s="852"/>
      <c r="BA35" s="852"/>
      <c r="BB35" s="852"/>
      <c r="BC35" s="852"/>
      <c r="BD35" s="852"/>
      <c r="BE35" s="848" t="s">
        <v>385</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c r="D68" s="890"/>
      <c r="E68" s="890"/>
      <c r="F68" s="890"/>
      <c r="G68" s="890"/>
      <c r="H68" s="890"/>
      <c r="I68" s="890"/>
      <c r="J68" s="890"/>
      <c r="K68" s="890"/>
      <c r="L68" s="890"/>
      <c r="M68" s="890"/>
      <c r="N68" s="890"/>
      <c r="O68" s="890"/>
      <c r="P68" s="891"/>
      <c r="Q68" s="892">
        <v>10590</v>
      </c>
      <c r="R68" s="886"/>
      <c r="S68" s="886"/>
      <c r="T68" s="886"/>
      <c r="U68" s="886"/>
      <c r="V68" s="886">
        <v>9677</v>
      </c>
      <c r="W68" s="886"/>
      <c r="X68" s="886"/>
      <c r="Y68" s="886"/>
      <c r="Z68" s="886"/>
      <c r="AA68" s="886">
        <v>913</v>
      </c>
      <c r="AB68" s="886"/>
      <c r="AC68" s="886"/>
      <c r="AD68" s="886"/>
      <c r="AE68" s="886"/>
      <c r="AF68" s="886"/>
      <c r="AG68" s="886"/>
      <c r="AH68" s="886"/>
      <c r="AI68" s="886"/>
      <c r="AJ68" s="886"/>
      <c r="AK68" s="886">
        <v>15</v>
      </c>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1588</v>
      </c>
      <c r="R69" s="851"/>
      <c r="S69" s="851"/>
      <c r="T69" s="851"/>
      <c r="U69" s="851"/>
      <c r="V69" s="851">
        <v>1587</v>
      </c>
      <c r="W69" s="851"/>
      <c r="X69" s="851"/>
      <c r="Y69" s="851"/>
      <c r="Z69" s="851"/>
      <c r="AA69" s="851">
        <v>1</v>
      </c>
      <c r="AB69" s="851"/>
      <c r="AC69" s="851"/>
      <c r="AD69" s="851"/>
      <c r="AE69" s="851"/>
      <c r="AF69" s="851"/>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2</v>
      </c>
      <c r="R70" s="851"/>
      <c r="S70" s="851"/>
      <c r="T70" s="851"/>
      <c r="U70" s="851"/>
      <c r="V70" s="851">
        <v>1</v>
      </c>
      <c r="W70" s="851"/>
      <c r="X70" s="851"/>
      <c r="Y70" s="851"/>
      <c r="Z70" s="851"/>
      <c r="AA70" s="851">
        <v>1</v>
      </c>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539</v>
      </c>
      <c r="C71" s="894"/>
      <c r="D71" s="894"/>
      <c r="E71" s="894"/>
      <c r="F71" s="894"/>
      <c r="G71" s="894"/>
      <c r="H71" s="894"/>
      <c r="I71" s="894"/>
      <c r="J71" s="894"/>
      <c r="K71" s="894"/>
      <c r="L71" s="894"/>
      <c r="M71" s="894"/>
      <c r="N71" s="894"/>
      <c r="O71" s="894"/>
      <c r="P71" s="895"/>
      <c r="Q71" s="896">
        <v>54</v>
      </c>
      <c r="R71" s="851"/>
      <c r="S71" s="851"/>
      <c r="T71" s="851"/>
      <c r="U71" s="851"/>
      <c r="V71" s="851">
        <v>48</v>
      </c>
      <c r="W71" s="851"/>
      <c r="X71" s="851"/>
      <c r="Y71" s="851"/>
      <c r="Z71" s="851"/>
      <c r="AA71" s="851">
        <v>6</v>
      </c>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540</v>
      </c>
      <c r="C72" s="894"/>
      <c r="D72" s="894"/>
      <c r="E72" s="894"/>
      <c r="F72" s="894"/>
      <c r="G72" s="894"/>
      <c r="H72" s="894"/>
      <c r="I72" s="894"/>
      <c r="J72" s="894"/>
      <c r="K72" s="894"/>
      <c r="L72" s="894"/>
      <c r="M72" s="894"/>
      <c r="N72" s="894"/>
      <c r="O72" s="894"/>
      <c r="P72" s="895"/>
      <c r="Q72" s="896">
        <v>42</v>
      </c>
      <c r="R72" s="851"/>
      <c r="S72" s="851"/>
      <c r="T72" s="851"/>
      <c r="U72" s="851"/>
      <c r="V72" s="851">
        <v>37</v>
      </c>
      <c r="W72" s="851"/>
      <c r="X72" s="851"/>
      <c r="Y72" s="851"/>
      <c r="Z72" s="851"/>
      <c r="AA72" s="851">
        <v>5</v>
      </c>
      <c r="AB72" s="851"/>
      <c r="AC72" s="851"/>
      <c r="AD72" s="851"/>
      <c r="AE72" s="851"/>
      <c r="AF72" s="851"/>
      <c r="AG72" s="851"/>
      <c r="AH72" s="851"/>
      <c r="AI72" s="851"/>
      <c r="AJ72" s="851"/>
      <c r="AK72" s="851">
        <v>18</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541</v>
      </c>
      <c r="C73" s="894"/>
      <c r="D73" s="894"/>
      <c r="E73" s="894"/>
      <c r="F73" s="894"/>
      <c r="G73" s="894"/>
      <c r="H73" s="894"/>
      <c r="I73" s="894"/>
      <c r="J73" s="894"/>
      <c r="K73" s="894"/>
      <c r="L73" s="894"/>
      <c r="M73" s="894"/>
      <c r="N73" s="894"/>
      <c r="O73" s="894"/>
      <c r="P73" s="895"/>
      <c r="Q73" s="896">
        <v>3656</v>
      </c>
      <c r="R73" s="851"/>
      <c r="S73" s="851"/>
      <c r="T73" s="851"/>
      <c r="U73" s="851"/>
      <c r="V73" s="851">
        <v>3517</v>
      </c>
      <c r="W73" s="851"/>
      <c r="X73" s="851"/>
      <c r="Y73" s="851"/>
      <c r="Z73" s="851"/>
      <c r="AA73" s="851">
        <v>139</v>
      </c>
      <c r="AB73" s="851"/>
      <c r="AC73" s="851"/>
      <c r="AD73" s="851"/>
      <c r="AE73" s="851"/>
      <c r="AF73" s="851">
        <v>139</v>
      </c>
      <c r="AG73" s="851"/>
      <c r="AH73" s="851"/>
      <c r="AI73" s="851"/>
      <c r="AJ73" s="851"/>
      <c r="AK73" s="851">
        <v>201</v>
      </c>
      <c r="AL73" s="851"/>
      <c r="AM73" s="851"/>
      <c r="AN73" s="851"/>
      <c r="AO73" s="851"/>
      <c r="AP73" s="851">
        <v>1463</v>
      </c>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542</v>
      </c>
      <c r="C74" s="894"/>
      <c r="D74" s="894"/>
      <c r="E74" s="894"/>
      <c r="F74" s="894"/>
      <c r="G74" s="894"/>
      <c r="H74" s="894"/>
      <c r="I74" s="894"/>
      <c r="J74" s="894"/>
      <c r="K74" s="894"/>
      <c r="L74" s="894"/>
      <c r="M74" s="894"/>
      <c r="N74" s="894"/>
      <c r="O74" s="894"/>
      <c r="P74" s="895"/>
      <c r="Q74" s="896">
        <v>89</v>
      </c>
      <c r="R74" s="851"/>
      <c r="S74" s="851"/>
      <c r="T74" s="851"/>
      <c r="U74" s="851"/>
      <c r="V74" s="851">
        <v>84</v>
      </c>
      <c r="W74" s="851"/>
      <c r="X74" s="851"/>
      <c r="Y74" s="851"/>
      <c r="Z74" s="851"/>
      <c r="AA74" s="851">
        <v>5</v>
      </c>
      <c r="AB74" s="851"/>
      <c r="AC74" s="851"/>
      <c r="AD74" s="851"/>
      <c r="AE74" s="851"/>
      <c r="AF74" s="851">
        <v>5</v>
      </c>
      <c r="AG74" s="851"/>
      <c r="AH74" s="851"/>
      <c r="AI74" s="851"/>
      <c r="AJ74" s="851"/>
      <c r="AK74" s="851">
        <v>7</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543</v>
      </c>
      <c r="C75" s="894"/>
      <c r="D75" s="894"/>
      <c r="E75" s="894"/>
      <c r="F75" s="894"/>
      <c r="G75" s="894"/>
      <c r="H75" s="894"/>
      <c r="I75" s="894"/>
      <c r="J75" s="894"/>
      <c r="K75" s="894"/>
      <c r="L75" s="894"/>
      <c r="M75" s="894"/>
      <c r="N75" s="894"/>
      <c r="O75" s="894"/>
      <c r="P75" s="895"/>
      <c r="Q75" s="899">
        <v>6</v>
      </c>
      <c r="R75" s="900"/>
      <c r="S75" s="900"/>
      <c r="T75" s="900"/>
      <c r="U75" s="850"/>
      <c r="V75" s="901">
        <v>6</v>
      </c>
      <c r="W75" s="900"/>
      <c r="X75" s="900"/>
      <c r="Y75" s="900"/>
      <c r="Z75" s="850"/>
      <c r="AA75" s="901"/>
      <c r="AB75" s="900"/>
      <c r="AC75" s="900"/>
      <c r="AD75" s="900"/>
      <c r="AE75" s="850"/>
      <c r="AF75" s="901"/>
      <c r="AG75" s="900"/>
      <c r="AH75" s="900"/>
      <c r="AI75" s="900"/>
      <c r="AJ75" s="850"/>
      <c r="AK75" s="901">
        <v>4</v>
      </c>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544</v>
      </c>
      <c r="C76" s="894"/>
      <c r="D76" s="894"/>
      <c r="E76" s="894"/>
      <c r="F76" s="894"/>
      <c r="G76" s="894"/>
      <c r="H76" s="894"/>
      <c r="I76" s="894"/>
      <c r="J76" s="894"/>
      <c r="K76" s="894"/>
      <c r="L76" s="894"/>
      <c r="M76" s="894"/>
      <c r="N76" s="894"/>
      <c r="O76" s="894"/>
      <c r="P76" s="895"/>
      <c r="Q76" s="899">
        <v>33</v>
      </c>
      <c r="R76" s="900"/>
      <c r="S76" s="900"/>
      <c r="T76" s="900"/>
      <c r="U76" s="850"/>
      <c r="V76" s="901">
        <v>30</v>
      </c>
      <c r="W76" s="900"/>
      <c r="X76" s="900"/>
      <c r="Y76" s="900"/>
      <c r="Z76" s="850"/>
      <c r="AA76" s="901">
        <v>3</v>
      </c>
      <c r="AB76" s="900"/>
      <c r="AC76" s="900"/>
      <c r="AD76" s="900"/>
      <c r="AE76" s="850"/>
      <c r="AF76" s="901">
        <v>3</v>
      </c>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545</v>
      </c>
      <c r="C77" s="894"/>
      <c r="D77" s="894"/>
      <c r="E77" s="894"/>
      <c r="F77" s="894"/>
      <c r="G77" s="894"/>
      <c r="H77" s="894"/>
      <c r="I77" s="894"/>
      <c r="J77" s="894"/>
      <c r="K77" s="894"/>
      <c r="L77" s="894"/>
      <c r="M77" s="894"/>
      <c r="N77" s="894"/>
      <c r="O77" s="894"/>
      <c r="P77" s="895"/>
      <c r="Q77" s="899">
        <v>771</v>
      </c>
      <c r="R77" s="900"/>
      <c r="S77" s="900"/>
      <c r="T77" s="900"/>
      <c r="U77" s="850"/>
      <c r="V77" s="901">
        <v>722</v>
      </c>
      <c r="W77" s="900"/>
      <c r="X77" s="900"/>
      <c r="Y77" s="900"/>
      <c r="Z77" s="850"/>
      <c r="AA77" s="901">
        <v>49</v>
      </c>
      <c r="AB77" s="900"/>
      <c r="AC77" s="900"/>
      <c r="AD77" s="900"/>
      <c r="AE77" s="850"/>
      <c r="AF77" s="901">
        <v>49</v>
      </c>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546</v>
      </c>
      <c r="C78" s="894"/>
      <c r="D78" s="894"/>
      <c r="E78" s="894"/>
      <c r="F78" s="894"/>
      <c r="G78" s="894"/>
      <c r="H78" s="894"/>
      <c r="I78" s="894"/>
      <c r="J78" s="894"/>
      <c r="K78" s="894"/>
      <c r="L78" s="894"/>
      <c r="M78" s="894"/>
      <c r="N78" s="894"/>
      <c r="O78" s="894"/>
      <c r="P78" s="895"/>
      <c r="Q78" s="896">
        <v>246870</v>
      </c>
      <c r="R78" s="851"/>
      <c r="S78" s="851"/>
      <c r="T78" s="851"/>
      <c r="U78" s="851"/>
      <c r="V78" s="851">
        <v>235027</v>
      </c>
      <c r="W78" s="851"/>
      <c r="X78" s="851"/>
      <c r="Y78" s="851"/>
      <c r="Z78" s="851"/>
      <c r="AA78" s="851">
        <v>11843</v>
      </c>
      <c r="AB78" s="851"/>
      <c r="AC78" s="851"/>
      <c r="AD78" s="851"/>
      <c r="AE78" s="851"/>
      <c r="AF78" s="851">
        <v>11843</v>
      </c>
      <c r="AG78" s="851"/>
      <c r="AH78" s="851"/>
      <c r="AI78" s="851"/>
      <c r="AJ78" s="851"/>
      <c r="AK78" s="851">
        <v>516</v>
      </c>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394718</v>
      </c>
      <c r="AB110" s="922"/>
      <c r="AC110" s="922"/>
      <c r="AD110" s="922"/>
      <c r="AE110" s="923"/>
      <c r="AF110" s="924">
        <v>392176</v>
      </c>
      <c r="AG110" s="922"/>
      <c r="AH110" s="922"/>
      <c r="AI110" s="922"/>
      <c r="AJ110" s="923"/>
      <c r="AK110" s="924">
        <v>418242</v>
      </c>
      <c r="AL110" s="922"/>
      <c r="AM110" s="922"/>
      <c r="AN110" s="922"/>
      <c r="AO110" s="923"/>
      <c r="AP110" s="925">
        <v>25.9</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3909378</v>
      </c>
      <c r="BR110" s="957"/>
      <c r="BS110" s="957"/>
      <c r="BT110" s="957"/>
      <c r="BU110" s="957"/>
      <c r="BV110" s="957">
        <v>4243229</v>
      </c>
      <c r="BW110" s="957"/>
      <c r="BX110" s="957"/>
      <c r="BY110" s="957"/>
      <c r="BZ110" s="957"/>
      <c r="CA110" s="957">
        <v>4385476</v>
      </c>
      <c r="CB110" s="957"/>
      <c r="CC110" s="957"/>
      <c r="CD110" s="957"/>
      <c r="CE110" s="957"/>
      <c r="CF110" s="971">
        <v>271.89999999999998</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16122</v>
      </c>
      <c r="BR111" s="950"/>
      <c r="BS111" s="950"/>
      <c r="BT111" s="950"/>
      <c r="BU111" s="950"/>
      <c r="BV111" s="950">
        <v>8700</v>
      </c>
      <c r="BW111" s="950"/>
      <c r="BX111" s="950"/>
      <c r="BY111" s="950"/>
      <c r="BZ111" s="950"/>
      <c r="CA111" s="950">
        <v>3975</v>
      </c>
      <c r="CB111" s="950"/>
      <c r="CC111" s="950"/>
      <c r="CD111" s="950"/>
      <c r="CE111" s="950"/>
      <c r="CF111" s="944">
        <v>0.2</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2079626</v>
      </c>
      <c r="BR112" s="950"/>
      <c r="BS112" s="950"/>
      <c r="BT112" s="950"/>
      <c r="BU112" s="950"/>
      <c r="BV112" s="950">
        <v>1919397</v>
      </c>
      <c r="BW112" s="950"/>
      <c r="BX112" s="950"/>
      <c r="BY112" s="950"/>
      <c r="BZ112" s="950"/>
      <c r="CA112" s="950">
        <v>1773803</v>
      </c>
      <c r="CB112" s="950"/>
      <c r="CC112" s="950"/>
      <c r="CD112" s="950"/>
      <c r="CE112" s="950"/>
      <c r="CF112" s="944">
        <v>110</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5690</v>
      </c>
      <c r="DH112" s="950"/>
      <c r="DI112" s="950"/>
      <c r="DJ112" s="950"/>
      <c r="DK112" s="950"/>
      <c r="DL112" s="950">
        <v>1527</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170864</v>
      </c>
      <c r="AB113" s="964"/>
      <c r="AC113" s="964"/>
      <c r="AD113" s="964"/>
      <c r="AE113" s="965"/>
      <c r="AF113" s="966">
        <v>153701</v>
      </c>
      <c r="AG113" s="964"/>
      <c r="AH113" s="964"/>
      <c r="AI113" s="964"/>
      <c r="AJ113" s="965"/>
      <c r="AK113" s="966">
        <v>144381</v>
      </c>
      <c r="AL113" s="964"/>
      <c r="AM113" s="964"/>
      <c r="AN113" s="964"/>
      <c r="AO113" s="965"/>
      <c r="AP113" s="967">
        <v>9</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18411</v>
      </c>
      <c r="BR113" s="950"/>
      <c r="BS113" s="950"/>
      <c r="BT113" s="950"/>
      <c r="BU113" s="950"/>
      <c r="BV113" s="950">
        <v>2262</v>
      </c>
      <c r="BW113" s="950"/>
      <c r="BX113" s="950"/>
      <c r="BY113" s="950"/>
      <c r="BZ113" s="950"/>
      <c r="CA113" s="950">
        <v>35110</v>
      </c>
      <c r="CB113" s="950"/>
      <c r="CC113" s="950"/>
      <c r="CD113" s="950"/>
      <c r="CE113" s="950"/>
      <c r="CF113" s="944">
        <v>2.2000000000000002</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6234</v>
      </c>
      <c r="AB114" s="989"/>
      <c r="AC114" s="989"/>
      <c r="AD114" s="989"/>
      <c r="AE114" s="990"/>
      <c r="AF114" s="991">
        <v>5587</v>
      </c>
      <c r="AG114" s="989"/>
      <c r="AH114" s="989"/>
      <c r="AI114" s="989"/>
      <c r="AJ114" s="990"/>
      <c r="AK114" s="991">
        <v>4865</v>
      </c>
      <c r="AL114" s="989"/>
      <c r="AM114" s="989"/>
      <c r="AN114" s="989"/>
      <c r="AO114" s="990"/>
      <c r="AP114" s="992">
        <v>0.3</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451953</v>
      </c>
      <c r="BR114" s="950"/>
      <c r="BS114" s="950"/>
      <c r="BT114" s="950"/>
      <c r="BU114" s="950"/>
      <c r="BV114" s="950">
        <v>443171</v>
      </c>
      <c r="BW114" s="950"/>
      <c r="BX114" s="950"/>
      <c r="BY114" s="950"/>
      <c r="BZ114" s="950"/>
      <c r="CA114" s="950">
        <v>411507</v>
      </c>
      <c r="CB114" s="950"/>
      <c r="CC114" s="950"/>
      <c r="CD114" s="950"/>
      <c r="CE114" s="950"/>
      <c r="CF114" s="944">
        <v>25.5</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10690</v>
      </c>
      <c r="AB115" s="964"/>
      <c r="AC115" s="964"/>
      <c r="AD115" s="964"/>
      <c r="AE115" s="965"/>
      <c r="AF115" s="966">
        <v>7418</v>
      </c>
      <c r="AG115" s="964"/>
      <c r="AH115" s="964"/>
      <c r="AI115" s="964"/>
      <c r="AJ115" s="965"/>
      <c r="AK115" s="966">
        <v>4722</v>
      </c>
      <c r="AL115" s="964"/>
      <c r="AM115" s="964"/>
      <c r="AN115" s="964"/>
      <c r="AO115" s="965"/>
      <c r="AP115" s="967">
        <v>0.3</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799</v>
      </c>
      <c r="AB116" s="989"/>
      <c r="AC116" s="989"/>
      <c r="AD116" s="989"/>
      <c r="AE116" s="990"/>
      <c r="AF116" s="991">
        <v>439</v>
      </c>
      <c r="AG116" s="989"/>
      <c r="AH116" s="989"/>
      <c r="AI116" s="989"/>
      <c r="AJ116" s="990"/>
      <c r="AK116" s="991">
        <v>179</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10432</v>
      </c>
      <c r="DH116" s="989"/>
      <c r="DI116" s="989"/>
      <c r="DJ116" s="989"/>
      <c r="DK116" s="990"/>
      <c r="DL116" s="991">
        <v>7173</v>
      </c>
      <c r="DM116" s="989"/>
      <c r="DN116" s="989"/>
      <c r="DO116" s="989"/>
      <c r="DP116" s="990"/>
      <c r="DQ116" s="991">
        <v>3975</v>
      </c>
      <c r="DR116" s="989"/>
      <c r="DS116" s="989"/>
      <c r="DT116" s="989"/>
      <c r="DU116" s="990"/>
      <c r="DV116" s="992">
        <v>0.2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583305</v>
      </c>
      <c r="AB117" s="1007"/>
      <c r="AC117" s="1007"/>
      <c r="AD117" s="1007"/>
      <c r="AE117" s="1008"/>
      <c r="AF117" s="1009">
        <v>559321</v>
      </c>
      <c r="AG117" s="1007"/>
      <c r="AH117" s="1007"/>
      <c r="AI117" s="1007"/>
      <c r="AJ117" s="1008"/>
      <c r="AK117" s="1009">
        <v>572389</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6475490</v>
      </c>
      <c r="BR119" s="1028"/>
      <c r="BS119" s="1028"/>
      <c r="BT119" s="1028"/>
      <c r="BU119" s="1028"/>
      <c r="BV119" s="1028">
        <v>6616759</v>
      </c>
      <c r="BW119" s="1028"/>
      <c r="BX119" s="1028"/>
      <c r="BY119" s="1028"/>
      <c r="BZ119" s="1028"/>
      <c r="CA119" s="1028">
        <v>6609871</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1518514</v>
      </c>
      <c r="BR120" s="957"/>
      <c r="BS120" s="957"/>
      <c r="BT120" s="957"/>
      <c r="BU120" s="957"/>
      <c r="BV120" s="957">
        <v>1602551</v>
      </c>
      <c r="BW120" s="957"/>
      <c r="BX120" s="957"/>
      <c r="BY120" s="957"/>
      <c r="BZ120" s="957"/>
      <c r="CA120" s="957">
        <v>1464343</v>
      </c>
      <c r="CB120" s="957"/>
      <c r="CC120" s="957"/>
      <c r="CD120" s="957"/>
      <c r="CE120" s="957"/>
      <c r="CF120" s="971">
        <v>90.8</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1479226</v>
      </c>
      <c r="DH120" s="957"/>
      <c r="DI120" s="957"/>
      <c r="DJ120" s="957"/>
      <c r="DK120" s="957"/>
      <c r="DL120" s="957">
        <v>1382474</v>
      </c>
      <c r="DM120" s="957"/>
      <c r="DN120" s="957"/>
      <c r="DO120" s="957"/>
      <c r="DP120" s="957"/>
      <c r="DQ120" s="957">
        <v>1285767</v>
      </c>
      <c r="DR120" s="957"/>
      <c r="DS120" s="957"/>
      <c r="DT120" s="957"/>
      <c r="DU120" s="957"/>
      <c r="DV120" s="958">
        <v>79.7</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7377</v>
      </c>
      <c r="AB121" s="989"/>
      <c r="AC121" s="989"/>
      <c r="AD121" s="989"/>
      <c r="AE121" s="990"/>
      <c r="AF121" s="991">
        <v>4163</v>
      </c>
      <c r="AG121" s="989"/>
      <c r="AH121" s="989"/>
      <c r="AI121" s="989"/>
      <c r="AJ121" s="990"/>
      <c r="AK121" s="991">
        <v>1526</v>
      </c>
      <c r="AL121" s="989"/>
      <c r="AM121" s="989"/>
      <c r="AN121" s="989"/>
      <c r="AO121" s="990"/>
      <c r="AP121" s="992">
        <v>0.1</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217599</v>
      </c>
      <c r="BR121" s="950"/>
      <c r="BS121" s="950"/>
      <c r="BT121" s="950"/>
      <c r="BU121" s="950"/>
      <c r="BV121" s="950">
        <v>187090</v>
      </c>
      <c r="BW121" s="950"/>
      <c r="BX121" s="950"/>
      <c r="BY121" s="950"/>
      <c r="BZ121" s="950"/>
      <c r="CA121" s="950">
        <v>156379</v>
      </c>
      <c r="CB121" s="950"/>
      <c r="CC121" s="950"/>
      <c r="CD121" s="950"/>
      <c r="CE121" s="950"/>
      <c r="CF121" s="944">
        <v>9.6999999999999993</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320200</v>
      </c>
      <c r="DH121" s="950"/>
      <c r="DI121" s="950"/>
      <c r="DJ121" s="950"/>
      <c r="DK121" s="950"/>
      <c r="DL121" s="950">
        <v>281773</v>
      </c>
      <c r="DM121" s="950"/>
      <c r="DN121" s="950"/>
      <c r="DO121" s="950"/>
      <c r="DP121" s="950"/>
      <c r="DQ121" s="950">
        <v>245069</v>
      </c>
      <c r="DR121" s="950"/>
      <c r="DS121" s="950"/>
      <c r="DT121" s="950"/>
      <c r="DU121" s="950"/>
      <c r="DV121" s="951">
        <v>15.2</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4073787</v>
      </c>
      <c r="BR122" s="1028"/>
      <c r="BS122" s="1028"/>
      <c r="BT122" s="1028"/>
      <c r="BU122" s="1028"/>
      <c r="BV122" s="1028">
        <v>4243639</v>
      </c>
      <c r="BW122" s="1028"/>
      <c r="BX122" s="1028"/>
      <c r="BY122" s="1028"/>
      <c r="BZ122" s="1028"/>
      <c r="CA122" s="1028">
        <v>4371750</v>
      </c>
      <c r="CB122" s="1028"/>
      <c r="CC122" s="1028"/>
      <c r="CD122" s="1028"/>
      <c r="CE122" s="1028"/>
      <c r="CF122" s="1048">
        <v>271</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280200</v>
      </c>
      <c r="DH122" s="950"/>
      <c r="DI122" s="950"/>
      <c r="DJ122" s="950"/>
      <c r="DK122" s="950"/>
      <c r="DL122" s="950">
        <v>255150</v>
      </c>
      <c r="DM122" s="950"/>
      <c r="DN122" s="950"/>
      <c r="DO122" s="950"/>
      <c r="DP122" s="950"/>
      <c r="DQ122" s="950">
        <v>242967</v>
      </c>
      <c r="DR122" s="950"/>
      <c r="DS122" s="950"/>
      <c r="DT122" s="950"/>
      <c r="DU122" s="950"/>
      <c r="DV122" s="951">
        <v>15.1</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3313</v>
      </c>
      <c r="AB123" s="989"/>
      <c r="AC123" s="989"/>
      <c r="AD123" s="989"/>
      <c r="AE123" s="990"/>
      <c r="AF123" s="991">
        <v>3255</v>
      </c>
      <c r="AG123" s="989"/>
      <c r="AH123" s="989"/>
      <c r="AI123" s="989"/>
      <c r="AJ123" s="990"/>
      <c r="AK123" s="991">
        <v>3196</v>
      </c>
      <c r="AL123" s="989"/>
      <c r="AM123" s="989"/>
      <c r="AN123" s="989"/>
      <c r="AO123" s="990"/>
      <c r="AP123" s="992">
        <v>0.2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5809900</v>
      </c>
      <c r="BR123" s="1096"/>
      <c r="BS123" s="1096"/>
      <c r="BT123" s="1096"/>
      <c r="BU123" s="1096"/>
      <c r="BV123" s="1096">
        <v>6033280</v>
      </c>
      <c r="BW123" s="1096"/>
      <c r="BX123" s="1096"/>
      <c r="BY123" s="1096"/>
      <c r="BZ123" s="1096"/>
      <c r="CA123" s="1096">
        <v>5992472</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41.1</v>
      </c>
      <c r="BR124" s="1058"/>
      <c r="BS124" s="1058"/>
      <c r="BT124" s="1058"/>
      <c r="BU124" s="1058"/>
      <c r="BV124" s="1058">
        <v>34.799999999999997</v>
      </c>
      <c r="BW124" s="1058"/>
      <c r="BX124" s="1058"/>
      <c r="BY124" s="1058"/>
      <c r="BZ124" s="1058"/>
      <c r="CA124" s="1058">
        <v>38.200000000000003</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15281</v>
      </c>
      <c r="AB128" s="1078"/>
      <c r="AC128" s="1078"/>
      <c r="AD128" s="1078"/>
      <c r="AE128" s="1079"/>
      <c r="AF128" s="1080">
        <v>14679</v>
      </c>
      <c r="AG128" s="1078"/>
      <c r="AH128" s="1078"/>
      <c r="AI128" s="1078"/>
      <c r="AJ128" s="1079"/>
      <c r="AK128" s="1080">
        <v>13840</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2008744</v>
      </c>
      <c r="AB129" s="989"/>
      <c r="AC129" s="989"/>
      <c r="AD129" s="989"/>
      <c r="AE129" s="990"/>
      <c r="AF129" s="991">
        <v>2064440</v>
      </c>
      <c r="AG129" s="989"/>
      <c r="AH129" s="989"/>
      <c r="AI129" s="989"/>
      <c r="AJ129" s="990"/>
      <c r="AK129" s="991">
        <v>2013706</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390864</v>
      </c>
      <c r="AB130" s="989"/>
      <c r="AC130" s="989"/>
      <c r="AD130" s="989"/>
      <c r="AE130" s="990"/>
      <c r="AF130" s="991">
        <v>388558</v>
      </c>
      <c r="AG130" s="989"/>
      <c r="AH130" s="989"/>
      <c r="AI130" s="989"/>
      <c r="AJ130" s="990"/>
      <c r="AK130" s="991">
        <v>400556</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10</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1617880</v>
      </c>
      <c r="AB131" s="1014"/>
      <c r="AC131" s="1014"/>
      <c r="AD131" s="1014"/>
      <c r="AE131" s="1015"/>
      <c r="AF131" s="1013">
        <v>1675882</v>
      </c>
      <c r="AG131" s="1014"/>
      <c r="AH131" s="1014"/>
      <c r="AI131" s="1014"/>
      <c r="AJ131" s="1015"/>
      <c r="AK131" s="1013">
        <v>1613150</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38.200000000000003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10.950132269999999</v>
      </c>
      <c r="AB132" s="1130"/>
      <c r="AC132" s="1130"/>
      <c r="AD132" s="1130"/>
      <c r="AE132" s="1131"/>
      <c r="AF132" s="1132">
        <v>9.3135435550000008</v>
      </c>
      <c r="AG132" s="1130"/>
      <c r="AH132" s="1130"/>
      <c r="AI132" s="1130"/>
      <c r="AJ132" s="1131"/>
      <c r="AK132" s="1132">
        <v>9.7940675079999995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10.7</v>
      </c>
      <c r="AB133" s="1113"/>
      <c r="AC133" s="1113"/>
      <c r="AD133" s="1113"/>
      <c r="AE133" s="1114"/>
      <c r="AF133" s="1112">
        <v>10.1</v>
      </c>
      <c r="AG133" s="1113"/>
      <c r="AH133" s="1113"/>
      <c r="AI133" s="1113"/>
      <c r="AJ133" s="1114"/>
      <c r="AK133" s="1112">
        <v>10</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521687</v>
      </c>
      <c r="L9" s="266">
        <v>179089</v>
      </c>
      <c r="M9" s="267">
        <v>214828</v>
      </c>
      <c r="N9" s="268">
        <v>-16.600000000000001</v>
      </c>
    </row>
    <row r="10" spans="1:16">
      <c r="A10" s="250"/>
      <c r="B10" s="246"/>
      <c r="C10" s="246"/>
      <c r="D10" s="246"/>
      <c r="E10" s="246"/>
      <c r="F10" s="246"/>
      <c r="G10" s="1152" t="s">
        <v>476</v>
      </c>
      <c r="H10" s="1153"/>
      <c r="I10" s="1153"/>
      <c r="J10" s="1154"/>
      <c r="K10" s="269">
        <v>69893</v>
      </c>
      <c r="L10" s="270">
        <v>23993</v>
      </c>
      <c r="M10" s="271">
        <v>28178</v>
      </c>
      <c r="N10" s="272">
        <v>-14.9</v>
      </c>
    </row>
    <row r="11" spans="1:16" ht="13.5" customHeight="1">
      <c r="A11" s="250"/>
      <c r="B11" s="246"/>
      <c r="C11" s="246"/>
      <c r="D11" s="246"/>
      <c r="E11" s="246"/>
      <c r="F11" s="246"/>
      <c r="G11" s="1152" t="s">
        <v>477</v>
      </c>
      <c r="H11" s="1153"/>
      <c r="I11" s="1153"/>
      <c r="J11" s="1154"/>
      <c r="K11" s="269">
        <v>49974</v>
      </c>
      <c r="L11" s="270">
        <v>17156</v>
      </c>
      <c r="M11" s="271">
        <v>24639</v>
      </c>
      <c r="N11" s="272">
        <v>-30.4</v>
      </c>
    </row>
    <row r="12" spans="1:16" ht="13.5" customHeight="1">
      <c r="A12" s="250"/>
      <c r="B12" s="246"/>
      <c r="C12" s="246"/>
      <c r="D12" s="246"/>
      <c r="E12" s="246"/>
      <c r="F12" s="246"/>
      <c r="G12" s="1152" t="s">
        <v>478</v>
      </c>
      <c r="H12" s="1153"/>
      <c r="I12" s="1153"/>
      <c r="J12" s="1154"/>
      <c r="K12" s="269" t="s">
        <v>479</v>
      </c>
      <c r="L12" s="270" t="s">
        <v>479</v>
      </c>
      <c r="M12" s="271">
        <v>3805</v>
      </c>
      <c r="N12" s="272" t="s">
        <v>479</v>
      </c>
    </row>
    <row r="13" spans="1:16" ht="13.5" customHeight="1">
      <c r="A13" s="250"/>
      <c r="B13" s="246"/>
      <c r="C13" s="246"/>
      <c r="D13" s="246"/>
      <c r="E13" s="246"/>
      <c r="F13" s="246"/>
      <c r="G13" s="1152" t="s">
        <v>480</v>
      </c>
      <c r="H13" s="1153"/>
      <c r="I13" s="1153"/>
      <c r="J13" s="1154"/>
      <c r="K13" s="269" t="s">
        <v>479</v>
      </c>
      <c r="L13" s="270" t="s">
        <v>479</v>
      </c>
      <c r="M13" s="271" t="s">
        <v>479</v>
      </c>
      <c r="N13" s="272" t="s">
        <v>479</v>
      </c>
    </row>
    <row r="14" spans="1:16" ht="13.5" customHeight="1">
      <c r="A14" s="250"/>
      <c r="B14" s="246"/>
      <c r="C14" s="246"/>
      <c r="D14" s="246"/>
      <c r="E14" s="246"/>
      <c r="F14" s="246"/>
      <c r="G14" s="1152" t="s">
        <v>481</v>
      </c>
      <c r="H14" s="1153"/>
      <c r="I14" s="1153"/>
      <c r="J14" s="1154"/>
      <c r="K14" s="269">
        <v>18285</v>
      </c>
      <c r="L14" s="270">
        <v>6277</v>
      </c>
      <c r="M14" s="271">
        <v>8783</v>
      </c>
      <c r="N14" s="272">
        <v>-28.5</v>
      </c>
    </row>
    <row r="15" spans="1:16" ht="13.5" customHeight="1">
      <c r="A15" s="250"/>
      <c r="B15" s="246"/>
      <c r="C15" s="246"/>
      <c r="D15" s="246"/>
      <c r="E15" s="246"/>
      <c r="F15" s="246"/>
      <c r="G15" s="1152" t="s">
        <v>482</v>
      </c>
      <c r="H15" s="1153"/>
      <c r="I15" s="1153"/>
      <c r="J15" s="1154"/>
      <c r="K15" s="269">
        <v>6998</v>
      </c>
      <c r="L15" s="270">
        <v>2402</v>
      </c>
      <c r="M15" s="271">
        <v>4830</v>
      </c>
      <c r="N15" s="272">
        <v>-50.3</v>
      </c>
    </row>
    <row r="16" spans="1:16">
      <c r="A16" s="250"/>
      <c r="B16" s="246"/>
      <c r="C16" s="246"/>
      <c r="D16" s="246"/>
      <c r="E16" s="246"/>
      <c r="F16" s="246"/>
      <c r="G16" s="1155" t="s">
        <v>483</v>
      </c>
      <c r="H16" s="1156"/>
      <c r="I16" s="1156"/>
      <c r="J16" s="1157"/>
      <c r="K16" s="270">
        <v>-54810</v>
      </c>
      <c r="L16" s="270">
        <v>-18816</v>
      </c>
      <c r="M16" s="271">
        <v>-21703</v>
      </c>
      <c r="N16" s="272">
        <v>-13.3</v>
      </c>
    </row>
    <row r="17" spans="1:16">
      <c r="A17" s="250"/>
      <c r="B17" s="246"/>
      <c r="C17" s="246"/>
      <c r="D17" s="246"/>
      <c r="E17" s="246"/>
      <c r="F17" s="246"/>
      <c r="G17" s="1155" t="s">
        <v>171</v>
      </c>
      <c r="H17" s="1156"/>
      <c r="I17" s="1156"/>
      <c r="J17" s="1157"/>
      <c r="K17" s="270">
        <v>612027</v>
      </c>
      <c r="L17" s="270">
        <v>210102</v>
      </c>
      <c r="M17" s="271">
        <v>263360</v>
      </c>
      <c r="N17" s="272">
        <v>-20.2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20.25</v>
      </c>
      <c r="L21" s="283">
        <v>24.72</v>
      </c>
      <c r="M21" s="284">
        <v>-4.47</v>
      </c>
      <c r="N21" s="251"/>
      <c r="O21" s="285"/>
      <c r="P21" s="281"/>
    </row>
    <row r="22" spans="1:16" s="286" customFormat="1">
      <c r="A22" s="281"/>
      <c r="B22" s="251"/>
      <c r="C22" s="251"/>
      <c r="D22" s="251"/>
      <c r="E22" s="251"/>
      <c r="F22" s="251"/>
      <c r="G22" s="1147" t="s">
        <v>489</v>
      </c>
      <c r="H22" s="1148"/>
      <c r="I22" s="1148"/>
      <c r="J22" s="1149"/>
      <c r="K22" s="287">
        <v>97.2</v>
      </c>
      <c r="L22" s="288">
        <v>94.2</v>
      </c>
      <c r="M22" s="289">
        <v>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418242</v>
      </c>
      <c r="L32" s="296">
        <v>143578</v>
      </c>
      <c r="M32" s="297">
        <v>146462</v>
      </c>
      <c r="N32" s="298">
        <v>-2</v>
      </c>
    </row>
    <row r="33" spans="1:16" ht="13.5" customHeight="1">
      <c r="A33" s="250"/>
      <c r="B33" s="246"/>
      <c r="C33" s="246"/>
      <c r="D33" s="246"/>
      <c r="E33" s="246"/>
      <c r="F33" s="246"/>
      <c r="G33" s="1163" t="s">
        <v>494</v>
      </c>
      <c r="H33" s="1164"/>
      <c r="I33" s="1164"/>
      <c r="J33" s="1165"/>
      <c r="K33" s="296" t="s">
        <v>479</v>
      </c>
      <c r="L33" s="296" t="s">
        <v>479</v>
      </c>
      <c r="M33" s="297">
        <v>66</v>
      </c>
      <c r="N33" s="298" t="s">
        <v>479</v>
      </c>
    </row>
    <row r="34" spans="1:16" ht="27" customHeight="1">
      <c r="A34" s="250"/>
      <c r="B34" s="246"/>
      <c r="C34" s="246"/>
      <c r="D34" s="246"/>
      <c r="E34" s="246"/>
      <c r="F34" s="246"/>
      <c r="G34" s="1163" t="s">
        <v>495</v>
      </c>
      <c r="H34" s="1164"/>
      <c r="I34" s="1164"/>
      <c r="J34" s="1165"/>
      <c r="K34" s="296" t="s">
        <v>479</v>
      </c>
      <c r="L34" s="296" t="s">
        <v>479</v>
      </c>
      <c r="M34" s="297">
        <v>56</v>
      </c>
      <c r="N34" s="298" t="s">
        <v>479</v>
      </c>
    </row>
    <row r="35" spans="1:16" ht="27" customHeight="1">
      <c r="A35" s="250"/>
      <c r="B35" s="246"/>
      <c r="C35" s="246"/>
      <c r="D35" s="246"/>
      <c r="E35" s="246"/>
      <c r="F35" s="246"/>
      <c r="G35" s="1163" t="s">
        <v>496</v>
      </c>
      <c r="H35" s="1164"/>
      <c r="I35" s="1164"/>
      <c r="J35" s="1165"/>
      <c r="K35" s="296">
        <v>144381</v>
      </c>
      <c r="L35" s="296">
        <v>49564</v>
      </c>
      <c r="M35" s="297">
        <v>28990</v>
      </c>
      <c r="N35" s="298">
        <v>71</v>
      </c>
    </row>
    <row r="36" spans="1:16" ht="27" customHeight="1">
      <c r="A36" s="250"/>
      <c r="B36" s="246"/>
      <c r="C36" s="246"/>
      <c r="D36" s="246"/>
      <c r="E36" s="246"/>
      <c r="F36" s="246"/>
      <c r="G36" s="1163" t="s">
        <v>497</v>
      </c>
      <c r="H36" s="1164"/>
      <c r="I36" s="1164"/>
      <c r="J36" s="1165"/>
      <c r="K36" s="296">
        <v>4865</v>
      </c>
      <c r="L36" s="296">
        <v>1670</v>
      </c>
      <c r="M36" s="297">
        <v>3973</v>
      </c>
      <c r="N36" s="298">
        <v>-58</v>
      </c>
    </row>
    <row r="37" spans="1:16" ht="13.5" customHeight="1">
      <c r="A37" s="250"/>
      <c r="B37" s="246"/>
      <c r="C37" s="246"/>
      <c r="D37" s="246"/>
      <c r="E37" s="246"/>
      <c r="F37" s="246"/>
      <c r="G37" s="1163" t="s">
        <v>498</v>
      </c>
      <c r="H37" s="1164"/>
      <c r="I37" s="1164"/>
      <c r="J37" s="1165"/>
      <c r="K37" s="296">
        <v>4722</v>
      </c>
      <c r="L37" s="296">
        <v>1621</v>
      </c>
      <c r="M37" s="297">
        <v>2172</v>
      </c>
      <c r="N37" s="298">
        <v>-25.4</v>
      </c>
    </row>
    <row r="38" spans="1:16" ht="27" customHeight="1">
      <c r="A38" s="250"/>
      <c r="B38" s="246"/>
      <c r="C38" s="246"/>
      <c r="D38" s="246"/>
      <c r="E38" s="246"/>
      <c r="F38" s="246"/>
      <c r="G38" s="1166" t="s">
        <v>499</v>
      </c>
      <c r="H38" s="1167"/>
      <c r="I38" s="1167"/>
      <c r="J38" s="1168"/>
      <c r="K38" s="299">
        <v>179</v>
      </c>
      <c r="L38" s="299">
        <v>61</v>
      </c>
      <c r="M38" s="300">
        <v>44</v>
      </c>
      <c r="N38" s="301">
        <v>38.6</v>
      </c>
      <c r="O38" s="295"/>
    </row>
    <row r="39" spans="1:16">
      <c r="A39" s="250"/>
      <c r="B39" s="246"/>
      <c r="C39" s="246"/>
      <c r="D39" s="246"/>
      <c r="E39" s="246"/>
      <c r="F39" s="246"/>
      <c r="G39" s="1166" t="s">
        <v>500</v>
      </c>
      <c r="H39" s="1167"/>
      <c r="I39" s="1167"/>
      <c r="J39" s="1168"/>
      <c r="K39" s="302">
        <v>-13840</v>
      </c>
      <c r="L39" s="302">
        <v>-4751</v>
      </c>
      <c r="M39" s="303">
        <v>-6849</v>
      </c>
      <c r="N39" s="304">
        <v>-30.6</v>
      </c>
      <c r="O39" s="295"/>
    </row>
    <row r="40" spans="1:16" ht="27" customHeight="1">
      <c r="A40" s="250"/>
      <c r="B40" s="246"/>
      <c r="C40" s="246"/>
      <c r="D40" s="246"/>
      <c r="E40" s="246"/>
      <c r="F40" s="246"/>
      <c r="G40" s="1163" t="s">
        <v>501</v>
      </c>
      <c r="H40" s="1164"/>
      <c r="I40" s="1164"/>
      <c r="J40" s="1165"/>
      <c r="K40" s="302">
        <v>-400556</v>
      </c>
      <c r="L40" s="302">
        <v>-137506</v>
      </c>
      <c r="M40" s="303">
        <v>-133024</v>
      </c>
      <c r="N40" s="304">
        <v>3.4</v>
      </c>
      <c r="O40" s="295"/>
    </row>
    <row r="41" spans="1:16">
      <c r="A41" s="250"/>
      <c r="B41" s="246"/>
      <c r="C41" s="246"/>
      <c r="D41" s="246"/>
      <c r="E41" s="246"/>
      <c r="F41" s="246"/>
      <c r="G41" s="1169" t="s">
        <v>282</v>
      </c>
      <c r="H41" s="1170"/>
      <c r="I41" s="1170"/>
      <c r="J41" s="1171"/>
      <c r="K41" s="296">
        <v>157993</v>
      </c>
      <c r="L41" s="302">
        <v>54237</v>
      </c>
      <c r="M41" s="303">
        <v>41890</v>
      </c>
      <c r="N41" s="304">
        <v>29.5</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414658</v>
      </c>
      <c r="J51" s="322">
        <v>131679</v>
      </c>
      <c r="K51" s="323">
        <v>0.6</v>
      </c>
      <c r="L51" s="324">
        <v>185018</v>
      </c>
      <c r="M51" s="325">
        <v>-9.1</v>
      </c>
      <c r="N51" s="326">
        <v>9.6999999999999993</v>
      </c>
    </row>
    <row r="52" spans="1:14">
      <c r="A52" s="250"/>
      <c r="B52" s="246"/>
      <c r="C52" s="246"/>
      <c r="D52" s="246"/>
      <c r="E52" s="246"/>
      <c r="F52" s="246"/>
      <c r="G52" s="327"/>
      <c r="H52" s="328" t="s">
        <v>512</v>
      </c>
      <c r="I52" s="329">
        <v>269604</v>
      </c>
      <c r="J52" s="330">
        <v>85616</v>
      </c>
      <c r="K52" s="331">
        <v>-14.9</v>
      </c>
      <c r="L52" s="332">
        <v>95064</v>
      </c>
      <c r="M52" s="333">
        <v>-21.5</v>
      </c>
      <c r="N52" s="334">
        <v>6.6</v>
      </c>
    </row>
    <row r="53" spans="1:14">
      <c r="A53" s="250"/>
      <c r="B53" s="246"/>
      <c r="C53" s="246"/>
      <c r="D53" s="246"/>
      <c r="E53" s="246"/>
      <c r="F53" s="246"/>
      <c r="G53" s="312" t="s">
        <v>513</v>
      </c>
      <c r="H53" s="313"/>
      <c r="I53" s="321">
        <v>516637</v>
      </c>
      <c r="J53" s="322">
        <v>165536</v>
      </c>
      <c r="K53" s="323">
        <v>25.7</v>
      </c>
      <c r="L53" s="324">
        <v>238802</v>
      </c>
      <c r="M53" s="325">
        <v>29.1</v>
      </c>
      <c r="N53" s="326">
        <v>-3.4</v>
      </c>
    </row>
    <row r="54" spans="1:14">
      <c r="A54" s="250"/>
      <c r="B54" s="246"/>
      <c r="C54" s="246"/>
      <c r="D54" s="246"/>
      <c r="E54" s="246"/>
      <c r="F54" s="246"/>
      <c r="G54" s="327"/>
      <c r="H54" s="328" t="s">
        <v>512</v>
      </c>
      <c r="I54" s="329">
        <v>226706</v>
      </c>
      <c r="J54" s="330">
        <v>72639</v>
      </c>
      <c r="K54" s="331">
        <v>-15.2</v>
      </c>
      <c r="L54" s="332">
        <v>128562</v>
      </c>
      <c r="M54" s="333">
        <v>35.200000000000003</v>
      </c>
      <c r="N54" s="334">
        <v>-50.4</v>
      </c>
    </row>
    <row r="55" spans="1:14">
      <c r="A55" s="250"/>
      <c r="B55" s="246"/>
      <c r="C55" s="246"/>
      <c r="D55" s="246"/>
      <c r="E55" s="246"/>
      <c r="F55" s="246"/>
      <c r="G55" s="312" t="s">
        <v>514</v>
      </c>
      <c r="H55" s="313"/>
      <c r="I55" s="321">
        <v>476275</v>
      </c>
      <c r="J55" s="322">
        <v>157186</v>
      </c>
      <c r="K55" s="323">
        <v>-5</v>
      </c>
      <c r="L55" s="324">
        <v>288550</v>
      </c>
      <c r="M55" s="325">
        <v>20.8</v>
      </c>
      <c r="N55" s="326">
        <v>-25.8</v>
      </c>
    </row>
    <row r="56" spans="1:14">
      <c r="A56" s="250"/>
      <c r="B56" s="246"/>
      <c r="C56" s="246"/>
      <c r="D56" s="246"/>
      <c r="E56" s="246"/>
      <c r="F56" s="246"/>
      <c r="G56" s="327"/>
      <c r="H56" s="328" t="s">
        <v>512</v>
      </c>
      <c r="I56" s="329">
        <v>262010</v>
      </c>
      <c r="J56" s="330">
        <v>86472</v>
      </c>
      <c r="K56" s="331">
        <v>19</v>
      </c>
      <c r="L56" s="332">
        <v>141525</v>
      </c>
      <c r="M56" s="333">
        <v>10.1</v>
      </c>
      <c r="N56" s="334">
        <v>8.9</v>
      </c>
    </row>
    <row r="57" spans="1:14">
      <c r="A57" s="250"/>
      <c r="B57" s="246"/>
      <c r="C57" s="246"/>
      <c r="D57" s="246"/>
      <c r="E57" s="246"/>
      <c r="F57" s="246"/>
      <c r="G57" s="312" t="s">
        <v>515</v>
      </c>
      <c r="H57" s="313"/>
      <c r="I57" s="321">
        <v>697872</v>
      </c>
      <c r="J57" s="322">
        <v>236246</v>
      </c>
      <c r="K57" s="323">
        <v>50.3</v>
      </c>
      <c r="L57" s="324">
        <v>287914</v>
      </c>
      <c r="M57" s="325">
        <v>-0.2</v>
      </c>
      <c r="N57" s="326">
        <v>50.5</v>
      </c>
    </row>
    <row r="58" spans="1:14">
      <c r="A58" s="250"/>
      <c r="B58" s="246"/>
      <c r="C58" s="246"/>
      <c r="D58" s="246"/>
      <c r="E58" s="246"/>
      <c r="F58" s="246"/>
      <c r="G58" s="327"/>
      <c r="H58" s="328" t="s">
        <v>512</v>
      </c>
      <c r="I58" s="329">
        <v>528287</v>
      </c>
      <c r="J58" s="330">
        <v>178838</v>
      </c>
      <c r="K58" s="331">
        <v>106.8</v>
      </c>
      <c r="L58" s="332">
        <v>146531</v>
      </c>
      <c r="M58" s="333">
        <v>3.5</v>
      </c>
      <c r="N58" s="334">
        <v>103.3</v>
      </c>
    </row>
    <row r="59" spans="1:14">
      <c r="A59" s="250"/>
      <c r="B59" s="246"/>
      <c r="C59" s="246"/>
      <c r="D59" s="246"/>
      <c r="E59" s="246"/>
      <c r="F59" s="246"/>
      <c r="G59" s="312" t="s">
        <v>516</v>
      </c>
      <c r="H59" s="313"/>
      <c r="I59" s="321">
        <v>634301</v>
      </c>
      <c r="J59" s="322">
        <v>217748</v>
      </c>
      <c r="K59" s="323">
        <v>-7.8</v>
      </c>
      <c r="L59" s="324">
        <v>310300</v>
      </c>
      <c r="M59" s="325">
        <v>7.8</v>
      </c>
      <c r="N59" s="326">
        <v>-15.6</v>
      </c>
    </row>
    <row r="60" spans="1:14">
      <c r="A60" s="250"/>
      <c r="B60" s="246"/>
      <c r="C60" s="246"/>
      <c r="D60" s="246"/>
      <c r="E60" s="246"/>
      <c r="F60" s="246"/>
      <c r="G60" s="327"/>
      <c r="H60" s="328" t="s">
        <v>512</v>
      </c>
      <c r="I60" s="335">
        <v>421142</v>
      </c>
      <c r="J60" s="330">
        <v>144573</v>
      </c>
      <c r="K60" s="331">
        <v>-19.2</v>
      </c>
      <c r="L60" s="332">
        <v>157576</v>
      </c>
      <c r="M60" s="333">
        <v>7.5</v>
      </c>
      <c r="N60" s="334">
        <v>-26.7</v>
      </c>
    </row>
    <row r="61" spans="1:14">
      <c r="A61" s="250"/>
      <c r="B61" s="246"/>
      <c r="C61" s="246"/>
      <c r="D61" s="246"/>
      <c r="E61" s="246"/>
      <c r="F61" s="246"/>
      <c r="G61" s="312" t="s">
        <v>517</v>
      </c>
      <c r="H61" s="336"/>
      <c r="I61" s="337">
        <v>547949</v>
      </c>
      <c r="J61" s="338">
        <v>181679</v>
      </c>
      <c r="K61" s="339">
        <v>12.8</v>
      </c>
      <c r="L61" s="340">
        <v>262117</v>
      </c>
      <c r="M61" s="341">
        <v>9.6999999999999993</v>
      </c>
      <c r="N61" s="326">
        <v>3.1</v>
      </c>
    </row>
    <row r="62" spans="1:14">
      <c r="A62" s="250"/>
      <c r="B62" s="246"/>
      <c r="C62" s="246"/>
      <c r="D62" s="246"/>
      <c r="E62" s="246"/>
      <c r="F62" s="246"/>
      <c r="G62" s="327"/>
      <c r="H62" s="328" t="s">
        <v>512</v>
      </c>
      <c r="I62" s="329">
        <v>341550</v>
      </c>
      <c r="J62" s="330">
        <v>113628</v>
      </c>
      <c r="K62" s="331">
        <v>15.3</v>
      </c>
      <c r="L62" s="332">
        <v>133852</v>
      </c>
      <c r="M62" s="333">
        <v>7</v>
      </c>
      <c r="N62" s="334">
        <v>8.3000000000000007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32.06</v>
      </c>
      <c r="G47" s="12">
        <v>32.520000000000003</v>
      </c>
      <c r="H47" s="12">
        <v>36.11</v>
      </c>
      <c r="I47" s="12">
        <v>35.200000000000003</v>
      </c>
      <c r="J47" s="13">
        <v>36.159999999999997</v>
      </c>
    </row>
    <row r="48" spans="2:10" ht="57.75" customHeight="1">
      <c r="B48" s="14"/>
      <c r="C48" s="1174" t="s">
        <v>4</v>
      </c>
      <c r="D48" s="1174"/>
      <c r="E48" s="1175"/>
      <c r="F48" s="15">
        <v>9.91</v>
      </c>
      <c r="G48" s="16">
        <v>12.74</v>
      </c>
      <c r="H48" s="16">
        <v>10.4</v>
      </c>
      <c r="I48" s="16">
        <v>12.34</v>
      </c>
      <c r="J48" s="17">
        <v>9.0399999999999991</v>
      </c>
    </row>
    <row r="49" spans="2:10" ht="57.75" customHeight="1" thickBot="1">
      <c r="B49" s="18"/>
      <c r="C49" s="1176" t="s">
        <v>5</v>
      </c>
      <c r="D49" s="1176"/>
      <c r="E49" s="1177"/>
      <c r="F49" s="19">
        <v>0.93</v>
      </c>
      <c r="G49" s="20">
        <v>2.76</v>
      </c>
      <c r="H49" s="20" t="s">
        <v>524</v>
      </c>
      <c r="I49" s="20">
        <v>2.2799999999999998</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秋元 喜夫</dc:creator>
  <cp:lastModifiedBy>秋元　喜夫</cp:lastModifiedBy>
  <dcterms:created xsi:type="dcterms:W3CDTF">2018-11-29T00:40:36Z</dcterms:created>
  <dcterms:modified xsi:type="dcterms:W3CDTF">2018-11-29T00:40:37Z</dcterms:modified>
</cp:coreProperties>
</file>