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27猪苗代町●\"/>
    </mc:Choice>
  </mc:AlternateContent>
  <bookViews>
    <workbookView xWindow="-15" yWindow="0" windowWidth="19230" windowHeight="59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U37" i="9"/>
  <c r="C37" i="9"/>
  <c r="AM36" i="9"/>
  <c r="C36" i="9"/>
  <c r="C35" i="9"/>
  <c r="C34" i="9"/>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 r="CO34" i="9" l="1"/>
  <c r="CO35" i="9" s="1"/>
  <c r="CO36" i="9" s="1"/>
  <c r="CO37" i="9" s="1"/>
  <c r="CO38" i="9" s="1"/>
  <c r="CO39" i="9" s="1"/>
  <c r="CO40" i="9" s="1"/>
</calcChain>
</file>

<file path=xl/sharedStrings.xml><?xml version="1.0" encoding="utf-8"?>
<sst xmlns="http://schemas.openxmlformats.org/spreadsheetml/2006/main" count="1016" uniqueCount="570">
  <si>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</si>
  <si>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</si>
  <si>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</si>
  <si>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</si>
  <si>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</si>
  <si>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</si>
  <si>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</si>
  <si>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</si>
  <si>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</si>
  <si>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</si>
  <si>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</si>
  <si>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</si>
  <si>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</si>
  <si>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</si>
  <si>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</si>
  <si>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</si>
  <si>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</si>
  <si>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</si>
  <si>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</si>
  <si>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</si>
  <si>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</si>
  <si>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</si>
  <si>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</si>
  <si>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</si>
  <si>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</si>
  <si>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</si>
  <si>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</si>
  <si>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</si>
  <si>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</si>
  <si>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</si>
  <si>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</si>
  <si>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</si>
  <si>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</si>
  <si>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</si>
  <si>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</si>
  <si>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</si>
  <si>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</si>
  <si>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</si>
  <si>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</si>
  <si>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</si>
  <si>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</si>
  <si>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</si>
  <si>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</si>
  <si>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</si>
  <si>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</si>
  <si>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</si>
  <si>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</si>
  <si>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</si>
  <si>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</si>
  <si>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</si>
  <si>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</si>
  <si>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</si>
  <si>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</si>
  <si>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</si>
  <si>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</si>
  <si>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</si>
  <si>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</si>
  <si>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</si>
  <si>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</si>
  <si>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</si>
  <si>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</si>
  <si>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</si>
  <si>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</si>
  <si>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</si>
  <si>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</si>
  <si>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</si>
  <si>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</si>
  <si>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</si>
  <si>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</si>
  <si>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</si>
  <si>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</si>
  <si>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</si>
  <si>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</si>
  <si>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</si>
  <si>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</si>
  <si>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</si>
  <si>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</si>
  <si>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</si>
  <si>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</si>
  <si>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</si>
  <si>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</si>
  <si>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</si>
  <si>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</si>
  <si>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猪苗代町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</si>
  <si>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</si>
  <si>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</si>
  <si>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</si>
  <si>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</si>
  <si>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</si>
  <si>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</si>
  <si>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</si>
  <si>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</si>
  <si>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</si>
  <si>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</si>
  <si>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</si>
  <si>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</si>
  <si>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</si>
  <si>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</si>
  <si>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</si>
  <si>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</si>
  <si>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</si>
  <si>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</si>
  <si>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</si>
  <si>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</si>
  <si>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</si>
  <si>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</si>
  <si>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</si>
  <si>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</si>
  <si>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</si>
  <si>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</si>
  <si>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</si>
  <si>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</si>
  <si>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</si>
  <si>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</si>
  <si>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</si>
  <si>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</si>
  <si>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</si>
  <si>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</si>
  <si>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</si>
  <si>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</si>
  <si>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</si>
  <si>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</si>
  <si>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</si>
  <si>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</si>
  <si>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</si>
  <si>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</si>
  <si>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</si>
  <si>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</si>
  <si>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</si>
  <si>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</si>
  <si>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</si>
  <si>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</si>
  <si>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</si>
  <si>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</si>
  <si>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</si>
  <si>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</si>
  <si>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</si>
  <si>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</si>
  <si>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</si>
  <si>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</si>
  <si>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</si>
  <si>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</si>
  <si>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</si>
  <si>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</si>
  <si>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</si>
  <si>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</si>
  <si>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</si>
  <si>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</si>
  <si>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</si>
  <si>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</si>
  <si>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</si>
  <si>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</si>
  <si>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</si>
  <si>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</si>
  <si>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</si>
  <si>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</si>
  <si>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</si>
  <si>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</si>
  <si>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</si>
  <si>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</si>
  <si>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</si>
  <si>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</si>
  <si>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</si>
  <si>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</si>
  <si>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</si>
  <si>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</si>
  <si>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</si>
  <si>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</si>
  <si>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</si>
  <si>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</si>
  <si>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</si>
  <si>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</si>
  <si>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</si>
  <si>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</si>
  <si>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</si>
  <si>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</si>
  <si>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</si>
  <si>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</si>
  <si>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</si>
  <si>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</si>
  <si>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</si>
  <si>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</si>
  <si>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</si>
  <si>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</si>
  <si>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</si>
  <si>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</si>
  <si>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</si>
  <si>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</si>
  <si>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</si>
  <si>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</si>
  <si>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</si>
  <si>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</si>
  <si>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</si>
  <si>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</si>
  <si>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</si>
  <si>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</si>
  <si>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</si>
  <si>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</si>
  <si>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福島県猪苗代町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</si>
  <si>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</si>
  <si>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</si>
  <si>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</si>
  <si>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</si>
  <si>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</si>
  <si>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</si>
  <si>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</si>
  <si>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</si>
  <si>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</si>
  <si>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</si>
  <si>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</si>
  <si>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</si>
  <si>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</si>
  <si>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</si>
  <si>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</si>
  <si>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</si>
  <si>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</si>
  <si>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</si>
  <si>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</si>
  <si>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</si>
  <si>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</si>
  <si>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</si>
  <si>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</si>
  <si>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</si>
  <si>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</si>
  <si>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</si>
  <si>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</si>
  <si>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</si>
  <si>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</si>
  <si>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</si>
  <si>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</si>
  <si>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</si>
  <si>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</si>
  <si>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</si>
  <si>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</si>
  <si>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</si>
  <si>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</si>
  <si>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</si>
  <si>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</si>
  <si>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</si>
  <si>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</si>
  <si>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</si>
  <si>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</si>
  <si>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</si>
  <si>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</si>
  <si>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</si>
  <si>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</si>
  <si>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</si>
  <si>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</si>
  <si>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</si>
  <si>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</si>
  <si>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</si>
  <si>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</si>
  <si>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</si>
  <si>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</si>
  <si>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</si>
  <si>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</si>
  <si>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</si>
  <si>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</si>
  <si>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</si>
  <si>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</si>
  <si>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</si>
  <si>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</si>
  <si>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</si>
  <si>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</si>
  <si>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</si>
  <si>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</si>
  <si>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</si>
  <si>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</si>
  <si>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</si>
  <si>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</si>
  <si>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</si>
  <si>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</si>
  <si>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</si>
  <si>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</si>
  <si>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</si>
  <si>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</si>
  <si>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</si>
  <si>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</si>
  <si>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</si>
  <si>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</si>
  <si>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</si>
  <si>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</si>
  <si>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</si>
  <si>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</si>
  <si>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</si>
  <si>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</si>
  <si>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</si>
  <si>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</si>
  <si>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</si>
  <si>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</si>
  <si>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</si>
  <si>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</si>
  <si>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</si>
  <si>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</si>
  <si>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</si>
  <si>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</si>
  <si>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</si>
  <si>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</si>
  <si>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</si>
  <si>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</si>
  <si>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</si>
  <si>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</si>
  <si>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</si>
  <si>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</si>
  <si>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</si>
  <si>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</si>
  <si>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</si>
  <si>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</si>
  <si>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</si>
  <si>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</si>
  <si>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</si>
  <si>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</si>
  <si>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</si>
  <si>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</si>
  <si>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</si>
  <si>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</si>
  <si>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</si>
  <si>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</si>
  <si>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</si>
  <si>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</si>
  <si>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</si>
  <si>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</si>
  <si>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</si>
  <si>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</si>
  <si>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</si>
  <si>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</si>
  <si>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</si>
  <si>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</si>
  <si>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</si>
  <si>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</si>
  <si>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</si>
  <si>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</si>
  <si>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</si>
  <si>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</si>
  <si>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</si>
  <si>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</si>
  <si>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</si>
  <si>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</si>
  <si>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</si>
  <si>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</si>
  <si>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</si>
  <si>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</si>
  <si>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</si>
  <si>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</si>
  <si>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</si>
  <si>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</si>
  <si>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</si>
  <si>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</si>
  <si>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福島県猪苗代町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</si>
  <si>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</si>
  <si>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</si>
  <si>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</si>
  <si>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</si>
  <si>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</si>
  <si>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</si>
  <si>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</si>
  <si>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</si>
  <si>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</si>
  <si>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</si>
  <si>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</si>
  <si>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</si>
  <si>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</si>
  <si>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</si>
  <si>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</si>
  <si>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</si>
  <si>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</si>
  <si>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</si>
  <si>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</si>
  <si>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</si>
  <si>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</si>
  <si>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</si>
  <si>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</si>
  <si>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</si>
  <si>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</si>
  <si>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</si>
  <si>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</si>
  <si>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</si>
  <si>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</si>
  <si>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</si>
  <si>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</si>
  <si>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</si>
  <si>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</si>
  <si>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</si>
  <si>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</si>
  <si>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</si>
  <si>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</si>
  <si>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</si>
  <si>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</si>
  <si>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下水道事業特別会計</t>
    <phoneticPr fontId="5"/>
  </si>
  <si>
    <t>法非適用企業</t>
    <phoneticPr fontId="5"/>
  </si>
  <si>
    <t>特定環境保全下水道事業特別会計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</si>
  <si>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</si>
  <si>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</si>
  <si>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</si>
  <si>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</si>
  <si>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</si>
  <si>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</si>
  <si>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</si>
  <si>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</si>
  <si>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</si>
  <si>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</si>
  <si>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</si>
  <si>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</si>
  <si>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</si>
  <si>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</si>
  <si>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</si>
  <si>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</si>
  <si>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</si>
  <si>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</si>
  <si>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</si>
  <si>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</si>
  <si>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</si>
  <si>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</si>
  <si>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</si>
  <si>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</si>
  <si>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</si>
  <si>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</si>
  <si>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</si>
  <si>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</si>
  <si>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</si>
  <si>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</si>
  <si>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</si>
  <si>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</si>
  <si>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</si>
  <si>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</si>
  <si>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</si>
  <si>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</si>
  <si>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</si>
  <si>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</si>
  <si>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</si>
  <si>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</si>
  <si>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</si>
  <si>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</si>
  <si>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</si>
  <si>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</si>
  <si>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</si>
  <si>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</si>
  <si>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</si>
  <si>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</si>
  <si>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</si>
  <si>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</si>
  <si>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</si>
  <si>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</si>
  <si>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</si>
  <si>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</si>
  <si>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</si>
  <si>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</si>
  <si>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</si>
  <si>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</si>
  <si>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</si>
  <si>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</si>
  <si>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</si>
  <si>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</si>
  <si>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</si>
  <si>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</si>
  <si>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</si>
  <si>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</si>
  <si>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</si>
  <si>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</si>
  <si>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</si>
  <si>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</si>
  <si>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</si>
  <si>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</si>
  <si>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</si>
  <si>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</si>
  <si>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</si>
  <si>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</si>
  <si>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</si>
  <si>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</si>
  <si>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</si>
  <si>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</si>
  <si>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</si>
  <si>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</si>
  <si>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</si>
  <si>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</si>
  <si>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</si>
  <si>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</si>
  <si>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</si>
  <si>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</si>
  <si>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</si>
  <si>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</si>
  <si>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</si>
  <si>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</si>
  <si>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</si>
  <si>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</si>
  <si>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</si>
  <si>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</si>
  <si>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</si>
  <si>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</si>
  <si>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</si>
  <si>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</si>
  <si>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</si>
  <si>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</si>
  <si>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</si>
  <si>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</si>
  <si>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</si>
  <si>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</si>
  <si>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</si>
  <si>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</si>
  <si>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</si>
  <si>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</si>
  <si>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</si>
  <si>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</si>
  <si>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</si>
  <si>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</si>
  <si>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</si>
  <si>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</si>
  <si>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</si>
  <si>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</si>
  <si>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</si>
  <si>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</si>
  <si>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</si>
  <si>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</si>
  <si>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</si>
  <si>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</si>
  <si>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</si>
  <si>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</si>
  <si>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</si>
  <si>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</si>
  <si>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</si>
  <si>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</si>
  <si>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</si>
  <si>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</si>
  <si>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</si>
  <si>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</si>
  <si>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</si>
  <si>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</si>
  <si>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4.37</t>
  </si>
  <si>
    <t>▲ 7.70</t>
  </si>
  <si>
    <t>▲ 4.75</t>
  </si>
  <si>
    <t>水道事業会計</t>
  </si>
  <si>
    <t>一般会計</t>
  </si>
  <si>
    <t>国民健康保険特別会計</t>
  </si>
  <si>
    <t>介護保険特別会計</t>
  </si>
  <si>
    <t>下水道事業特別会計</t>
  </si>
  <si>
    <t>農業集落排水事業特別会計</t>
  </si>
  <si>
    <t>特定環境保全下水道事業特別会計</t>
  </si>
  <si>
    <t>病院事業会計</t>
  </si>
  <si>
    <t>その他会計（赤字）</t>
  </si>
  <si>
    <t>その他会計（黒字）</t>
  </si>
  <si>
    <t>猪苗代町振興公社</t>
    <rPh sb="0" eb="4">
      <t>イナワシロマチ</t>
    </rPh>
    <rPh sb="4" eb="6">
      <t>シンコウ</t>
    </rPh>
    <rPh sb="6" eb="8">
      <t>コウシャ</t>
    </rPh>
    <phoneticPr fontId="2"/>
  </si>
  <si>
    <t>猪苗代地域開発株式会社</t>
    <rPh sb="0" eb="3">
      <t>イナワシロ</t>
    </rPh>
    <rPh sb="3" eb="5">
      <t>チイキ</t>
    </rPh>
    <rPh sb="5" eb="7">
      <t>カイハツ</t>
    </rPh>
    <rPh sb="7" eb="11">
      <t>カブシキガイシャ</t>
    </rPh>
    <phoneticPr fontId="2"/>
  </si>
  <si>
    <t>表磐梯高原開発株式会社</t>
    <rPh sb="0" eb="1">
      <t>オモテ</t>
    </rPh>
    <rPh sb="1" eb="3">
      <t>バンダイ</t>
    </rPh>
    <rPh sb="3" eb="5">
      <t>コウゲン</t>
    </rPh>
    <rPh sb="5" eb="7">
      <t>カイハツ</t>
    </rPh>
    <rPh sb="7" eb="11">
      <t>カブシキガイシャ</t>
    </rPh>
    <phoneticPr fontId="2"/>
  </si>
  <si>
    <t>横向高原リゾート株式会社</t>
    <rPh sb="0" eb="2">
      <t>ヨコム</t>
    </rPh>
    <rPh sb="2" eb="4">
      <t>コウゲン</t>
    </rPh>
    <rPh sb="8" eb="10">
      <t>カブシキ</t>
    </rPh>
    <rPh sb="10" eb="12">
      <t>ガイシャ</t>
    </rPh>
    <phoneticPr fontId="2"/>
  </si>
  <si>
    <t>株式会社まちづくり猪苗代</t>
    <rPh sb="0" eb="2">
      <t>カブシキ</t>
    </rPh>
    <rPh sb="2" eb="4">
      <t>カイシャ</t>
    </rPh>
    <rPh sb="9" eb="12">
      <t>イナワシロ</t>
    </rPh>
    <phoneticPr fontId="2"/>
  </si>
  <si>
    <t>マリーナレイク猪苗代株式会社</t>
    <rPh sb="7" eb="10">
      <t>イナワシロ</t>
    </rPh>
    <rPh sb="10" eb="14">
      <t>カブシキガイシャ</t>
    </rPh>
    <phoneticPr fontId="2"/>
  </si>
  <si>
    <t>株式会社道の駅猪苗代</t>
    <rPh sb="4" eb="5">
      <t>ミチ</t>
    </rPh>
    <rPh sb="6" eb="7">
      <t>エキ</t>
    </rPh>
    <rPh sb="7" eb="10">
      <t>イナワシロ</t>
    </rPh>
    <phoneticPr fontId="2"/>
  </si>
  <si>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phoneticPr fontId="24"/>
  </si>
  <si>
    <t>会津若松地方広域市町村圏整備組合（企業会計）</t>
    <rPh sb="17" eb="19">
      <t>キギョウ</t>
    </rPh>
    <rPh sb="19" eb="21">
      <t>カイケイ</t>
    </rPh>
    <phoneticPr fontId="24"/>
  </si>
  <si>
    <t>磐梯町外一市二町一ケ村組合</t>
  </si>
  <si>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</si>
  <si>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</si>
  <si>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</si>
  <si>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</si>
  <si>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</si>
  <si>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</si>
  <si>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</si>
  <si>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</si>
  <si>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</si>
  <si>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</si>
  <si>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</si>
  <si>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</si>
  <si>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</si>
  <si>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</si>
  <si>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</si>
  <si>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</si>
  <si>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</si>
  <si>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将来負担比率は高い比率であり、類似団体と比べて高い水準にある一方、有形固定資産減価償却率は類似団体よりも低い水準である。
また、将来負担比率は参考表にはないが、平成２８年度は６４．８％になるため、平成２７年度と比較すると３．５％改善しているものの、類似団体は３．６％減少しているため、差があまり変わっていない状況にある。
有形固定資産減価償却率の平成２８年度は５１．６％（予定）であり、平成２７年度と比較すると増加している。類似団体の数字はないため比較できないが、今後は更に有形固定資産減価償却率は高くなる予想のため、類似団体との差は増加するものと考えられる。
老朽化した施設の除却を進めなければ今後公共施設等の維持管理に要する経費が増加するため、公共施設等総合管理計画に基づき、今後、老朽化対策に積極的に取り組み、最適化を図る必要がある。
</t>
    <phoneticPr fontId="5"/>
  </si>
  <si>
    <t>有形固定資産減価償却率</t>
    <phoneticPr fontId="5"/>
  </si>
  <si>
    <t>平成２４年度における類似団体との比較では、将来負担比率で１２．９％、実質公債費比率で１．９％当町が上回っている。平成２８年度までに当町の将来負担比率は９．９％、実質公債費比率は４．５％改善しているものの、類似団体との比較では、将来負担比率については３１．４％と平成２４年度比較よりも差が広がっており、実質公債費比率は０．９％と差が狭まっている状況にある。類似団体内平均値を上回る状況が続いている要因としては、平成２５年度以降の重点施策への財源措置として一時的に内部方針を超える起債により対応してきた影響などが考えられ、今後数年は影響が続くものと見込まれる。これらのことから、今後は両比率ともにこれまでの減少傾向から横ばいあるいは若干の上昇に転じる可能性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</si>
</sst>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49663</c:v>
                </c:pt>
                <c:pt idx="1">
                  <c:v>70599</c:v>
                </c:pt>
                <c:pt idx="2">
                  <c:v>122927</c:v>
                </c:pt>
                <c:pt idx="3">
                  <c:v>123402</c:v>
                </c:pt>
                <c:pt idx="4">
                  <c:v>123447</c:v>
                </c:pt>
              </c:numCache>
            </c:numRef>
          </c:val>
          <c:smooth val="0"/>
        </c:ser>
        <c:dLbls>
          <c:showLegendKey val="0"/>
          <c:showVal val="0"/>
          <c:showCatName val="0"/>
          <c:showSerName val="0"/>
          <c:showPercent val="0"/>
          <c:showBubbleSize val="0"/>
        </c:dLbls>
        <c:marker val="1"/>
        <c:smooth val="0"/>
        <c:axId val="716081712"/>
        <c:axId val="716082888"/>
      </c:lineChart>
      <c:catAx>
        <c:axId val="716081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6082888"/>
        <c:crosses val="autoZero"/>
        <c:auto val="1"/>
        <c:lblAlgn val="ctr"/>
        <c:lblOffset val="100"/>
        <c:tickLblSkip val="1"/>
        <c:tickMarkSkip val="1"/>
        <c:noMultiLvlLbl val="0"/>
      </c:catAx>
      <c:valAx>
        <c:axId val="7160828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608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5.19</c:v>
                </c:pt>
                <c:pt idx="1">
                  <c:v>5.07</c:v>
                </c:pt>
                <c:pt idx="2">
                  <c:v>5.36</c:v>
                </c:pt>
                <c:pt idx="3">
                  <c:v>4.4800000000000004</c:v>
                </c:pt>
                <c:pt idx="4">
                  <c:v>4.24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25.2</c:v>
                </c:pt>
                <c:pt idx="1">
                  <c:v>20.92</c:v>
                </c:pt>
                <c:pt idx="2">
                  <c:v>12.73</c:v>
                </c:pt>
                <c:pt idx="3">
                  <c:v>21.19</c:v>
                </c:pt>
                <c:pt idx="4">
                  <c:v>17.29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16079360"/>
        <c:axId val="716080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4.66</c:v>
                </c:pt>
                <c:pt idx="1">
                  <c:v>-4.37</c:v>
                </c:pt>
                <c:pt idx="2">
                  <c:v>-7.7</c:v>
                </c:pt>
                <c:pt idx="3">
                  <c:v>8.35</c:v>
                </c:pt>
                <c:pt idx="4">
                  <c:v>-4.75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16079360"/>
        <c:axId val="716080928"/>
      </c:lineChart>
      <c:catAx>
        <c:axId val="71607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6080928"/>
        <c:crosses val="autoZero"/>
        <c:auto val="1"/>
        <c:lblAlgn val="ctr"/>
        <c:lblOffset val="100"/>
        <c:tickLblSkip val="1"/>
        <c:tickMarkSkip val="1"/>
        <c:noMultiLvlLbl val="0"/>
      </c:catAx>
      <c:valAx>
        <c:axId val="71608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607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0.18</c:v>
                </c:pt>
                <c:pt idx="2">
                  <c:v>#N/A</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0.11</c:v>
                </c:pt>
                <c:pt idx="2">
                  <c:v>#N/A</c:v>
                </c:pt>
                <c:pt idx="3">
                  <c:v>0.03</c:v>
                </c:pt>
                <c:pt idx="4">
                  <c:v>#N/A</c:v>
                </c:pt>
                <c:pt idx="5">
                  <c:v>0.09</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特定環境保全下水道事業特別会計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0.24</c:v>
                </c:pt>
                <c:pt idx="2">
                  <c:v>#N/A</c:v>
                </c:pt>
                <c:pt idx="3">
                  <c:v>0.2</c:v>
                </c:pt>
                <c:pt idx="4">
                  <c:v>#N/A</c:v>
                </c:pt>
                <c:pt idx="5">
                  <c:v>0.17</c:v>
                </c:pt>
                <c:pt idx="6">
                  <c:v>#N/A</c:v>
                </c:pt>
                <c:pt idx="7">
                  <c:v>0.14000000000000001</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0.22</c:v>
                </c:pt>
                <c:pt idx="4">
                  <c:v>#N/A</c:v>
                </c:pt>
                <c:pt idx="5">
                  <c:v>0.08</c:v>
                </c:pt>
                <c:pt idx="6">
                  <c:v>#N/A</c:v>
                </c:pt>
                <c:pt idx="7">
                  <c:v>0.11</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0.24</c:v>
                </c:pt>
                <c:pt idx="2">
                  <c:v>#N/A</c:v>
                </c:pt>
                <c:pt idx="3">
                  <c:v>0.37</c:v>
                </c:pt>
                <c:pt idx="4">
                  <c:v>#N/A</c:v>
                </c:pt>
                <c:pt idx="5">
                  <c:v>0.28999999999999998</c:v>
                </c:pt>
                <c:pt idx="6">
                  <c:v>#N/A</c:v>
                </c:pt>
                <c:pt idx="7">
                  <c:v>0.31</c:v>
                </c:pt>
                <c:pt idx="8">
                  <c:v>#N/A</c:v>
                </c:pt>
                <c:pt idx="9">
                  <c:v>0.56999999999999995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0.43</c:v>
                </c:pt>
                <c:pt idx="4">
                  <c:v>#N/A</c:v>
                </c:pt>
                <c:pt idx="5">
                  <c:v>0.27</c:v>
                </c:pt>
                <c:pt idx="6">
                  <c:v>#N/A</c:v>
                </c:pt>
                <c:pt idx="7">
                  <c:v>0.18</c:v>
                </c:pt>
                <c:pt idx="8">
                  <c:v>#N/A</c:v>
                </c:pt>
                <c:pt idx="9">
                  <c:v>0.75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2.2400000000000002</c:v>
                </c:pt>
                <c:pt idx="2">
                  <c:v>#N/A</c:v>
                </c:pt>
                <c:pt idx="3">
                  <c:v>2.2999999999999998</c:v>
                </c:pt>
                <c:pt idx="4">
                  <c:v>#N/A</c:v>
                </c:pt>
                <c:pt idx="5">
                  <c:v>2.31</c:v>
                </c:pt>
                <c:pt idx="6">
                  <c:v>#N/A</c:v>
                </c:pt>
                <c:pt idx="7">
                  <c:v>0.87</c:v>
                </c:pt>
                <c:pt idx="8">
                  <c:v>#N/A</c:v>
                </c:pt>
                <c:pt idx="9">
                  <c:v>1.07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5.18</c:v>
                </c:pt>
                <c:pt idx="2">
                  <c:v>#N/A</c:v>
                </c:pt>
                <c:pt idx="3">
                  <c:v>5.0599999999999996</c:v>
                </c:pt>
                <c:pt idx="4">
                  <c:v>#N/A</c:v>
                </c:pt>
                <c:pt idx="5">
                  <c:v>5.35</c:v>
                </c:pt>
                <c:pt idx="6">
                  <c:v>#N/A</c:v>
                </c:pt>
                <c:pt idx="7">
                  <c:v>4.4800000000000004</c:v>
                </c:pt>
                <c:pt idx="8">
                  <c:v>#N/A</c:v>
                </c:pt>
                <c:pt idx="9">
                  <c:v>4.2300000000000004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6.39</c:v>
                </c:pt>
                <c:pt idx="2">
                  <c:v>#N/A</c:v>
                </c:pt>
                <c:pt idx="3">
                  <c:v>8.31</c:v>
                </c:pt>
                <c:pt idx="4">
                  <c:v>#N/A</c:v>
                </c:pt>
                <c:pt idx="5">
                  <c:v>10.61</c:v>
                </c:pt>
                <c:pt idx="6">
                  <c:v>#N/A</c:v>
                </c:pt>
                <c:pt idx="7">
                  <c:v>11.59</c:v>
                </c:pt>
                <c:pt idx="8">
                  <c:v>#N/A</c:v>
                </c:pt>
                <c:pt idx="9">
                  <c:v>12.68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16074656"/>
        <c:axId val="716076616"/>
      </c:barChart>
      <c:catAx>
        <c:axId val="71607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6076616"/>
        <c:crosses val="autoZero"/>
        <c:auto val="1"/>
        <c:lblAlgn val="ctr"/>
        <c:lblOffset val="100"/>
        <c:tickLblSkip val="1"/>
        <c:tickMarkSkip val="1"/>
        <c:noMultiLvlLbl val="0"/>
      </c:catAx>
      <c:valAx>
        <c:axId val="716076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6074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824</c:v>
                </c:pt>
                <c:pt idx="5">
                  <c:v>813</c:v>
                </c:pt>
                <c:pt idx="8">
                  <c:v>833</c:v>
                </c:pt>
                <c:pt idx="11">
                  <c:v>834</c:v>
                </c:pt>
                <c:pt idx="14">
                  <c:v>838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77</c:v>
                </c:pt>
                <c:pt idx="3">
                  <c:v>45</c:v>
                </c:pt>
                <c:pt idx="6">
                  <c:v>23</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33</c:v>
                </c:pt>
                <c:pt idx="3">
                  <c:v>24</c:v>
                </c:pt>
                <c:pt idx="6">
                  <c:v>17</c:v>
                </c:pt>
                <c:pt idx="9">
                  <c:v>16</c:v>
                </c:pt>
                <c:pt idx="12">
                  <c:v>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309</c:v>
                </c:pt>
                <c:pt idx="3">
                  <c:v>312</c:v>
                </c:pt>
                <c:pt idx="6">
                  <c:v>290</c:v>
                </c:pt>
                <c:pt idx="9">
                  <c:v>290</c:v>
                </c:pt>
                <c:pt idx="12">
                  <c:v>326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969</c:v>
                </c:pt>
                <c:pt idx="3">
                  <c:v>932</c:v>
                </c:pt>
                <c:pt idx="6">
                  <c:v>916</c:v>
                </c:pt>
                <c:pt idx="9">
                  <c:v>915</c:v>
                </c:pt>
                <c:pt idx="12">
                  <c:v>903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16084848"/>
        <c:axId val="716075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564</c:v>
                </c:pt>
                <c:pt idx="2">
                  <c:v>#N/A</c:v>
                </c:pt>
                <c:pt idx="3">
                  <c:v>#N/A</c:v>
                </c:pt>
                <c:pt idx="4">
                  <c:v>501</c:v>
                </c:pt>
                <c:pt idx="5">
                  <c:v>#N/A</c:v>
                </c:pt>
                <c:pt idx="6">
                  <c:v>#N/A</c:v>
                </c:pt>
                <c:pt idx="7">
                  <c:v>413</c:v>
                </c:pt>
                <c:pt idx="8">
                  <c:v>#N/A</c:v>
                </c:pt>
                <c:pt idx="9">
                  <c:v>#N/A</c:v>
                </c:pt>
                <c:pt idx="10">
                  <c:v>387</c:v>
                </c:pt>
                <c:pt idx="11">
                  <c:v>#N/A</c:v>
                </c:pt>
                <c:pt idx="12">
                  <c:v>#N/A</c:v>
                </c:pt>
                <c:pt idx="13">
                  <c:v>403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16084848"/>
        <c:axId val="716075048"/>
      </c:lineChart>
      <c:catAx>
        <c:axId val="71608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6075048"/>
        <c:crosses val="autoZero"/>
        <c:auto val="1"/>
        <c:lblAlgn val="ctr"/>
        <c:lblOffset val="100"/>
        <c:tickLblSkip val="1"/>
        <c:tickMarkSkip val="1"/>
        <c:noMultiLvlLbl val="0"/>
      </c:catAx>
      <c:valAx>
        <c:axId val="716075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608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8613</c:v>
                </c:pt>
                <c:pt idx="5">
                  <c:v>8588</c:v>
                </c:pt>
                <c:pt idx="8">
                  <c:v>8637</c:v>
                </c:pt>
                <c:pt idx="11">
                  <c:v>8812</c:v>
                </c:pt>
                <c:pt idx="14">
                  <c:v>9404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754</c:v>
                </c:pt>
                <c:pt idx="5">
                  <c:v>747</c:v>
                </c:pt>
                <c:pt idx="8">
                  <c:v>698</c:v>
                </c:pt>
                <c:pt idx="11">
                  <c:v>660</c:v>
                </c:pt>
                <c:pt idx="14">
                  <c:v>592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2564</c:v>
                </c:pt>
                <c:pt idx="5">
                  <c:v>2045</c:v>
                </c:pt>
                <c:pt idx="8">
                  <c:v>1212</c:v>
                </c:pt>
                <c:pt idx="11">
                  <c:v>1765</c:v>
                </c:pt>
                <c:pt idx="14">
                  <c:v>1770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1480</c:v>
                </c:pt>
                <c:pt idx="3">
                  <c:v>1451</c:v>
                </c:pt>
                <c:pt idx="6">
                  <c:v>1288</c:v>
                </c:pt>
                <c:pt idx="9">
                  <c:v>1222</c:v>
                </c:pt>
                <c:pt idx="12">
                  <c:v>1174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c:v>
                </c:pt>
                <c:pt idx="3">
                  <c:v>18</c:v>
                </c:pt>
                <c:pt idx="6">
                  <c:v>16</c:v>
                </c:pt>
                <c:pt idx="9">
                  <c:v>15</c:v>
                </c:pt>
                <c:pt idx="12">
                  <c:v>20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4797</c:v>
                </c:pt>
                <c:pt idx="3">
                  <c:v>4526</c:v>
                </c:pt>
                <c:pt idx="6">
                  <c:v>4365</c:v>
                </c:pt>
                <c:pt idx="9">
                  <c:v>4203</c:v>
                </c:pt>
                <c:pt idx="12">
                  <c:v>4090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66</c:v>
                </c:pt>
                <c:pt idx="3">
                  <c:v>24</c:v>
                </c:pt>
                <c:pt idx="6">
                  <c:v>1</c:v>
                </c:pt>
                <c:pt idx="9">
                  <c:v>1</c:v>
                </c:pt>
                <c:pt idx="12">
                  <c:v>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8811</c:v>
                </c:pt>
                <c:pt idx="3">
                  <c:v>8514</c:v>
                </c:pt>
                <c:pt idx="6">
                  <c:v>8473</c:v>
                </c:pt>
                <c:pt idx="9">
                  <c:v>8862</c:v>
                </c:pt>
                <c:pt idx="12">
                  <c:v>9301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16078184"/>
        <c:axId val="716073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3244</c:v>
                </c:pt>
                <c:pt idx="2">
                  <c:v>#N/A</c:v>
                </c:pt>
                <c:pt idx="3">
                  <c:v>#N/A</c:v>
                </c:pt>
                <c:pt idx="4">
                  <c:v>3155</c:v>
                </c:pt>
                <c:pt idx="5">
                  <c:v>#N/A</c:v>
                </c:pt>
                <c:pt idx="6">
                  <c:v>#N/A</c:v>
                </c:pt>
                <c:pt idx="7">
                  <c:v>3596</c:v>
                </c:pt>
                <c:pt idx="8">
                  <c:v>#N/A</c:v>
                </c:pt>
                <c:pt idx="9">
                  <c:v>#N/A</c:v>
                </c:pt>
                <c:pt idx="10">
                  <c:v>3066</c:v>
                </c:pt>
                <c:pt idx="11">
                  <c:v>#N/A</c:v>
                </c:pt>
                <c:pt idx="12">
                  <c:v>#N/A</c:v>
                </c:pt>
                <c:pt idx="13">
                  <c:v>2821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16078184"/>
        <c:axId val="716073480"/>
      </c:lineChart>
      <c:catAx>
        <c:axId val="71607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6073480"/>
        <c:crosses val="autoZero"/>
        <c:auto val="1"/>
        <c:lblAlgn val="ctr"/>
        <c:lblOffset val="100"/>
        <c:tickLblSkip val="1"/>
        <c:tickMarkSkip val="1"/>
        <c:noMultiLvlLbl val="0"/>
      </c:catAx>
      <c:valAx>
        <c:axId val="716073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607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{DBA2498F-376B-487C-A856-7F46D78DD965}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{6F47BA43-B143-46FB-AD34-CB596C34F5E8}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{B8B5464F-C802-46B3-862A-C28DF00F636B}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{4B502307-9697-491B-BFB8-5246B2572D7C}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{135C041D-2B1E-4745-9734-CFDE31C09C28}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c:v>
                </c:pt>
              </c:numCache>
            </c:numRef>
          </c:xVal>
          <c:yVal>
            <c:numRef>
              <c:f>公会計指標分析・財政指標組合せ分析表!$K$51:$O$51</c:f>
              <c:numCache>
                <c:formatCode>#,##0.0;"▲ "#,##0.0</c:formatCode>
                <c:ptCount val="5"/>
                <c:pt idx="3">
                  <c:v>67.8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{10461B26-812D-4B1C-95F7-11D512AEE96A}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{50E3BABD-D77E-4ECB-B189-322E016C8589}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{3ADC6E19-599D-4E78-A87D-2BC848270FEE}</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{B963B58D-95DB-40B8-A6EC-FB6E2210040A}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{13CDC68C-C0BF-4ECE-89BE-1CAC6DB9932D}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16070736"/>
        <c:axId val="716068776"/>
      </c:scatterChart>
      <c:valAx>
        <c:axId val="716070736"/>
        <c:scaling>
          <c:orientation val="minMax"/>
          <c:max val="54.5"/>
          <c:min val="49.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6068776"/>
        <c:crosses val="autoZero"/>
        <c:crossBetween val="midCat"/>
      </c:valAx>
      <c:valAx>
        <c:axId val="716068776"/>
        <c:scaling>
          <c:orientation val="minMax"/>
          <c:max val="74"/>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6070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{C39F85E0-5090-455D-A831-F43C1BD2C79A}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{607F93C3-CA48-40C0-A905-99BEB67B3E08}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{5EA08AA6-6E16-4937-BB8B-F4B31A4B3955}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{60F8318A-8422-400C-B814-51E15F8965F4}</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{7C0FB2D7-FD44-4F2D-99DA-B49F196D9DD4}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12.5</c:v>
                </c:pt>
                <c:pt idx="2">
                  <c:v>11.3</c:v>
                </c:pt>
                <c:pt idx="3">
                  <c:v>9.8000000000000007</c:v>
                </c:pt>
                <c:pt idx="4">
                  <c:v>9.1</c:v>
                </c:pt>
              </c:numCache>
            </c:numRef>
          </c:xVal>
          <c:yVal>
            <c:numRef>
              <c:f>公会計指標分析・財政指標組合せ分析表!$K$73:$O$73</c:f>
              <c:numCache>
                <c:formatCode>#,##0.0;"▲ "#,##0.0</c:formatCode>
                <c:ptCount val="5"/>
                <c:pt idx="0">
                  <c:v>74.2</c:v>
                </c:pt>
                <c:pt idx="1">
                  <c:v>72.3</c:v>
                </c:pt>
                <c:pt idx="2">
                  <c:v>82.8</c:v>
                </c:pt>
                <c:pt idx="3">
                  <c:v>67.8</c:v>
                </c:pt>
                <c:pt idx="4">
                  <c:v>64.3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{9CC43725-0489-4812-B213-5F127C3B5818}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{5FE16FF6-46D9-4FA4-89E1-B81CCF1A42BA}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{FB5E6BE9-DA2D-4BFA-8979-CBE1022BB7D3}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{CF0D58CE-94B2-4CBB-A0CA-CA19C7EFF3CE}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{F338BCEF-0077-4CB4-ACAF-5052B43ED670}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16094648"/>
        <c:axId val="716066424"/>
      </c:scatterChart>
      <c:valAx>
        <c:axId val="716094648"/>
        <c:scaling>
          <c:orientation val="minMax"/>
          <c:max val="14.1"/>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6066424"/>
        <c:crosses val="autoZero"/>
        <c:crossBetween val="midCat"/>
      </c:valAx>
      <c:valAx>
        <c:axId val="716066424"/>
        <c:scaling>
          <c:orientation val="minMax"/>
          <c:max val="92"/>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6094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年度一般会計の元利償還金</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繰上償還等控除後）は、９０３，３３２千円で前年度より１１，５９８千円減少した。</a:t>
          </a:r>
          <a:endParaRPr lang="ja-JP" altLang="ja-JP" sz="1300">
            <a:effectLst/>
          </a:endParaRPr>
        </a:p>
        <a:p>
          <a:r>
            <a:rPr kumimoji="1" lang="ja-JP" altLang="ja-JP" sz="1300">
              <a:solidFill>
                <a:schemeClr val="dk1"/>
              </a:solidFill>
              <a:effectLst/>
              <a:latin typeface="+mn-lt"/>
              <a:ea typeface="+mn-ea"/>
              <a:cs typeface="+mn-cs"/>
            </a:rPr>
            <a:t>　また、公営企業債の元利償還金に対する繰入金は３２６，０１９千円で前年度より３６，２２５千円の減少、組合等が起こした地方債の元利償還金に対する負担金等は１１，７２７千円で前年度より４，２３５千円の減少となった</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　普通交付税の減少や臨時財政対策債発行可能額の減少等により、平成２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年度の実質公債費比率（単年度）は</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％となり、前年度より０．</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回った。</a:t>
          </a:r>
          <a:endParaRPr lang="ja-JP" altLang="ja-JP" sz="1300">
            <a:effectLst/>
          </a:endParaRPr>
        </a:p>
        <a:p>
          <a:r>
            <a:rPr kumimoji="1" lang="ja-JP" altLang="ja-JP" sz="1300">
              <a:solidFill>
                <a:schemeClr val="dk1"/>
              </a:solidFill>
              <a:effectLst/>
              <a:latin typeface="+mn-lt"/>
              <a:ea typeface="+mn-ea"/>
              <a:cs typeface="+mn-cs"/>
            </a:rPr>
            <a:t>　なお、実質公債費比率は過去３ヵ年の平均値を用いるため、平成２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年度の実質公債費比率は９．</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％となり、前年度より</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ポイント下回った。</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将来負担額の主な内容は、一般会計等に係る地方債現在高が</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３０１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００８</a:t>
          </a:r>
          <a:r>
            <a:rPr kumimoji="1" lang="ja-JP" altLang="ja-JP" sz="1300">
              <a:solidFill>
                <a:schemeClr val="dk1"/>
              </a:solidFill>
              <a:effectLst/>
              <a:latin typeface="+mn-lt"/>
              <a:ea typeface="+mn-ea"/>
              <a:cs typeface="+mn-cs"/>
            </a:rPr>
            <a:t>千円（６</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７７</a:t>
          </a:r>
          <a:r>
            <a:rPr kumimoji="1" lang="ja-JP" altLang="ja-JP" sz="1300">
              <a:solidFill>
                <a:schemeClr val="dk1"/>
              </a:solidFill>
              <a:effectLst/>
              <a:latin typeface="+mn-lt"/>
              <a:ea typeface="+mn-ea"/>
              <a:cs typeface="+mn-cs"/>
            </a:rPr>
            <a:t>％）、公営企業債等繰入見込額が４，</a:t>
          </a:r>
          <a:r>
            <a:rPr kumimoji="1" lang="ja-JP" altLang="en-US" sz="1300">
              <a:solidFill>
                <a:schemeClr val="dk1"/>
              </a:solidFill>
              <a:effectLst/>
              <a:latin typeface="+mn-lt"/>
              <a:ea typeface="+mn-ea"/>
              <a:cs typeface="+mn-cs"/>
            </a:rPr>
            <a:t>０９０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０４７</a:t>
          </a:r>
          <a:r>
            <a:rPr kumimoji="1" lang="ja-JP" altLang="ja-JP" sz="1300">
              <a:solidFill>
                <a:schemeClr val="dk1"/>
              </a:solidFill>
              <a:effectLst/>
              <a:latin typeface="+mn-lt"/>
              <a:ea typeface="+mn-ea"/>
              <a:cs typeface="+mn-cs"/>
            </a:rPr>
            <a:t>千円（２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０４</a:t>
          </a:r>
          <a:r>
            <a:rPr kumimoji="1" lang="ja-JP" altLang="ja-JP" sz="1300">
              <a:solidFill>
                <a:schemeClr val="dk1"/>
              </a:solidFill>
              <a:effectLst/>
              <a:latin typeface="+mn-lt"/>
              <a:ea typeface="+mn-ea"/>
              <a:cs typeface="+mn-cs"/>
            </a:rPr>
            <a:t>％）、退職手当負担見込額が１，</a:t>
          </a:r>
          <a:r>
            <a:rPr kumimoji="1" lang="ja-JP" altLang="en-US" sz="1300">
              <a:solidFill>
                <a:schemeClr val="dk1"/>
              </a:solidFill>
              <a:effectLst/>
              <a:latin typeface="+mn-lt"/>
              <a:ea typeface="+mn-ea"/>
              <a:cs typeface="+mn-cs"/>
            </a:rPr>
            <a:t>１７４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０１１</a:t>
          </a:r>
          <a:r>
            <a:rPr kumimoji="1" lang="ja-JP" altLang="ja-JP" sz="1300">
              <a:solidFill>
                <a:schemeClr val="dk1"/>
              </a:solidFill>
              <a:effectLst/>
              <a:latin typeface="+mn-lt"/>
              <a:ea typeface="+mn-ea"/>
              <a:cs typeface="+mn-cs"/>
            </a:rPr>
            <a:t>千円（８．</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５％）、債務負担行為に基づく支出予定額が１，１６４千円、組合負担等見込額が</a:t>
          </a:r>
          <a:r>
            <a:rPr kumimoji="1" lang="ja-JP" altLang="en-US" sz="1300">
              <a:solidFill>
                <a:schemeClr val="dk1"/>
              </a:solidFill>
              <a:effectLst/>
              <a:latin typeface="+mn-lt"/>
              <a:ea typeface="+mn-ea"/>
              <a:cs typeface="+mn-cs"/>
            </a:rPr>
            <a:t>２０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００１</a:t>
          </a:r>
          <a:r>
            <a:rPr kumimoji="1" lang="ja-JP" altLang="ja-JP" sz="1300">
              <a:solidFill>
                <a:schemeClr val="dk1"/>
              </a:solidFill>
              <a:effectLst/>
              <a:latin typeface="+mn-lt"/>
              <a:ea typeface="+mn-ea"/>
              <a:cs typeface="+mn-cs"/>
            </a:rPr>
            <a:t>千円（０．１</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％）である。</a:t>
          </a:r>
          <a:endParaRPr lang="ja-JP" altLang="ja-JP" sz="1300">
            <a:effectLst/>
          </a:endParaRPr>
        </a:p>
        <a:p>
          <a:r>
            <a:rPr kumimoji="1" lang="ja-JP" altLang="ja-JP" sz="1300">
              <a:solidFill>
                <a:schemeClr val="dk1"/>
              </a:solidFill>
              <a:effectLst/>
              <a:latin typeface="+mn-lt"/>
              <a:ea typeface="+mn-ea"/>
              <a:cs typeface="+mn-cs"/>
            </a:rPr>
            <a:t>　将来負担額から控除される充当可能基金は１，７６</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８７６</a:t>
          </a:r>
          <a:r>
            <a:rPr kumimoji="1" lang="ja-JP" altLang="ja-JP" sz="1300">
              <a:solidFill>
                <a:schemeClr val="dk1"/>
              </a:solidFill>
              <a:effectLst/>
              <a:latin typeface="+mn-lt"/>
              <a:ea typeface="+mn-ea"/>
              <a:cs typeface="+mn-cs"/>
            </a:rPr>
            <a:t>千円、充当可能特定歳入（公営住宅使用料等）が</a:t>
          </a:r>
          <a:r>
            <a:rPr kumimoji="1" lang="ja-JP" altLang="en-US" sz="1300">
              <a:solidFill>
                <a:schemeClr val="dk1"/>
              </a:solidFill>
              <a:effectLst/>
              <a:latin typeface="+mn-lt"/>
              <a:ea typeface="+mn-ea"/>
              <a:cs typeface="+mn-cs"/>
            </a:rPr>
            <a:t>５９１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７５２</a:t>
          </a:r>
          <a:r>
            <a:rPr kumimoji="1" lang="ja-JP" altLang="ja-JP" sz="1300">
              <a:solidFill>
                <a:schemeClr val="dk1"/>
              </a:solidFill>
              <a:effectLst/>
              <a:latin typeface="+mn-lt"/>
              <a:ea typeface="+mn-ea"/>
              <a:cs typeface="+mn-cs"/>
            </a:rPr>
            <a:t>千円、基準財政需要額算入見込額（交付税措置額）が</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４０３</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７６１</a:t>
          </a:r>
          <a:r>
            <a:rPr kumimoji="1" lang="ja-JP" altLang="ja-JP" sz="1300">
              <a:solidFill>
                <a:schemeClr val="dk1"/>
              </a:solidFill>
              <a:effectLst/>
              <a:latin typeface="+mn-lt"/>
              <a:ea typeface="+mn-ea"/>
              <a:cs typeface="+mn-cs"/>
            </a:rPr>
            <a:t>千円である。</a:t>
          </a:r>
          <a:endParaRPr lang="ja-JP" altLang="ja-JP" sz="1300">
            <a:effectLst/>
          </a:endParaRPr>
        </a:p>
        <a:p>
          <a:r>
            <a:rPr kumimoji="1" lang="ja-JP" altLang="ja-JP" sz="1300">
              <a:solidFill>
                <a:schemeClr val="dk1"/>
              </a:solidFill>
              <a:effectLst/>
              <a:latin typeface="+mn-lt"/>
              <a:ea typeface="+mn-ea"/>
              <a:cs typeface="+mn-cs"/>
            </a:rPr>
            <a:t>　上記より平成２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年度の将来負担比率は６</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％となった。</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14,895
14,837
394.85
9,219,175
8,974,342
219,050
5,168,077
9,301,008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64.3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低い水準にある。また、平成２８年度は５１．６％（予定）であり、平成２７年度と比較すると増加している。現在の施設が老朽化し、今後は更に有形固定資産減価償却率は高くなる予想である。公共施設等総合管理計画に基づき、個別施設計画策定に際して各施設の調査を行い、施設ごとの使用可能年数を考慮しながら、老朽化した施設の除却を進めるよう努め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39914</xdr:rowOff>
    </xdr:from>
    <xdr:to>
      <xdr:col>3</xdr:col>
      <xdr:colOff>511175</xdr:colOff>
      <xdr:row>31</xdr:row>
      <xdr:rowOff>141514</xdr:rowOff>
    </xdr:to>
    <xdr:sp macro="" textlink="">
      <xdr:nvSpPr>
        <xdr:cNvPr id="79" name="円/楕円 78"/>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31585</xdr:rowOff>
    </xdr:from>
    <xdr:ext cx="405111" cy="259045"/>
    <xdr:sp macro="" textlink="">
      <xdr:nvSpPr>
        <xdr:cNvPr id="80" name="n_1aveValue有形固定資産減価償却率"/>
        <xdr:cNvSpPr txBox="1"/>
      </xdr:nvSpPr>
      <xdr:spPr>
        <a:xfrm>
          <a:off x="3836043"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132641</xdr:rowOff>
    </xdr:from>
    <xdr:ext cx="405111" cy="259045"/>
    <xdr:sp macro="" textlink="">
      <xdr:nvSpPr>
        <xdr:cNvPr id="81" name="n_1mainValue有形固定資産減価償却率"/>
        <xdr:cNvSpPr txBox="1"/>
      </xdr:nvSpPr>
      <xdr:spPr>
        <a:xfrm>
          <a:off x="3836043"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14,895
14,837
394.85
9,219,175
8,974,342
219,050
5,168,077
9,301,008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110490</xdr:rowOff>
    </xdr:from>
    <xdr:to>
      <xdr:col>6</xdr:col>
      <xdr:colOff>510540</xdr:colOff>
      <xdr:row>41</xdr:row>
      <xdr:rowOff>762</xdr:rowOff>
    </xdr:to>
    <xdr:cxnSp macro="">
      <xdr:nvCxnSpPr>
        <xdr:cNvPr id="55" name="直線コネクタ 54"/>
        <xdr:cNvCxnSpPr/>
      </xdr:nvCxnSpPr>
      <xdr:spPr>
        <a:xfrm flipV="1">
          <a:off x="4634865" y="5768340"/>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4589</xdr:rowOff>
    </xdr:from>
    <xdr:ext cx="405111" cy="259045"/>
    <xdr:sp macro="" textlink="">
      <xdr:nvSpPr>
        <xdr:cNvPr id="56" name="【道路】&#10;有形固定資産減価償却率最小値テキスト"/>
        <xdr:cNvSpPr txBox="1"/>
      </xdr:nvSpPr>
      <xdr:spPr>
        <a:xfrm>
          <a:off x="47244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762</xdr:rowOff>
    </xdr:from>
    <xdr:to>
      <xdr:col>6</xdr:col>
      <xdr:colOff>600075</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57167</xdr:rowOff>
    </xdr:from>
    <xdr:ext cx="405111" cy="259045"/>
    <xdr:sp macro="" textlink="">
      <xdr:nvSpPr>
        <xdr:cNvPr id="58" name="【道路】&#10;有形固定資産減価償却率最大値テキスト"/>
        <xdr:cNvSpPr txBox="1"/>
      </xdr:nvSpPr>
      <xdr:spPr>
        <a:xfrm>
          <a:off x="47244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33</xdr:row>
      <xdr:rowOff>110490</xdr:rowOff>
    </xdr:from>
    <xdr:to>
      <xdr:col>6</xdr:col>
      <xdr:colOff>600075</xdr:colOff>
      <xdr:row>33</xdr:row>
      <xdr:rowOff>110490</xdr:rowOff>
    </xdr:to>
    <xdr:cxnSp macro="">
      <xdr:nvCxnSpPr>
        <xdr:cNvPr id="59" name="直線コネクタ 58"/>
        <xdr:cNvCxnSpPr/>
      </xdr:nvCxnSpPr>
      <xdr:spPr>
        <a:xfrm>
          <a:off x="4546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138701</xdr:rowOff>
    </xdr:from>
    <xdr:ext cx="405111" cy="259045"/>
    <xdr:sp macro="" textlink="">
      <xdr:nvSpPr>
        <xdr:cNvPr id="60" name="【道路】&#10;有形固定資産減価償却率平均値テキスト"/>
        <xdr:cNvSpPr txBox="1"/>
      </xdr:nvSpPr>
      <xdr:spPr>
        <a:xfrm>
          <a:off x="4724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160274</xdr:rowOff>
    </xdr:from>
    <xdr:to>
      <xdr:col>6</xdr:col>
      <xdr:colOff>561975</xdr:colOff>
      <xdr:row>36</xdr:row>
      <xdr:rowOff>90424</xdr:rowOff>
    </xdr:to>
    <xdr:sp macro="" textlink="">
      <xdr:nvSpPr>
        <xdr:cNvPr id="61" name="フローチャート : 判断 60"/>
        <xdr:cNvSpPr/>
      </xdr:nvSpPr>
      <xdr:spPr>
        <a:xfrm>
          <a:off x="4584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93980</xdr:rowOff>
    </xdr:from>
    <xdr:to>
      <xdr:col>5</xdr:col>
      <xdr:colOff>409575</xdr:colOff>
      <xdr:row>38</xdr:row>
      <xdr:rowOff>24130</xdr:rowOff>
    </xdr:to>
    <xdr:sp macro="" textlink="">
      <xdr:nvSpPr>
        <xdr:cNvPr id="68" name="円/楕円 67"/>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90949</xdr:rowOff>
    </xdr:from>
    <xdr:ext cx="405111" cy="259045"/>
    <xdr:sp macro="" textlink="">
      <xdr:nvSpPr>
        <xdr:cNvPr id="69" name="n_1ave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15257</xdr:rowOff>
    </xdr:from>
    <xdr:ext cx="405111" cy="259045"/>
    <xdr:sp macro="" textlink="">
      <xdr:nvSpPr>
        <xdr:cNvPr id="70" name="n_1mainValue【道路】&#10;有形固定資産減価償却率"/>
        <xdr:cNvSpPr txBox="1"/>
      </xdr:nvSpPr>
      <xdr:spPr>
        <a:xfrm>
          <a:off x="3582043"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4" name="テキスト ボックス 83"/>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6" name="テキスト ボックス 85"/>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88" name="テキスト ボックス 87"/>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0" name="テキスト ボックス 89"/>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2" name="テキスト ボックス 91"/>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4" name="テキスト ボックス 9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6" name="直線コネクタ 95"/>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7" name="【道路】&#10;一人当たり延長最小値テキスト"/>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98" name="直線コネクタ 97"/>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99" name="【道路】&#10;一人当たり延長最大値テキスト"/>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0" name="直線コネクタ 99"/>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1" name="【道路】&#10;一人当たり延長平均値テキスト"/>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2" name="フローチャート : 判断 101"/>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3" name="フローチャート : 判断 102"/>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28180</xdr:rowOff>
    </xdr:from>
    <xdr:to>
      <xdr:col>14</xdr:col>
      <xdr:colOff>79375</xdr:colOff>
      <xdr:row>42</xdr:row>
      <xdr:rowOff>129780</xdr:rowOff>
    </xdr:to>
    <xdr:sp macro="" textlink="">
      <xdr:nvSpPr>
        <xdr:cNvPr id="109" name="円/楕円 108"/>
        <xdr:cNvSpPr/>
      </xdr:nvSpPr>
      <xdr:spPr>
        <a:xfrm>
          <a:off x="9588500" y="7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0" name="n_1aveValue【道路】&#10;一人当たり延長"/>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120907</xdr:rowOff>
    </xdr:from>
    <xdr:ext cx="534377" cy="259045"/>
    <xdr:sp macro="" textlink="">
      <xdr:nvSpPr>
        <xdr:cNvPr id="111" name="n_1mainValue【道路】&#10;一人当たり延長"/>
        <xdr:cNvSpPr txBox="1"/>
      </xdr:nvSpPr>
      <xdr:spPr>
        <a:xfrm>
          <a:off x="9359410" y="732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4" name="直線コネクタ 133"/>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5" name="【橋りょう・トンネル】&#10;有形固定資産減価償却率最小値テキスト"/>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6" name="直線コネクタ 135"/>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7" name="【橋りょう・トンネル】&#10;有形固定資産減価償却率最大値テキスト"/>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38" name="直線コネクタ 137"/>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39" name="【橋りょう・トンネル】&#10;有形固定資産減価償却率平均値テキスト"/>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0" name="フローチャート : 判断 139"/>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1" name="フローチャート : 判断 140"/>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26924</xdr:rowOff>
    </xdr:from>
    <xdr:to>
      <xdr:col>5</xdr:col>
      <xdr:colOff>409575</xdr:colOff>
      <xdr:row>60</xdr:row>
      <xdr:rowOff>128524</xdr:rowOff>
    </xdr:to>
    <xdr:sp macro="" textlink="">
      <xdr:nvSpPr>
        <xdr:cNvPr id="147" name="円/楕円 146"/>
        <xdr:cNvSpPr/>
      </xdr:nvSpPr>
      <xdr:spPr>
        <a:xfrm>
          <a:off x="3746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19067</xdr:rowOff>
    </xdr:from>
    <xdr:ext cx="405111" cy="259045"/>
    <xdr:sp macro="" textlink="">
      <xdr:nvSpPr>
        <xdr:cNvPr id="148" name="n_1aveValue【橋りょう・トンネル】&#10;有形固定資産減価償却率"/>
        <xdr:cNvSpPr txBox="1"/>
      </xdr:nvSpPr>
      <xdr:spPr>
        <a:xfrm>
          <a:off x="3582043"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145051</xdr:rowOff>
    </xdr:from>
    <xdr:ext cx="405111" cy="259045"/>
    <xdr:sp macro="" textlink="">
      <xdr:nvSpPr>
        <xdr:cNvPr id="149" name="n_1mainValue【橋りょう・トンネル】&#10;有形固定資産減価償却率"/>
        <xdr:cNvSpPr txBox="1"/>
      </xdr:nvSpPr>
      <xdr:spPr>
        <a:xfrm>
          <a:off x="3582043" y="1008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41846</xdr:rowOff>
    </xdr:from>
    <xdr:to>
      <xdr:col>15</xdr:col>
      <xdr:colOff>180340</xdr:colOff>
      <xdr:row>64</xdr:row>
      <xdr:rowOff>73792</xdr:rowOff>
    </xdr:to>
    <xdr:cxnSp macro="">
      <xdr:nvCxnSpPr>
        <xdr:cNvPr id="173" name="直線コネクタ 172"/>
        <xdr:cNvCxnSpPr/>
      </xdr:nvCxnSpPr>
      <xdr:spPr>
        <a:xfrm flipV="1">
          <a:off x="10476865" y="9471596"/>
          <a:ext cx="0" cy="157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77619</xdr:rowOff>
    </xdr:from>
    <xdr:ext cx="469744" cy="259045"/>
    <xdr:sp macro="" textlink="">
      <xdr:nvSpPr>
        <xdr:cNvPr id="174" name="【橋りょう・トンネル】&#10;一人当たり有形固定資産（償却資産）額最小値テキスト"/>
        <xdr:cNvSpPr txBox="1"/>
      </xdr:nvSpPr>
      <xdr:spPr>
        <a:xfrm>
          <a:off x="10566400" y="1105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73792</xdr:rowOff>
    </xdr:from>
    <xdr:to>
      <xdr:col>15</xdr:col>
      <xdr:colOff>269875</xdr:colOff>
      <xdr:row>64</xdr:row>
      <xdr:rowOff>73792</xdr:rowOff>
    </xdr:to>
    <xdr:cxnSp macro="">
      <xdr:nvCxnSpPr>
        <xdr:cNvPr id="175" name="直線コネクタ 174"/>
        <xdr:cNvCxnSpPr/>
      </xdr:nvCxnSpPr>
      <xdr:spPr>
        <a:xfrm>
          <a:off x="10388600" y="1104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159973</xdr:rowOff>
    </xdr:from>
    <xdr:ext cx="599010" cy="259045"/>
    <xdr:sp macro="" textlink="">
      <xdr:nvSpPr>
        <xdr:cNvPr id="176" name="【橋りょう・トンネル】&#10;一人当たり有形固定資産（償却資産）額最大値テキスト"/>
        <xdr:cNvSpPr txBox="1"/>
      </xdr:nvSpPr>
      <xdr:spPr>
        <a:xfrm>
          <a:off x="10566400" y="924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55</xdr:row>
      <xdr:rowOff>41846</xdr:rowOff>
    </xdr:from>
    <xdr:to>
      <xdr:col>15</xdr:col>
      <xdr:colOff>269875</xdr:colOff>
      <xdr:row>55</xdr:row>
      <xdr:rowOff>41846</xdr:rowOff>
    </xdr:to>
    <xdr:cxnSp macro="">
      <xdr:nvCxnSpPr>
        <xdr:cNvPr id="177" name="直線コネクタ 176"/>
        <xdr:cNvCxnSpPr/>
      </xdr:nvCxnSpPr>
      <xdr:spPr>
        <a:xfrm>
          <a:off x="10388600" y="94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7635</xdr:rowOff>
    </xdr:from>
    <xdr:ext cx="599010" cy="259045"/>
    <xdr:sp macro="" textlink="">
      <xdr:nvSpPr>
        <xdr:cNvPr id="178" name="【橋りょう・トンネル】&#10;一人当たり有形固定資産（償却資産）額平均値テキスト"/>
        <xdr:cNvSpPr txBox="1"/>
      </xdr:nvSpPr>
      <xdr:spPr>
        <a:xfrm>
          <a:off x="10566400" y="10294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29208</xdr:rowOff>
    </xdr:from>
    <xdr:to>
      <xdr:col>15</xdr:col>
      <xdr:colOff>231775</xdr:colOff>
      <xdr:row>60</xdr:row>
      <xdr:rowOff>130808</xdr:rowOff>
    </xdr:to>
    <xdr:sp macro="" textlink="">
      <xdr:nvSpPr>
        <xdr:cNvPr id="179" name="フローチャート : 判断 178"/>
        <xdr:cNvSpPr/>
      </xdr:nvSpPr>
      <xdr:spPr>
        <a:xfrm>
          <a:off x="10426700" y="1031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74092</xdr:rowOff>
    </xdr:from>
    <xdr:to>
      <xdr:col>14</xdr:col>
      <xdr:colOff>79375</xdr:colOff>
      <xdr:row>60</xdr:row>
      <xdr:rowOff>4242</xdr:rowOff>
    </xdr:to>
    <xdr:sp macro="" textlink="">
      <xdr:nvSpPr>
        <xdr:cNvPr id="180" name="フローチャート : 判断 179"/>
        <xdr:cNvSpPr/>
      </xdr:nvSpPr>
      <xdr:spPr>
        <a:xfrm>
          <a:off x="9588500" y="1018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91431</xdr:rowOff>
    </xdr:from>
    <xdr:to>
      <xdr:col>14</xdr:col>
      <xdr:colOff>79375</xdr:colOff>
      <xdr:row>61</xdr:row>
      <xdr:rowOff>21581</xdr:rowOff>
    </xdr:to>
    <xdr:sp macro="" textlink="">
      <xdr:nvSpPr>
        <xdr:cNvPr id="186" name="円/楕円 185"/>
        <xdr:cNvSpPr/>
      </xdr:nvSpPr>
      <xdr:spPr>
        <a:xfrm>
          <a:off x="9588500" y="103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20769</xdr:rowOff>
    </xdr:from>
    <xdr:ext cx="599010" cy="259045"/>
    <xdr:sp macro="" textlink="">
      <xdr:nvSpPr>
        <xdr:cNvPr id="187" name="n_1aveValue【橋りょう・トンネル】&#10;一人当たり有形固定資産（償却資産）額"/>
        <xdr:cNvSpPr txBox="1"/>
      </xdr:nvSpPr>
      <xdr:spPr>
        <a:xfrm>
          <a:off x="9327094" y="996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12708</xdr:rowOff>
    </xdr:from>
    <xdr:ext cx="599010" cy="259045"/>
    <xdr:sp macro="" textlink="">
      <xdr:nvSpPr>
        <xdr:cNvPr id="188" name="n_1mainValue【橋りょう・トンネル】&#10;一人当たり有形固定資産（償却資産）額"/>
        <xdr:cNvSpPr txBox="1"/>
      </xdr:nvSpPr>
      <xdr:spPr>
        <a:xfrm>
          <a:off x="9327094" y="1047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0" name="テキスト ボックス 19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0" name="テキスト ボックス 20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4" name="直線コネクタ 213"/>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5" name="【公営住宅】&#10;有形固定資産減価償却率最小値テキスト"/>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16" name="直線コネクタ 215"/>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1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18" name="直線コネクタ 21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19" name="【公営住宅】&#10;有形固定資産減価償却率平均値テキスト"/>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0" name="フローチャート : 判断 219"/>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1" name="フローチャート : 判断 220"/>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55880</xdr:rowOff>
    </xdr:from>
    <xdr:to>
      <xdr:col>5</xdr:col>
      <xdr:colOff>409575</xdr:colOff>
      <xdr:row>82</xdr:row>
      <xdr:rowOff>157480</xdr:rowOff>
    </xdr:to>
    <xdr:sp macro="" textlink="">
      <xdr:nvSpPr>
        <xdr:cNvPr id="227" name="円/楕円 226"/>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125021</xdr:rowOff>
    </xdr:from>
    <xdr:ext cx="405111" cy="259045"/>
    <xdr:sp macro="" textlink="">
      <xdr:nvSpPr>
        <xdr:cNvPr id="228" name="n_1aveValue【公営住宅】&#10;有形固定資産減価償却率"/>
        <xdr:cNvSpPr txBox="1"/>
      </xdr:nvSpPr>
      <xdr:spPr>
        <a:xfrm>
          <a:off x="3582043"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148607</xdr:rowOff>
    </xdr:from>
    <xdr:ext cx="405111" cy="259045"/>
    <xdr:sp macro="" textlink="">
      <xdr:nvSpPr>
        <xdr:cNvPr id="229" name="n_1mainValue【公営住宅】&#10;有形固定資産減価償却率"/>
        <xdr:cNvSpPr txBox="1"/>
      </xdr:nvSpPr>
      <xdr:spPr>
        <a:xfrm>
          <a:off x="3582043"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1" name="直線コネクタ 250"/>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2" name="【公営住宅】&#10;一人当たり面積最小値テキスト"/>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3" name="直線コネクタ 252"/>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4" name="【公営住宅】&#10;一人当たり面積最大値テキスト"/>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5" name="直線コネクタ 254"/>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56" name="【公営住宅】&#10;一人当たり面積平均値テキスト"/>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57" name="フローチャート : 判断 256"/>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58" name="フローチャート : 判断 257"/>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49479</xdr:rowOff>
    </xdr:from>
    <xdr:to>
      <xdr:col>14</xdr:col>
      <xdr:colOff>79375</xdr:colOff>
      <xdr:row>82</xdr:row>
      <xdr:rowOff>151079</xdr:rowOff>
    </xdr:to>
    <xdr:sp macro="" textlink="">
      <xdr:nvSpPr>
        <xdr:cNvPr id="264" name="円/楕円 263"/>
        <xdr:cNvSpPr/>
      </xdr:nvSpPr>
      <xdr:spPr>
        <a:xfrm>
          <a:off x="9588500" y="141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15815</xdr:rowOff>
    </xdr:from>
    <xdr:ext cx="469744" cy="259045"/>
    <xdr:sp macro="" textlink="">
      <xdr:nvSpPr>
        <xdr:cNvPr id="265" name="n_1aveValue【公営住宅】&#10;一人当たり面積"/>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142206</xdr:rowOff>
    </xdr:from>
    <xdr:ext cx="469744" cy="259045"/>
    <xdr:sp macro="" textlink="">
      <xdr:nvSpPr>
        <xdr:cNvPr id="266" name="n_1mainValue【公営住宅】&#10;一人当たり面積"/>
        <xdr:cNvSpPr txBox="1"/>
      </xdr:nvSpPr>
      <xdr:spPr>
        <a:xfrm>
          <a:off x="9391727" y="1420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3" name="直線コネクタ 29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4" name="テキスト ボックス 29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5" name="直線コネクタ 29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6" name="テキスト ボックス 29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7" name="直線コネクタ 29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8" name="テキスト ボックス 29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9" name="直線コネクタ 29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0" name="テキスト ボックス 29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1" name="直線コネクタ 30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2" name="テキスト ボックス 30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3" name="直線コネクタ 30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4" name="テキスト ボックス 30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08" name="直線コネクタ 307"/>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09" name="【認定こども園・幼稚園・保育所】&#10;有形固定資産減価償却率最小値テキスト"/>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0" name="直線コネクタ 309"/>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1" name="【認定こども園・幼稚園・保育所】&#10;有形固定資産減価償却率最大値テキスト"/>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2" name="直線コネクタ 311"/>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3" name="【認定こども園・幼稚園・保育所】&#10;有形固定資産減価償却率平均値テキスト"/>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4" name="フローチャート : 判断 313"/>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15" name="フローチャート : 判断 314"/>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907</xdr:rowOff>
    </xdr:from>
    <xdr:to>
      <xdr:col>22</xdr:col>
      <xdr:colOff>415925</xdr:colOff>
      <xdr:row>40</xdr:row>
      <xdr:rowOff>102507</xdr:rowOff>
    </xdr:to>
    <xdr:sp macro="" textlink="">
      <xdr:nvSpPr>
        <xdr:cNvPr id="321" name="円/楕円 320"/>
        <xdr:cNvSpPr/>
      </xdr:nvSpPr>
      <xdr:spPr>
        <a:xfrm>
          <a:off x="15430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94541</xdr:rowOff>
    </xdr:from>
    <xdr:ext cx="405111" cy="259045"/>
    <xdr:sp macro="" textlink="">
      <xdr:nvSpPr>
        <xdr:cNvPr id="322" name="n_1aveValue【認定こども園・幼稚園・保育所】&#10;有形固定資産減価償却率"/>
        <xdr:cNvSpPr txBox="1"/>
      </xdr:nvSpPr>
      <xdr:spPr>
        <a:xfrm>
          <a:off x="15266043"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93634</xdr:rowOff>
    </xdr:from>
    <xdr:ext cx="405111" cy="259045"/>
    <xdr:sp macro="" textlink="">
      <xdr:nvSpPr>
        <xdr:cNvPr id="323" name="n_1mainValue【認定こども園・幼稚園・保育所】&#10;有形固定資産減価償却率"/>
        <xdr:cNvSpPr txBox="1"/>
      </xdr:nvSpPr>
      <xdr:spPr>
        <a:xfrm>
          <a:off x="15266043"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5" name="テキスト ボックス 3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7" name="テキスト ボックス 3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9" name="テキスト ボックス 3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1" name="テキスト ボックス 3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83058</xdr:rowOff>
    </xdr:from>
    <xdr:to>
      <xdr:col>32</xdr:col>
      <xdr:colOff>186689</xdr:colOff>
      <xdr:row>41</xdr:row>
      <xdr:rowOff>28194</xdr:rowOff>
    </xdr:to>
    <xdr:cxnSp macro="">
      <xdr:nvCxnSpPr>
        <xdr:cNvPr id="345" name="直線コネクタ 344"/>
        <xdr:cNvCxnSpPr/>
      </xdr:nvCxnSpPr>
      <xdr:spPr>
        <a:xfrm flipV="1">
          <a:off x="22160864" y="6255258"/>
          <a:ext cx="0" cy="8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32021</xdr:rowOff>
    </xdr:from>
    <xdr:ext cx="469744" cy="259045"/>
    <xdr:sp macro="" textlink="">
      <xdr:nvSpPr>
        <xdr:cNvPr id="346" name="【認定こども園・幼稚園・保育所】&#10;一人当たり面積最小値テキスト"/>
        <xdr:cNvSpPr txBox="1"/>
      </xdr:nvSpPr>
      <xdr:spPr>
        <a:xfrm>
          <a:off x="222504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28194</xdr:rowOff>
    </xdr:from>
    <xdr:to>
      <xdr:col>32</xdr:col>
      <xdr:colOff>276225</xdr:colOff>
      <xdr:row>41</xdr:row>
      <xdr:rowOff>28194</xdr:rowOff>
    </xdr:to>
    <xdr:cxnSp macro="">
      <xdr:nvCxnSpPr>
        <xdr:cNvPr id="347" name="直線コネクタ 346"/>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29735</xdr:rowOff>
    </xdr:from>
    <xdr:ext cx="469744" cy="259045"/>
    <xdr:sp macro="" textlink="">
      <xdr:nvSpPr>
        <xdr:cNvPr id="348" name="【認定こども園・幼稚園・保育所】&#10;一人当たり面積最大値テキスト"/>
        <xdr:cNvSpPr txBox="1"/>
      </xdr:nvSpPr>
      <xdr:spPr>
        <a:xfrm>
          <a:off x="22250400" y="603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36</xdr:row>
      <xdr:rowOff>83058</xdr:rowOff>
    </xdr:from>
    <xdr:to>
      <xdr:col>32</xdr:col>
      <xdr:colOff>276225</xdr:colOff>
      <xdr:row>36</xdr:row>
      <xdr:rowOff>83058</xdr:rowOff>
    </xdr:to>
    <xdr:cxnSp macro="">
      <xdr:nvCxnSpPr>
        <xdr:cNvPr id="349" name="直線コネクタ 348"/>
        <xdr:cNvCxnSpPr/>
      </xdr:nvCxnSpPr>
      <xdr:spPr>
        <a:xfrm>
          <a:off x="22072600" y="625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90695</xdr:rowOff>
    </xdr:from>
    <xdr:ext cx="469744" cy="259045"/>
    <xdr:sp macro="" textlink="">
      <xdr:nvSpPr>
        <xdr:cNvPr id="350" name="【認定こども園・幼稚園・保育所】&#10;一人当たり面積平均値テキスト"/>
        <xdr:cNvSpPr txBox="1"/>
      </xdr:nvSpPr>
      <xdr:spPr>
        <a:xfrm>
          <a:off x="22250400" y="677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112268</xdr:rowOff>
    </xdr:from>
    <xdr:to>
      <xdr:col>32</xdr:col>
      <xdr:colOff>238125</xdr:colOff>
      <xdr:row>40</xdr:row>
      <xdr:rowOff>42418</xdr:rowOff>
    </xdr:to>
    <xdr:sp macro="" textlink="">
      <xdr:nvSpPr>
        <xdr:cNvPr id="351" name="フローチャート : 判断 350"/>
        <xdr:cNvSpPr/>
      </xdr:nvSpPr>
      <xdr:spPr>
        <a:xfrm>
          <a:off x="22110700" y="67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80264</xdr:rowOff>
    </xdr:from>
    <xdr:to>
      <xdr:col>31</xdr:col>
      <xdr:colOff>85725</xdr:colOff>
      <xdr:row>39</xdr:row>
      <xdr:rowOff>10414</xdr:rowOff>
    </xdr:to>
    <xdr:sp macro="" textlink="">
      <xdr:nvSpPr>
        <xdr:cNvPr id="352" name="フローチャート : 判断 351"/>
        <xdr:cNvSpPr/>
      </xdr:nvSpPr>
      <xdr:spPr>
        <a:xfrm>
          <a:off x="21272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32258</xdr:rowOff>
    </xdr:from>
    <xdr:to>
      <xdr:col>31</xdr:col>
      <xdr:colOff>85725</xdr:colOff>
      <xdr:row>34</xdr:row>
      <xdr:rowOff>133858</xdr:rowOff>
    </xdr:to>
    <xdr:sp macro="" textlink="">
      <xdr:nvSpPr>
        <xdr:cNvPr id="358" name="円/楕円 357"/>
        <xdr:cNvSpPr/>
      </xdr:nvSpPr>
      <xdr:spPr>
        <a:xfrm>
          <a:off x="21272500" y="58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1541</xdr:rowOff>
    </xdr:from>
    <xdr:ext cx="469744" cy="259045"/>
    <xdr:sp macro="" textlink="">
      <xdr:nvSpPr>
        <xdr:cNvPr id="359" name="n_1aveValue【認定こども園・幼稚園・保育所】&#10;一人当たり面積"/>
        <xdr:cNvSpPr txBox="1"/>
      </xdr:nvSpPr>
      <xdr:spPr>
        <a:xfrm>
          <a:off x="210757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150385</xdr:rowOff>
    </xdr:from>
    <xdr:ext cx="469744" cy="259045"/>
    <xdr:sp macro="" textlink="">
      <xdr:nvSpPr>
        <xdr:cNvPr id="360" name="n_1mainValue【認定こども園・幼稚園・保育所】&#10;一人当たり面積"/>
        <xdr:cNvSpPr txBox="1"/>
      </xdr:nvSpPr>
      <xdr:spPr>
        <a:xfrm>
          <a:off x="21075727" y="56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1" name="テキスト ボックス 37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2" name="直線コネクタ 37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3" name="テキスト ボックス 37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4" name="直線コネクタ 37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5" name="テキスト ボックス 37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6" name="直線コネクタ 37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7" name="テキスト ボックス 37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8" name="直線コネクタ 37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9" name="テキスト ボックス 37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0" name="直線コネクタ 3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1" name="テキスト ボックス 3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3" name="直線コネクタ 382"/>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84" name="【学校施設】&#10;有形固定資産減価償却率最小値テキスト"/>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85" name="直線コネクタ 384"/>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86" name="【学校施設】&#10;有形固定資産減価償却率最大値テキスト"/>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87" name="直線コネクタ 386"/>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88" name="【学校施設】&#10;有形固定資産減価償却率平均値テキスト"/>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89" name="フローチャート : 判断 388"/>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90" name="フローチャート : 判断 389"/>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54356</xdr:rowOff>
    </xdr:from>
    <xdr:to>
      <xdr:col>22</xdr:col>
      <xdr:colOff>415925</xdr:colOff>
      <xdr:row>58</xdr:row>
      <xdr:rowOff>155956</xdr:rowOff>
    </xdr:to>
    <xdr:sp macro="" textlink="">
      <xdr:nvSpPr>
        <xdr:cNvPr id="396" name="円/楕円 395"/>
        <xdr:cNvSpPr/>
      </xdr:nvSpPr>
      <xdr:spPr>
        <a:xfrm>
          <a:off x="15430500" y="99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397" name="n_1aveValue【学校施設】&#10;有形固定資産減価償却率"/>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1033</xdr:rowOff>
    </xdr:from>
    <xdr:ext cx="405111" cy="259045"/>
    <xdr:sp macro="" textlink="">
      <xdr:nvSpPr>
        <xdr:cNvPr id="398" name="n_1mainValue【学校施設】&#10;有形固定資産減価償却率"/>
        <xdr:cNvSpPr txBox="1"/>
      </xdr:nvSpPr>
      <xdr:spPr>
        <a:xfrm>
          <a:off x="15266043"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0" name="直線コネクタ 40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1" name="テキスト ボックス 41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2" name="直線コネクタ 41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3" name="テキスト ボックス 41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4" name="直線コネクタ 41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5" name="テキスト ボックス 41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6" name="直線コネクタ 41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7" name="テキスト ボックス 41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8" name="直線コネクタ 41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9" name="テキスト ボックス 41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0" name="直線コネクタ 41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1" name="テキスト ボックス 42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25" name="直線コネクタ 424"/>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26" name="【学校施設】&#10;一人当たり面積最小値テキスト"/>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27" name="直線コネクタ 426"/>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28" name="【学校施設】&#10;一人当たり面積最大値テキスト"/>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29" name="直線コネクタ 428"/>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0" name="【学校施設】&#10;一人当たり面積平均値テキスト"/>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1" name="フローチャート : 判断 430"/>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32" name="フローチャート : 判断 431"/>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3" name="テキスト ボックス 4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4" name="テキスト ボックス 4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5" name="テキスト ボックス 4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6" name="テキスト ボックス 4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7" name="テキスト ボックス 4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156028</xdr:rowOff>
    </xdr:from>
    <xdr:to>
      <xdr:col>31</xdr:col>
      <xdr:colOff>85725</xdr:colOff>
      <xdr:row>55</xdr:row>
      <xdr:rowOff>86178</xdr:rowOff>
    </xdr:to>
    <xdr:sp macro="" textlink="">
      <xdr:nvSpPr>
        <xdr:cNvPr id="438" name="円/楕円 437"/>
        <xdr:cNvSpPr/>
      </xdr:nvSpPr>
      <xdr:spPr>
        <a:xfrm>
          <a:off x="21272500" y="94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68597</xdr:rowOff>
    </xdr:from>
    <xdr:ext cx="469744" cy="259045"/>
    <xdr:sp macro="" textlink="">
      <xdr:nvSpPr>
        <xdr:cNvPr id="439" name="n_1aveValue【学校施設】&#10;一人当たり面積"/>
        <xdr:cNvSpPr txBox="1"/>
      </xdr:nvSpPr>
      <xdr:spPr>
        <a:xfrm>
          <a:off x="21075727"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102705</xdr:rowOff>
    </xdr:from>
    <xdr:ext cx="469744" cy="259045"/>
    <xdr:sp macro="" textlink="">
      <xdr:nvSpPr>
        <xdr:cNvPr id="440" name="n_1mainValue【学校施設】&#10;一人当たり面積"/>
        <xdr:cNvSpPr txBox="1"/>
      </xdr:nvSpPr>
      <xdr:spPr>
        <a:xfrm>
          <a:off x="21075727" y="918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1" name="正方形/長方形 4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2" name="正方形/長方形 4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3" name="正方形/長方形 4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4" name="正方形/長方形 4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5" name="正方形/長方形 4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6" name="正方形/長方形 4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7" name="正方形/長方形 4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8" name="正方形/長方形 4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9" name="テキスト ボックス 4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0" name="直線コネクタ 4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1" name="テキスト ボックス 4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2" name="直線コネクタ 4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3" name="テキスト ボックス 4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4" name="直線コネクタ 4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5" name="テキスト ボックス 4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6" name="直線コネクタ 4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7" name="テキスト ボックス 4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8" name="直線コネクタ 4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9" name="テキスト ボックス 4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0" name="直線コネクタ 4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1" name="テキスト ボックス 46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81</xdr:row>
      <xdr:rowOff>11430</xdr:rowOff>
    </xdr:from>
    <xdr:to>
      <xdr:col>23</xdr:col>
      <xdr:colOff>516889</xdr:colOff>
      <xdr:row>86</xdr:row>
      <xdr:rowOff>104775</xdr:rowOff>
    </xdr:to>
    <xdr:cxnSp macro="">
      <xdr:nvCxnSpPr>
        <xdr:cNvPr id="465" name="直線コネクタ 464"/>
        <xdr:cNvCxnSpPr/>
      </xdr:nvCxnSpPr>
      <xdr:spPr>
        <a:xfrm flipV="1">
          <a:off x="16318864" y="13898880"/>
          <a:ext cx="0" cy="95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108602</xdr:rowOff>
    </xdr:from>
    <xdr:ext cx="405111" cy="259045"/>
    <xdr:sp macro="" textlink="">
      <xdr:nvSpPr>
        <xdr:cNvPr id="466" name="【児童館】&#10;有形固定資産減価償却率最小値テキスト"/>
        <xdr:cNvSpPr txBox="1"/>
      </xdr:nvSpPr>
      <xdr:spPr>
        <a:xfrm>
          <a:off x="164084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104775</xdr:rowOff>
    </xdr:from>
    <xdr:to>
      <xdr:col>23</xdr:col>
      <xdr:colOff>606425</xdr:colOff>
      <xdr:row>86</xdr:row>
      <xdr:rowOff>104775</xdr:rowOff>
    </xdr:to>
    <xdr:cxnSp macro="">
      <xdr:nvCxnSpPr>
        <xdr:cNvPr id="467" name="直線コネクタ 466"/>
        <xdr:cNvCxnSpPr/>
      </xdr:nvCxnSpPr>
      <xdr:spPr>
        <a:xfrm>
          <a:off x="16230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129557</xdr:rowOff>
    </xdr:from>
    <xdr:ext cx="405111" cy="259045"/>
    <xdr:sp macro="" textlink="">
      <xdr:nvSpPr>
        <xdr:cNvPr id="468" name="【児童館】&#10;有形固定資産減価償却率最大値テキスト"/>
        <xdr:cNvSpPr txBox="1"/>
      </xdr:nvSpPr>
      <xdr:spPr>
        <a:xfrm>
          <a:off x="16408400" y="1367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81</xdr:row>
      <xdr:rowOff>11430</xdr:rowOff>
    </xdr:from>
    <xdr:to>
      <xdr:col>23</xdr:col>
      <xdr:colOff>606425</xdr:colOff>
      <xdr:row>81</xdr:row>
      <xdr:rowOff>11430</xdr:rowOff>
    </xdr:to>
    <xdr:cxnSp macro="">
      <xdr:nvCxnSpPr>
        <xdr:cNvPr id="469" name="直線コネクタ 468"/>
        <xdr:cNvCxnSpPr/>
      </xdr:nvCxnSpPr>
      <xdr:spPr>
        <a:xfrm>
          <a:off x="16230600" y="138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91457</xdr:rowOff>
    </xdr:from>
    <xdr:ext cx="405111" cy="259045"/>
    <xdr:sp macro="" textlink="">
      <xdr:nvSpPr>
        <xdr:cNvPr id="470" name="【児童館】&#10;有形固定資産減価償却率平均値テキスト"/>
        <xdr:cNvSpPr txBox="1"/>
      </xdr:nvSpPr>
      <xdr:spPr>
        <a:xfrm>
          <a:off x="16408400" y="14493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113030</xdr:rowOff>
    </xdr:from>
    <xdr:to>
      <xdr:col>23</xdr:col>
      <xdr:colOff>568325</xdr:colOff>
      <xdr:row>85</xdr:row>
      <xdr:rowOff>43180</xdr:rowOff>
    </xdr:to>
    <xdr:sp macro="" textlink="">
      <xdr:nvSpPr>
        <xdr:cNvPr id="471" name="フローチャート : 判断 470"/>
        <xdr:cNvSpPr/>
      </xdr:nvSpPr>
      <xdr:spPr>
        <a:xfrm>
          <a:off x="162687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124461</xdr:rowOff>
    </xdr:from>
    <xdr:to>
      <xdr:col>22</xdr:col>
      <xdr:colOff>415925</xdr:colOff>
      <xdr:row>84</xdr:row>
      <xdr:rowOff>54611</xdr:rowOff>
    </xdr:to>
    <xdr:sp macro="" textlink="">
      <xdr:nvSpPr>
        <xdr:cNvPr id="472" name="フローチャート : 判断 471"/>
        <xdr:cNvSpPr/>
      </xdr:nvSpPr>
      <xdr:spPr>
        <a:xfrm>
          <a:off x="1543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2539</xdr:rowOff>
    </xdr:from>
    <xdr:to>
      <xdr:col>22</xdr:col>
      <xdr:colOff>415925</xdr:colOff>
      <xdr:row>79</xdr:row>
      <xdr:rowOff>104139</xdr:rowOff>
    </xdr:to>
    <xdr:sp macro="" textlink="">
      <xdr:nvSpPr>
        <xdr:cNvPr id="478" name="円/楕円 477"/>
        <xdr:cNvSpPr/>
      </xdr:nvSpPr>
      <xdr:spPr>
        <a:xfrm>
          <a:off x="15430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45738</xdr:rowOff>
    </xdr:from>
    <xdr:ext cx="405111" cy="259045"/>
    <xdr:sp macro="" textlink="">
      <xdr:nvSpPr>
        <xdr:cNvPr id="479" name="n_1aveValue【児童館】&#10;有形固定資産減価償却率"/>
        <xdr:cNvSpPr txBox="1"/>
      </xdr:nvSpPr>
      <xdr:spPr>
        <a:xfrm>
          <a:off x="15266043"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120666</xdr:rowOff>
    </xdr:from>
    <xdr:ext cx="405111" cy="259045"/>
    <xdr:sp macro="" textlink="">
      <xdr:nvSpPr>
        <xdr:cNvPr id="480" name="n_1mainValue【児童館】&#10;有形固定資産減価償却率"/>
        <xdr:cNvSpPr txBox="1"/>
      </xdr:nvSpPr>
      <xdr:spPr>
        <a:xfrm>
          <a:off x="15266043"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504" name="直線コネクタ 503"/>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5" name="【児童館】&#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06" name="直線コネクタ 505"/>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07"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08" name="直線コネクタ 50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09"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10" name="フローチャート : 判断 509"/>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511" name="フローチャート : 判断 510"/>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152400</xdr:rowOff>
    </xdr:from>
    <xdr:to>
      <xdr:col>31</xdr:col>
      <xdr:colOff>85725</xdr:colOff>
      <xdr:row>85</xdr:row>
      <xdr:rowOff>82550</xdr:rowOff>
    </xdr:to>
    <xdr:sp macro="" textlink="">
      <xdr:nvSpPr>
        <xdr:cNvPr id="517" name="円/楕円 516"/>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111777</xdr:rowOff>
    </xdr:from>
    <xdr:ext cx="469744" cy="259045"/>
    <xdr:sp macro="" textlink="">
      <xdr:nvSpPr>
        <xdr:cNvPr id="518"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73677</xdr:rowOff>
    </xdr:from>
    <xdr:ext cx="469744" cy="259045"/>
    <xdr:sp macro="" textlink="">
      <xdr:nvSpPr>
        <xdr:cNvPr id="519" name="n_1mainValue【児童館】&#10;一人当たり面積"/>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5" name="正方形/長方形 53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梁・トンネル、児童館であり、逆に低くなっている施設は認定こども園・幼稚園・保育園、公営住宅である。また、ほぼ同等なのは道路、学校施設である。</a:t>
          </a:r>
          <a:endParaRPr lang="ja-JP" altLang="ja-JP" sz="1400">
            <a:effectLst/>
          </a:endParaRPr>
        </a:p>
        <a:p>
          <a:r>
            <a:rPr kumimoji="1" lang="ja-JP" altLang="ja-JP" sz="1100">
              <a:solidFill>
                <a:schemeClr val="dk1"/>
              </a:solidFill>
              <a:effectLst/>
              <a:latin typeface="+mn-lt"/>
              <a:ea typeface="+mn-ea"/>
              <a:cs typeface="+mn-cs"/>
            </a:rPr>
            <a:t>橋梁・トンネルにおいては高度経済成長期に竣工したものがほとんどであり、今後も上昇する傾向にあるため、適正な維持補修が必要になる。児童館について、町内には２つの児童館があり、いずれも築４０年以上経過しているため、今後も上昇する傾向にあり、一人当たりの面積が類似団体と比較して低いため、福祉施設の整備が必要になる。</a:t>
          </a:r>
          <a:endParaRPr lang="ja-JP" altLang="ja-JP" sz="1400">
            <a:effectLst/>
          </a:endParaRPr>
        </a:p>
        <a:p>
          <a:r>
            <a:rPr kumimoji="1" lang="ja-JP" altLang="ja-JP" sz="1100">
              <a:solidFill>
                <a:schemeClr val="dk1"/>
              </a:solidFill>
              <a:effectLst/>
              <a:latin typeface="+mn-lt"/>
              <a:ea typeface="+mn-ea"/>
              <a:cs typeface="+mn-cs"/>
            </a:rPr>
            <a:t>認定こども園・幼稚園・保育園については、平成２７年度にあらたな認定こども園が完成し、４幼稚園と１保育所を統廃合したため、既存の施設が普通財産になることで有形固定資産減価償却率が低くなっている。これに伴い、一人当たり面積も増加し、類似団体を上回ることになった。公営住宅についても老朽化した施設の廃止により有形固定資産減価償却率は低いものの、今後既存住宅の維持経費の増加に伴い上昇していく見込みである。</a:t>
          </a:r>
          <a:endParaRPr lang="ja-JP" altLang="ja-JP" sz="1400">
            <a:effectLst/>
          </a:endParaRPr>
        </a:p>
        <a:p>
          <a:r>
            <a:rPr kumimoji="1" lang="ja-JP" altLang="ja-JP" sz="1100">
              <a:solidFill>
                <a:schemeClr val="dk1"/>
              </a:solidFill>
              <a:effectLst/>
              <a:latin typeface="+mn-lt"/>
              <a:ea typeface="+mn-ea"/>
              <a:cs typeface="+mn-cs"/>
            </a:rPr>
            <a:t>学校施設については、類似団体とほぼ同様の有形固定資産減価償却率だが、今後統廃合の予定があり、一時的に大きく低下するものと見込まれる。維持管理にかかる経費の増加に留意しつつ、子育て環境の整備に取り組んで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14,895
14,837
394.85
9,219,175
8,974,342
219,050
5,168,077
9,301,008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48821</xdr:rowOff>
    </xdr:from>
    <xdr:ext cx="405111" cy="259045"/>
    <xdr:sp macro="" textlink="">
      <xdr:nvSpPr>
        <xdr:cNvPr id="66" name="n_1aveValue【図書館】&#10;有形固定資産減価償却率"/>
        <xdr:cNvSpPr txBox="1"/>
      </xdr:nvSpPr>
      <xdr:spPr>
        <a:xfrm>
          <a:off x="3582043"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80917</xdr:rowOff>
    </xdr:from>
    <xdr:to>
      <xdr:col>5</xdr:col>
      <xdr:colOff>409575</xdr:colOff>
      <xdr:row>42</xdr:row>
      <xdr:rowOff>11067</xdr:rowOff>
    </xdr:to>
    <xdr:sp macro="" textlink="">
      <xdr:nvSpPr>
        <xdr:cNvPr id="72" name="円/楕円 71"/>
        <xdr:cNvSpPr/>
      </xdr:nvSpPr>
      <xdr:spPr>
        <a:xfrm>
          <a:off x="3746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42</xdr:row>
      <xdr:rowOff>2194</xdr:rowOff>
    </xdr:from>
    <xdr:ext cx="340478" cy="259045"/>
    <xdr:sp macro="" textlink="">
      <xdr:nvSpPr>
        <xdr:cNvPr id="73" name="n_1mainValue【図書館】&#10;有形固定資産減価償却率"/>
        <xdr:cNvSpPr txBox="1"/>
      </xdr:nvSpPr>
      <xdr:spPr>
        <a:xfrm>
          <a:off x="3614360" y="7203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41</xdr:row>
      <xdr:rowOff>156210</xdr:rowOff>
    </xdr:to>
    <xdr:cxnSp macro="">
      <xdr:nvCxnSpPr>
        <xdr:cNvPr id="96" name="直線コネクタ 95"/>
        <xdr:cNvCxnSpPr/>
      </xdr:nvCxnSpPr>
      <xdr:spPr>
        <a:xfrm flipV="1">
          <a:off x="10476865" y="5676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160037</xdr:rowOff>
    </xdr:from>
    <xdr:ext cx="469744" cy="259045"/>
    <xdr:sp macro="" textlink="">
      <xdr:nvSpPr>
        <xdr:cNvPr id="97" name="【図書館】&#10;一人当たり面積最小値テキスト"/>
        <xdr:cNvSpPr txBox="1"/>
      </xdr:nvSpPr>
      <xdr:spPr>
        <a:xfrm>
          <a:off x="105664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156210</xdr:rowOff>
    </xdr:from>
    <xdr:to>
      <xdr:col>15</xdr:col>
      <xdr:colOff>269875</xdr:colOff>
      <xdr:row>41</xdr:row>
      <xdr:rowOff>156210</xdr:rowOff>
    </xdr:to>
    <xdr:cxnSp macro="">
      <xdr:nvCxnSpPr>
        <xdr:cNvPr id="98" name="直線コネクタ 97"/>
        <xdr:cNvCxnSpPr/>
      </xdr:nvCxnSpPr>
      <xdr:spPr>
        <a:xfrm>
          <a:off x="10388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9"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0" name="直線コネクタ 9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163847</xdr:rowOff>
    </xdr:from>
    <xdr:ext cx="469744" cy="259045"/>
    <xdr:sp macro="" textlink="">
      <xdr:nvSpPr>
        <xdr:cNvPr id="101" name="【図書館】&#10;一人当たり面積平均値テキスト"/>
        <xdr:cNvSpPr txBox="1"/>
      </xdr:nvSpPr>
      <xdr:spPr>
        <a:xfrm>
          <a:off x="105664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13970</xdr:rowOff>
    </xdr:from>
    <xdr:to>
      <xdr:col>15</xdr:col>
      <xdr:colOff>231775</xdr:colOff>
      <xdr:row>37</xdr:row>
      <xdr:rowOff>115570</xdr:rowOff>
    </xdr:to>
    <xdr:sp macro="" textlink="">
      <xdr:nvSpPr>
        <xdr:cNvPr id="102" name="フローチャート : 判断 101"/>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2540</xdr:rowOff>
    </xdr:from>
    <xdr:to>
      <xdr:col>14</xdr:col>
      <xdr:colOff>79375</xdr:colOff>
      <xdr:row>34</xdr:row>
      <xdr:rowOff>104140</xdr:rowOff>
    </xdr:to>
    <xdr:sp macro="" textlink="">
      <xdr:nvSpPr>
        <xdr:cNvPr id="103" name="フローチャート : 判断 102"/>
        <xdr:cNvSpPr/>
      </xdr:nvSpPr>
      <xdr:spPr>
        <a:xfrm>
          <a:off x="9588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120667</xdr:rowOff>
    </xdr:from>
    <xdr:ext cx="469744" cy="259045"/>
    <xdr:sp macro="" textlink="">
      <xdr:nvSpPr>
        <xdr:cNvPr id="104" name="n_1ave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116840</xdr:rowOff>
    </xdr:from>
    <xdr:to>
      <xdr:col>14</xdr:col>
      <xdr:colOff>79375</xdr:colOff>
      <xdr:row>35</xdr:row>
      <xdr:rowOff>46990</xdr:rowOff>
    </xdr:to>
    <xdr:sp macro="" textlink="">
      <xdr:nvSpPr>
        <xdr:cNvPr id="110" name="円/楕円 109"/>
        <xdr:cNvSpPr/>
      </xdr:nvSpPr>
      <xdr:spPr>
        <a:xfrm>
          <a:off x="9588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38117</xdr:rowOff>
    </xdr:from>
    <xdr:ext cx="469744" cy="259045"/>
    <xdr:sp macro="" textlink="">
      <xdr:nvSpPr>
        <xdr:cNvPr id="111" name="n_1mainValue【図書館】&#10;一人当たり面積"/>
        <xdr:cNvSpPr txBox="1"/>
      </xdr:nvSpPr>
      <xdr:spPr>
        <a:xfrm>
          <a:off x="9391727" y="60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134" name="直線コネクタ 133"/>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135" name="【体育館・プール】&#10;有形固定資産減価償却率最小値テキスト"/>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136" name="直線コネクタ 135"/>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137" name="【体育館・プール】&#10;有形固定資産減価償却率最大値テキスト"/>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138" name="直線コネクタ 13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139" name="【体育館・プール】&#10;有形固定資産減価償却率平均値テキスト"/>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0" name="フローチャート : 判断 13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41" name="フローチャート : 判断 140"/>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39895</xdr:rowOff>
    </xdr:from>
    <xdr:ext cx="405111" cy="259045"/>
    <xdr:sp macro="" textlink="">
      <xdr:nvSpPr>
        <xdr:cNvPr id="142" name="n_1aveValue【体育館・プール】&#10;有形固定資産減価償却率"/>
        <xdr:cNvSpPr txBox="1"/>
      </xdr:nvSpPr>
      <xdr:spPr>
        <a:xfrm>
          <a:off x="3582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93218</xdr:rowOff>
    </xdr:from>
    <xdr:to>
      <xdr:col>5</xdr:col>
      <xdr:colOff>409575</xdr:colOff>
      <xdr:row>61</xdr:row>
      <xdr:rowOff>23368</xdr:rowOff>
    </xdr:to>
    <xdr:sp macro="" textlink="">
      <xdr:nvSpPr>
        <xdr:cNvPr id="148" name="円/楕円 147"/>
        <xdr:cNvSpPr/>
      </xdr:nvSpPr>
      <xdr:spPr>
        <a:xfrm>
          <a:off x="3746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14495</xdr:rowOff>
    </xdr:from>
    <xdr:ext cx="405111" cy="259045"/>
    <xdr:sp macro="" textlink="">
      <xdr:nvSpPr>
        <xdr:cNvPr id="149" name="n_1mainValue【体育館・プール】&#10;有形固定資産減価償却率"/>
        <xdr:cNvSpPr txBox="1"/>
      </xdr:nvSpPr>
      <xdr:spPr>
        <a:xfrm>
          <a:off x="3582043" y="1047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128996</xdr:rowOff>
    </xdr:from>
    <xdr:to>
      <xdr:col>15</xdr:col>
      <xdr:colOff>180340</xdr:colOff>
      <xdr:row>64</xdr:row>
      <xdr:rowOff>6531</xdr:rowOff>
    </xdr:to>
    <xdr:cxnSp macro="">
      <xdr:nvCxnSpPr>
        <xdr:cNvPr id="176" name="直線コネクタ 175"/>
        <xdr:cNvCxnSpPr/>
      </xdr:nvCxnSpPr>
      <xdr:spPr>
        <a:xfrm flipV="1">
          <a:off x="10476865" y="9901646"/>
          <a:ext cx="0" cy="107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10358</xdr:rowOff>
    </xdr:from>
    <xdr:ext cx="469744" cy="259045"/>
    <xdr:sp macro="" textlink="">
      <xdr:nvSpPr>
        <xdr:cNvPr id="177" name="【体育館・プール】&#10;一人当たり面積最小値テキスト"/>
        <xdr:cNvSpPr txBox="1"/>
      </xdr:nvSpPr>
      <xdr:spPr>
        <a:xfrm>
          <a:off x="10566400" y="109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64</xdr:row>
      <xdr:rowOff>6531</xdr:rowOff>
    </xdr:from>
    <xdr:to>
      <xdr:col>15</xdr:col>
      <xdr:colOff>269875</xdr:colOff>
      <xdr:row>64</xdr:row>
      <xdr:rowOff>6531</xdr:rowOff>
    </xdr:to>
    <xdr:cxnSp macro="">
      <xdr:nvCxnSpPr>
        <xdr:cNvPr id="178" name="直線コネクタ 177"/>
        <xdr:cNvCxnSpPr/>
      </xdr:nvCxnSpPr>
      <xdr:spPr>
        <a:xfrm>
          <a:off x="10388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75673</xdr:rowOff>
    </xdr:from>
    <xdr:ext cx="469744" cy="259045"/>
    <xdr:sp macro="" textlink="">
      <xdr:nvSpPr>
        <xdr:cNvPr id="179" name="【体育館・プール】&#10;一人当たり面積最大値テキスト"/>
        <xdr:cNvSpPr txBox="1"/>
      </xdr:nvSpPr>
      <xdr:spPr>
        <a:xfrm>
          <a:off x="10566400" y="967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57</xdr:row>
      <xdr:rowOff>128996</xdr:rowOff>
    </xdr:from>
    <xdr:to>
      <xdr:col>15</xdr:col>
      <xdr:colOff>269875</xdr:colOff>
      <xdr:row>57</xdr:row>
      <xdr:rowOff>128996</xdr:rowOff>
    </xdr:to>
    <xdr:cxnSp macro="">
      <xdr:nvCxnSpPr>
        <xdr:cNvPr id="180" name="直線コネクタ 179"/>
        <xdr:cNvCxnSpPr/>
      </xdr:nvCxnSpPr>
      <xdr:spPr>
        <a:xfrm>
          <a:off x="10388600" y="99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74584</xdr:rowOff>
    </xdr:from>
    <xdr:ext cx="469744" cy="259045"/>
    <xdr:sp macro="" textlink="">
      <xdr:nvSpPr>
        <xdr:cNvPr id="181" name="【体育館・プール】&#10;一人当たり面積平均値テキスト"/>
        <xdr:cNvSpPr txBox="1"/>
      </xdr:nvSpPr>
      <xdr:spPr>
        <a:xfrm>
          <a:off x="10566400" y="10361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96157</xdr:rowOff>
    </xdr:from>
    <xdr:to>
      <xdr:col>15</xdr:col>
      <xdr:colOff>231775</xdr:colOff>
      <xdr:row>61</xdr:row>
      <xdr:rowOff>26307</xdr:rowOff>
    </xdr:to>
    <xdr:sp macro="" textlink="">
      <xdr:nvSpPr>
        <xdr:cNvPr id="182" name="フローチャート : 判断 181"/>
        <xdr:cNvSpPr/>
      </xdr:nvSpPr>
      <xdr:spPr>
        <a:xfrm>
          <a:off x="10426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37374</xdr:rowOff>
    </xdr:from>
    <xdr:to>
      <xdr:col>14</xdr:col>
      <xdr:colOff>79375</xdr:colOff>
      <xdr:row>60</xdr:row>
      <xdr:rowOff>138974</xdr:rowOff>
    </xdr:to>
    <xdr:sp macro="" textlink="">
      <xdr:nvSpPr>
        <xdr:cNvPr id="183" name="フローチャート : 判断 182"/>
        <xdr:cNvSpPr/>
      </xdr:nvSpPr>
      <xdr:spPr>
        <a:xfrm>
          <a:off x="958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130101</xdr:rowOff>
    </xdr:from>
    <xdr:ext cx="469744" cy="259045"/>
    <xdr:sp macro="" textlink="">
      <xdr:nvSpPr>
        <xdr:cNvPr id="184" name="n_1aveValue【体育館・プール】&#10;一人当たり面積"/>
        <xdr:cNvSpPr txBox="1"/>
      </xdr:nvSpPr>
      <xdr:spPr>
        <a:xfrm>
          <a:off x="9391727" y="104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105954</xdr:rowOff>
    </xdr:from>
    <xdr:to>
      <xdr:col>14</xdr:col>
      <xdr:colOff>79375</xdr:colOff>
      <xdr:row>55</xdr:row>
      <xdr:rowOff>36104</xdr:rowOff>
    </xdr:to>
    <xdr:sp macro="" textlink="">
      <xdr:nvSpPr>
        <xdr:cNvPr id="190" name="円/楕円 189"/>
        <xdr:cNvSpPr/>
      </xdr:nvSpPr>
      <xdr:spPr>
        <a:xfrm>
          <a:off x="9588500" y="93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52631</xdr:rowOff>
    </xdr:from>
    <xdr:ext cx="469744" cy="259045"/>
    <xdr:sp macro="" textlink="">
      <xdr:nvSpPr>
        <xdr:cNvPr id="191" name="n_1mainValue【体育館・プール】&#10;一人当たり面積"/>
        <xdr:cNvSpPr txBox="1"/>
      </xdr:nvSpPr>
      <xdr:spPr>
        <a:xfrm>
          <a:off x="9391727" y="913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216" name="直線コネクタ 215"/>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217" name="【福祉施設】&#10;有形固定資産減価償却率最小値テキスト"/>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218" name="直線コネクタ 217"/>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219" name="【福祉施設】&#10;有形固定資産減価償却率最大値テキスト"/>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20" name="直線コネクタ 219"/>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221" name="【福祉施設】&#10;有形固定資産減価償却率平均値テキスト"/>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22" name="フローチャート : 判断 221"/>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3" name="フローチャート : 判断 222"/>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224" name="n_1aveValue【福祉施設】&#10;有形固定資産減価償却率"/>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139700</xdr:rowOff>
    </xdr:from>
    <xdr:to>
      <xdr:col>5</xdr:col>
      <xdr:colOff>409575</xdr:colOff>
      <xdr:row>80</xdr:row>
      <xdr:rowOff>69850</xdr:rowOff>
    </xdr:to>
    <xdr:sp macro="" textlink="">
      <xdr:nvSpPr>
        <xdr:cNvPr id="230" name="円/楕円 229"/>
        <xdr:cNvSpPr/>
      </xdr:nvSpPr>
      <xdr:spPr>
        <a:xfrm>
          <a:off x="3746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86377</xdr:rowOff>
    </xdr:from>
    <xdr:ext cx="405111" cy="259045"/>
    <xdr:sp macro="" textlink="">
      <xdr:nvSpPr>
        <xdr:cNvPr id="231" name="n_1mainValue【福祉施設】&#10;有形固定資産減価償却率"/>
        <xdr:cNvSpPr txBox="1"/>
      </xdr:nvSpPr>
      <xdr:spPr>
        <a:xfrm>
          <a:off x="3582043"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5" name="テキスト ボックス 24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7" name="テキスト ボックス 24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9" name="テキスト ボックス 24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53" name="直線コネクタ 252"/>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4" name="【福祉施設】&#10;一人当たり面積最小値テキスト"/>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5" name="直線コネクタ 254"/>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56" name="【福祉施設】&#10;一人当たり面積最大値テキスト"/>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57" name="直線コネクタ 256"/>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58" name="【福祉施設】&#10;一人当たり面積平均値テキスト"/>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59" name="フローチャート : 判断 258"/>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260" name="フローチャート : 判断 259"/>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153433</xdr:rowOff>
    </xdr:from>
    <xdr:ext cx="469744" cy="259045"/>
    <xdr:sp macro="" textlink="">
      <xdr:nvSpPr>
        <xdr:cNvPr id="261" name="n_1aveValue【福祉施設】&#10;一人当たり面積"/>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44450</xdr:rowOff>
    </xdr:from>
    <xdr:to>
      <xdr:col>14</xdr:col>
      <xdr:colOff>79375</xdr:colOff>
      <xdr:row>85</xdr:row>
      <xdr:rowOff>146050</xdr:rowOff>
    </xdr:to>
    <xdr:sp macro="" textlink="">
      <xdr:nvSpPr>
        <xdr:cNvPr id="267" name="円/楕円 266"/>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137177</xdr:rowOff>
    </xdr:from>
    <xdr:ext cx="469744" cy="259045"/>
    <xdr:sp macro="" textlink="">
      <xdr:nvSpPr>
        <xdr:cNvPr id="268"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3" name="正方形/長方形 2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4" name="正方形/長方形 2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5" name="正方形/長方形 2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6" name="正方形/長方形 2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7" name="正方形/長方形 2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8" name="正方形/長方形 2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9" name="正方形/長方形 2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0" name="正方形/長方形 2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9" name="正方形/長方形 3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0" name="正方形/長方形 3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1" name="正方形/長方形 3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2" name="正方形/長方形 3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3" name="正方形/長方形 3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4" name="正方形/長方形 3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5" name="正方形/長方形 3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6" name="正方形/長方形 3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7" name="正方形/長方形 3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8" name="正方形/長方形 3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9" name="正方形/長方形 3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0" name="正方形/長方形 3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1" name="正方形/長方形 3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2" name="正方形/長方形 3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3" name="正方形/長方形 3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4" name="正方形/長方形 3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5" name="正方形/長方形 3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6" name="正方形/長方形 3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7" name="正方形/長方形 3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8" name="正方形/長方形 3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9" name="正方形/長方形 3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0" name="正方形/長方形 3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1" name="正方形/長方形 3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2" name="正方形/長方形 3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3" name="正方形/長方形 3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4" name="正方形/長方形 3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5" name="正方形/長方形 3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6" name="正方形/長方形 3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7" name="正方形/長方形 3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8" name="正方形/長方形 3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9" name="正方形/長方形 3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0" name="正方形/長方形 3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1" name="テキスト ボックス 3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2" name="直線コネクタ 3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3" name="直線コネクタ 3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4" name="テキスト ボックス 34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5" name="直線コネクタ 3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6" name="テキスト ボックス 3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7" name="直線コネクタ 3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8" name="テキスト ボックス 3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49" name="直線コネクタ 3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0" name="テキスト ボックス 3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1" name="直線コネクタ 3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2" name="テキスト ボックス 3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3" name="直線コネクタ 3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54" name="テキスト ボックス 35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5" name="直線コネクタ 3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6" name="テキスト ボックス 3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358" name="直線コネクタ 357"/>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359" name="【庁舎】&#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360" name="直線コネクタ 359"/>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361" name="【庁舎】&#10;有形固定資産減価償却率最大値テキスト"/>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362" name="直線コネクタ 36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363" name="【庁舎】&#10;有形固定資産減価償却率平均値テキスト"/>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364" name="フローチャート : 判断 363"/>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365" name="フローチャート : 判断 364"/>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3101</xdr:rowOff>
    </xdr:from>
    <xdr:ext cx="405111" cy="259045"/>
    <xdr:sp macro="" textlink="">
      <xdr:nvSpPr>
        <xdr:cNvPr id="366" name="n_1aveValue【庁舎】&#10;有形固定資産減価償却率"/>
        <xdr:cNvSpPr txBox="1"/>
      </xdr:nvSpPr>
      <xdr:spPr>
        <a:xfrm>
          <a:off x="15266043"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7" name="テキスト ボックス 3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8" name="テキスト ボックス 3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9" name="テキスト ボックス 3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0" name="テキスト ボックス 3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1" name="テキスト ボックス 3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79284</xdr:rowOff>
    </xdr:from>
    <xdr:to>
      <xdr:col>22</xdr:col>
      <xdr:colOff>415925</xdr:colOff>
      <xdr:row>104</xdr:row>
      <xdr:rowOff>9434</xdr:rowOff>
    </xdr:to>
    <xdr:sp macro="" textlink="">
      <xdr:nvSpPr>
        <xdr:cNvPr id="372" name="円/楕円 371"/>
        <xdr:cNvSpPr/>
      </xdr:nvSpPr>
      <xdr:spPr>
        <a:xfrm>
          <a:off x="15430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373" name="n_1mainValue【庁舎】&#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4" name="正方形/長方形 3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5" name="正方形/長方形 3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6" name="正方形/長方形 3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7" name="正方形/長方形 3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8" name="正方形/長方形 3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9" name="正方形/長方形 3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0" name="正方形/長方形 3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1" name="正方形/長方形 3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2" name="テキスト ボックス 3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3" name="直線コネクタ 3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4" name="テキスト ボックス 3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85" name="直線コネクタ 3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6" name="テキスト ボックス 3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7" name="直線コネクタ 3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8" name="テキスト ボックス 3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9" name="直線コネクタ 3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90" name="テキスト ボックス 3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91" name="直線コネクタ 3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92" name="テキスト ボックス 3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93" name="直線コネクタ 3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94" name="テキスト ボックス 3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95" name="直線コネクタ 3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6" name="テキスト ボックス 3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7" name="直線コネクタ 3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8" name="テキスト ボックス 3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400" name="直線コネクタ 399"/>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401" name="【庁舎】&#10;一人当たり面積最小値テキスト"/>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402" name="直線コネクタ 401"/>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403" name="【庁舎】&#10;一人当たり面積最大値テキスト"/>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404" name="直線コネクタ 403"/>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405" name="【庁舎】&#10;一人当たり面積平均値テキスト"/>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406" name="フローチャート : 判断 405"/>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407" name="フローチャート : 判断 406"/>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152416</xdr:rowOff>
    </xdr:from>
    <xdr:ext cx="469744" cy="259045"/>
    <xdr:sp macro="" textlink="">
      <xdr:nvSpPr>
        <xdr:cNvPr id="408" name="n_1aveValue【庁舎】&#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9" name="テキスト ボックス 4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0" name="テキスト ボックス 4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1" name="テキスト ボックス 4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2" name="テキスト ボックス 4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3" name="テキスト ボックス 4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36830</xdr:rowOff>
    </xdr:from>
    <xdr:to>
      <xdr:col>31</xdr:col>
      <xdr:colOff>85725</xdr:colOff>
      <xdr:row>105</xdr:row>
      <xdr:rowOff>138430</xdr:rowOff>
    </xdr:to>
    <xdr:sp macro="" textlink="">
      <xdr:nvSpPr>
        <xdr:cNvPr id="414" name="円/楕円 413"/>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154957</xdr:rowOff>
    </xdr:from>
    <xdr:ext cx="469744" cy="259045"/>
    <xdr:sp macro="" textlink="">
      <xdr:nvSpPr>
        <xdr:cNvPr id="415" name="n_1mainValue【庁舎】&#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6" name="正方形/長方形 4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7" name="正方形/長方形 4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8" name="テキスト ボックス 4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類似団体と比較して特に有形固定資産減価償却率が特に高くなっている施設は福祉施設であり、逆に低くなっている施設は図書館、体育館・プールである。また、ほぼ同様なのは庁舎である。</a:t>
          </a:r>
          <a:endParaRPr lang="ja-JP" altLang="ja-JP" sz="1400">
            <a:effectLst/>
          </a:endParaRPr>
        </a:p>
        <a:p>
          <a:r>
            <a:rPr kumimoji="1" lang="ja-JP" altLang="ja-JP" sz="1100">
              <a:solidFill>
                <a:schemeClr val="dk1"/>
              </a:solidFill>
              <a:effectLst/>
              <a:latin typeface="+mn-lt"/>
              <a:ea typeface="+mn-ea"/>
              <a:cs typeface="+mn-cs"/>
            </a:rPr>
            <a:t>福祉施設は主に児童館の有形固定資産減価償却率が高いことが要因であり、また、一人当たりの面積が類似団体と比較して低いため、今後は福祉施設の整備が必要になる。</a:t>
          </a:r>
          <a:endParaRPr lang="ja-JP" altLang="ja-JP" sz="1400">
            <a:effectLst/>
          </a:endParaRPr>
        </a:p>
        <a:p>
          <a:r>
            <a:rPr kumimoji="1" lang="ja-JP" altLang="ja-JP" sz="1100">
              <a:solidFill>
                <a:schemeClr val="dk1"/>
              </a:solidFill>
              <a:effectLst/>
              <a:latin typeface="+mn-lt"/>
              <a:ea typeface="+mn-ea"/>
              <a:cs typeface="+mn-cs"/>
            </a:rPr>
            <a:t>図書館は町内に１つのみで、平成２５年度に新たに設置したため有形固定資産減価償却率が特に低い。一人当たり面積は類似団体より僅かに上回っており維持管理費はしばらく横ばいの見込みである。</a:t>
          </a:r>
          <a:endParaRPr lang="ja-JP" altLang="ja-JP" sz="1400">
            <a:effectLst/>
          </a:endParaRPr>
        </a:p>
        <a:p>
          <a:r>
            <a:rPr kumimoji="1" lang="ja-JP" altLang="ja-JP" sz="1100">
              <a:solidFill>
                <a:schemeClr val="dk1"/>
              </a:solidFill>
              <a:effectLst/>
              <a:latin typeface="+mn-lt"/>
              <a:ea typeface="+mn-ea"/>
              <a:cs typeface="+mn-cs"/>
            </a:rPr>
            <a:t>対して体育館・プールは一人当たり面積が類似団体より相当高いため、維持管理に掛かる経費の増加に留意しなければならない。</a:t>
          </a:r>
          <a:endParaRPr lang="ja-JP" altLang="ja-JP" sz="1400">
            <a:effectLst/>
          </a:endParaRPr>
        </a:p>
        <a:p>
          <a:r>
            <a:rPr kumimoji="1" lang="ja-JP" altLang="ja-JP" sz="1100">
              <a:solidFill>
                <a:schemeClr val="dk1"/>
              </a:solidFill>
              <a:effectLst/>
              <a:latin typeface="+mn-lt"/>
              <a:ea typeface="+mn-ea"/>
              <a:cs typeface="+mn-cs"/>
            </a:rPr>
            <a:t>庁舎の有形固定資産減価償却率及び一人当たりの面積は類似団体とほぼ同等であり、今後も適正な維持管理が必要である。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14,895
14,837
394.85
9,219,175
8,974,342
219,050
5,168,077
9,301,008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64.3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回復の鈍化に伴う個人住民税の減収や評価下落に伴う固定資産税の減収等により、自主財源の確保が厳しい中、投資的経費となる大規模事業の実施により多くの財政需要があるため、財政力指数では類似団体よりも０．１４ポイント下回っている。</a:t>
          </a:r>
          <a:endParaRPr kumimoji="1" lang="en-US" altLang="ja-JP" sz="1300">
            <a:latin typeface="ＭＳ Ｐゴシック"/>
          </a:endParaRPr>
        </a:p>
        <a:p>
          <a:r>
            <a:rPr kumimoji="1" lang="ja-JP" altLang="en-US" sz="1300">
              <a:latin typeface="ＭＳ Ｐゴシック"/>
            </a:rPr>
            <a:t>　税の徴収強化に努めるとともに、事務事業においては、必要性や緊急性の高い事業から優先順位を付して、財政の健全化を図る。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26307</xdr:rowOff>
    </xdr:to>
    <xdr:cxnSp macro="">
      <xdr:nvCxnSpPr>
        <xdr:cNvPr id="69" name="直線コネクタ 68"/>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2" name="直線コネクタ 71"/>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26307</xdr:rowOff>
    </xdr:to>
    <xdr:cxnSp macro="">
      <xdr:nvCxnSpPr>
        <xdr:cNvPr id="78" name="直線コネクタ 77"/>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89"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1" name="テキスト ボックス 90"/>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3" name="テキスト ボックス 92"/>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類似団体平均と比べると下回っているものの、扶助費の増加や特別会計への繰出金は年々増加傾向にあ</a:t>
          </a:r>
          <a:r>
            <a:rPr kumimoji="1" lang="ja-JP" altLang="en-US" sz="1300">
              <a:solidFill>
                <a:schemeClr val="dk1"/>
              </a:solidFill>
              <a:effectLst/>
              <a:latin typeface="+mn-lt"/>
              <a:ea typeface="+mn-ea"/>
              <a:cs typeface="+mn-cs"/>
            </a:rPr>
            <a:t>り、さらには施設の老朽化に伴う維持補修費の増加が見込まれ</a:t>
          </a:r>
          <a:r>
            <a:rPr kumimoji="1" lang="ja-JP" altLang="ja-JP" sz="1300">
              <a:solidFill>
                <a:schemeClr val="dk1"/>
              </a:solidFill>
              <a:effectLst/>
              <a:latin typeface="+mn-lt"/>
              <a:ea typeface="+mn-ea"/>
              <a:cs typeface="+mn-cs"/>
            </a:rPr>
            <a:t>るため、全ての事務事業において優先順位を付して、優先順位の低い事業については計画的に廃止・縮小を進め、経常経費の削減を図る。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152559</xdr:rowOff>
    </xdr:from>
    <xdr:to>
      <xdr:col>7</xdr:col>
      <xdr:colOff>152400</xdr:colOff>
      <xdr:row>62</xdr:row>
      <xdr:rowOff>95726</xdr:rowOff>
    </xdr:to>
    <xdr:cxnSp macro="">
      <xdr:nvCxnSpPr>
        <xdr:cNvPr id="136" name="直線コネクタ 135"/>
        <xdr:cNvCxnSpPr/>
      </xdr:nvCxnSpPr>
      <xdr:spPr>
        <a:xfrm>
          <a:off x="4114800" y="10611009"/>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59231</xdr:rowOff>
    </xdr:from>
    <xdr:ext cx="762000" cy="259045"/>
    <xdr:sp macro="" textlink="">
      <xdr:nvSpPr>
        <xdr:cNvPr id="137" name="財政構造の弾力性平均値テキスト"/>
        <xdr:cNvSpPr txBox="1"/>
      </xdr:nvSpPr>
      <xdr:spPr>
        <a:xfrm>
          <a:off x="5041900" y="10689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152559</xdr:rowOff>
    </xdr:from>
    <xdr:to>
      <xdr:col>6</xdr:col>
      <xdr:colOff>0</xdr:colOff>
      <xdr:row>62</xdr:row>
      <xdr:rowOff>113824</xdr:rowOff>
    </xdr:to>
    <xdr:cxnSp macro="">
      <xdr:nvCxnSpPr>
        <xdr:cNvPr id="139" name="直線コネクタ 138"/>
        <xdr:cNvCxnSpPr/>
      </xdr:nvCxnSpPr>
      <xdr:spPr>
        <a:xfrm flipV="1">
          <a:off x="3225800" y="10611009"/>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41" name="テキスト ボックス 140"/>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98743</xdr:rowOff>
    </xdr:from>
    <xdr:to>
      <xdr:col>4</xdr:col>
      <xdr:colOff>482600</xdr:colOff>
      <xdr:row>62</xdr:row>
      <xdr:rowOff>113824</xdr:rowOff>
    </xdr:to>
    <xdr:cxnSp macro="">
      <xdr:nvCxnSpPr>
        <xdr:cNvPr id="142" name="直線コネクタ 141"/>
        <xdr:cNvCxnSpPr/>
      </xdr:nvCxnSpPr>
      <xdr:spPr>
        <a:xfrm>
          <a:off x="2336800" y="1072864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98743</xdr:rowOff>
    </xdr:from>
    <xdr:to>
      <xdr:col>3</xdr:col>
      <xdr:colOff>279400</xdr:colOff>
      <xdr:row>62</xdr:row>
      <xdr:rowOff>101759</xdr:rowOff>
    </xdr:to>
    <xdr:cxnSp macro="">
      <xdr:nvCxnSpPr>
        <xdr:cNvPr id="145" name="直線コネクタ 144"/>
        <xdr:cNvCxnSpPr/>
      </xdr:nvCxnSpPr>
      <xdr:spPr>
        <a:xfrm flipV="1">
          <a:off x="1447800" y="1072864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44926</xdr:rowOff>
    </xdr:from>
    <xdr:to>
      <xdr:col>7</xdr:col>
      <xdr:colOff>203200</xdr:colOff>
      <xdr:row>62</xdr:row>
      <xdr:rowOff>146526</xdr:rowOff>
    </xdr:to>
    <xdr:sp macro="" textlink="">
      <xdr:nvSpPr>
        <xdr:cNvPr id="155" name="円/楕円 154"/>
        <xdr:cNvSpPr/>
      </xdr:nvSpPr>
      <xdr:spPr>
        <a:xfrm>
          <a:off x="4902200" y="106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61453</xdr:rowOff>
    </xdr:from>
    <xdr:ext cx="762000" cy="259045"/>
    <xdr:sp macro="" textlink="">
      <xdr:nvSpPr>
        <xdr:cNvPr id="156" name="財政構造の弾力性該当値テキスト"/>
        <xdr:cNvSpPr txBox="1"/>
      </xdr:nvSpPr>
      <xdr:spPr>
        <a:xfrm>
          <a:off x="50419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101759</xdr:rowOff>
    </xdr:from>
    <xdr:to>
      <xdr:col>6</xdr:col>
      <xdr:colOff>50800</xdr:colOff>
      <xdr:row>62</xdr:row>
      <xdr:rowOff>31909</xdr:rowOff>
    </xdr:to>
    <xdr:sp macro="" textlink="">
      <xdr:nvSpPr>
        <xdr:cNvPr id="157" name="円/楕円 156"/>
        <xdr:cNvSpPr/>
      </xdr:nvSpPr>
      <xdr:spPr>
        <a:xfrm>
          <a:off x="4064000" y="1056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42086</xdr:rowOff>
    </xdr:from>
    <xdr:ext cx="736600" cy="259045"/>
    <xdr:sp macro="" textlink="">
      <xdr:nvSpPr>
        <xdr:cNvPr id="158" name="テキスト ボックス 157"/>
        <xdr:cNvSpPr txBox="1"/>
      </xdr:nvSpPr>
      <xdr:spPr>
        <a:xfrm>
          <a:off x="3733800" y="1032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63024</xdr:rowOff>
    </xdr:from>
    <xdr:to>
      <xdr:col>4</xdr:col>
      <xdr:colOff>533400</xdr:colOff>
      <xdr:row>62</xdr:row>
      <xdr:rowOff>164624</xdr:rowOff>
    </xdr:to>
    <xdr:sp macro="" textlink="">
      <xdr:nvSpPr>
        <xdr:cNvPr id="159" name="円/楕円 158"/>
        <xdr:cNvSpPr/>
      </xdr:nvSpPr>
      <xdr:spPr>
        <a:xfrm>
          <a:off x="3175000" y="106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3351</xdr:rowOff>
    </xdr:from>
    <xdr:ext cx="762000" cy="259045"/>
    <xdr:sp macro="" textlink="">
      <xdr:nvSpPr>
        <xdr:cNvPr id="160" name="テキスト ボックス 159"/>
        <xdr:cNvSpPr txBox="1"/>
      </xdr:nvSpPr>
      <xdr:spPr>
        <a:xfrm>
          <a:off x="2844800" y="1046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47943</xdr:rowOff>
    </xdr:from>
    <xdr:to>
      <xdr:col>3</xdr:col>
      <xdr:colOff>330200</xdr:colOff>
      <xdr:row>62</xdr:row>
      <xdr:rowOff>149543</xdr:rowOff>
    </xdr:to>
    <xdr:sp macro="" textlink="">
      <xdr:nvSpPr>
        <xdr:cNvPr id="161" name="円/楕円 160"/>
        <xdr:cNvSpPr/>
      </xdr:nvSpPr>
      <xdr:spPr>
        <a:xfrm>
          <a:off x="2286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62" name="テキスト ボックス 161"/>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50959</xdr:rowOff>
    </xdr:from>
    <xdr:to>
      <xdr:col>2</xdr:col>
      <xdr:colOff>127000</xdr:colOff>
      <xdr:row>62</xdr:row>
      <xdr:rowOff>152559</xdr:rowOff>
    </xdr:to>
    <xdr:sp macro="" textlink="">
      <xdr:nvSpPr>
        <xdr:cNvPr id="163" name="円/楕円 162"/>
        <xdr:cNvSpPr/>
      </xdr:nvSpPr>
      <xdr:spPr>
        <a:xfrm>
          <a:off x="1397000" y="106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162736</xdr:rowOff>
    </xdr:from>
    <xdr:ext cx="762000" cy="259045"/>
    <xdr:sp macro="" textlink="">
      <xdr:nvSpPr>
        <xdr:cNvPr id="164" name="テキスト ボックス 163"/>
        <xdr:cNvSpPr txBox="1"/>
      </xdr:nvSpPr>
      <xdr:spPr>
        <a:xfrm>
          <a:off x="1066800" y="1044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[207,114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人件費については、定員管理計画に基づき人事管理をしているため、更なる抑制は厳しい。</a:t>
          </a:r>
          <a:endParaRPr lang="ja-JP" altLang="ja-JP" sz="1300">
            <a:effectLst/>
          </a:endParaRPr>
        </a:p>
        <a:p>
          <a:r>
            <a:rPr kumimoji="1" lang="ja-JP" altLang="ja-JP" sz="1300">
              <a:solidFill>
                <a:schemeClr val="dk1"/>
              </a:solidFill>
              <a:effectLst/>
              <a:latin typeface="+mn-lt"/>
              <a:ea typeface="+mn-ea"/>
              <a:cs typeface="+mn-cs"/>
            </a:rPr>
            <a:t>　物件費に</a:t>
          </a:r>
          <a:r>
            <a:rPr kumimoji="1" lang="ja-JP" altLang="en-US" sz="1300">
              <a:solidFill>
                <a:schemeClr val="dk1"/>
              </a:solidFill>
              <a:effectLst/>
              <a:latin typeface="+mn-lt"/>
              <a:ea typeface="+mn-ea"/>
              <a:cs typeface="+mn-cs"/>
            </a:rPr>
            <a:t>おいて</a:t>
          </a:r>
          <a:r>
            <a:rPr kumimoji="1" lang="ja-JP" altLang="ja-JP" sz="1300">
              <a:solidFill>
                <a:schemeClr val="dk1"/>
              </a:solidFill>
              <a:effectLst/>
              <a:latin typeface="+mn-lt"/>
              <a:ea typeface="+mn-ea"/>
              <a:cs typeface="+mn-cs"/>
            </a:rPr>
            <a:t>、一人当たりの金額が類似団体平均を大きく上回っている主な要因は、除雪経費を含む維持補修費である。除雪に係る経費は、天候に大きく左右されるが、町民の生活に欠かせないライフラインの確保のため、除雪経費の削減は非常に厳しい。さらに公共施設等の老朽化に伴う維持補修費も年々増加してい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102893</xdr:rowOff>
    </xdr:from>
    <xdr:to>
      <xdr:col>7</xdr:col>
      <xdr:colOff>152400</xdr:colOff>
      <xdr:row>83</xdr:row>
      <xdr:rowOff>167683</xdr:rowOff>
    </xdr:to>
    <xdr:cxnSp macro="">
      <xdr:nvCxnSpPr>
        <xdr:cNvPr id="197" name="直線コネクタ 196"/>
        <xdr:cNvCxnSpPr/>
      </xdr:nvCxnSpPr>
      <xdr:spPr>
        <a:xfrm>
          <a:off x="4114800" y="14333243"/>
          <a:ext cx="838200" cy="6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102893</xdr:rowOff>
    </xdr:from>
    <xdr:to>
      <xdr:col>6</xdr:col>
      <xdr:colOff>0</xdr:colOff>
      <xdr:row>83</xdr:row>
      <xdr:rowOff>113506</xdr:rowOff>
    </xdr:to>
    <xdr:cxnSp macro="">
      <xdr:nvCxnSpPr>
        <xdr:cNvPr id="200" name="直線コネクタ 199"/>
        <xdr:cNvCxnSpPr/>
      </xdr:nvCxnSpPr>
      <xdr:spPr>
        <a:xfrm flipV="1">
          <a:off x="3225800" y="14333243"/>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45923</xdr:rowOff>
    </xdr:from>
    <xdr:to>
      <xdr:col>4</xdr:col>
      <xdr:colOff>482600</xdr:colOff>
      <xdr:row>83</xdr:row>
      <xdr:rowOff>113506</xdr:rowOff>
    </xdr:to>
    <xdr:cxnSp macro="">
      <xdr:nvCxnSpPr>
        <xdr:cNvPr id="203" name="直線コネクタ 202"/>
        <xdr:cNvCxnSpPr/>
      </xdr:nvCxnSpPr>
      <xdr:spPr>
        <a:xfrm>
          <a:off x="2336800" y="14276273"/>
          <a:ext cx="889000" cy="6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45923</xdr:rowOff>
    </xdr:from>
    <xdr:to>
      <xdr:col>3</xdr:col>
      <xdr:colOff>279400</xdr:colOff>
      <xdr:row>83</xdr:row>
      <xdr:rowOff>56848</xdr:rowOff>
    </xdr:to>
    <xdr:cxnSp macro="">
      <xdr:nvCxnSpPr>
        <xdr:cNvPr id="206" name="直線コネクタ 205"/>
        <xdr:cNvCxnSpPr/>
      </xdr:nvCxnSpPr>
      <xdr:spPr>
        <a:xfrm flipV="1">
          <a:off x="1447800" y="14276273"/>
          <a:ext cx="8890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116883</xdr:rowOff>
    </xdr:from>
    <xdr:to>
      <xdr:col>7</xdr:col>
      <xdr:colOff>203200</xdr:colOff>
      <xdr:row>84</xdr:row>
      <xdr:rowOff>47033</xdr:rowOff>
    </xdr:to>
    <xdr:sp macro="" textlink="">
      <xdr:nvSpPr>
        <xdr:cNvPr id="216" name="円/楕円 215"/>
        <xdr:cNvSpPr/>
      </xdr:nvSpPr>
      <xdr:spPr>
        <a:xfrm>
          <a:off x="4902200" y="1434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88960</xdr:rowOff>
    </xdr:from>
    <xdr:ext cx="762000" cy="259045"/>
    <xdr:sp macro="" textlink="">
      <xdr:nvSpPr>
        <xdr:cNvPr id="217" name="人件費・物件費等の状況該当値テキスト"/>
        <xdr:cNvSpPr txBox="1"/>
      </xdr:nvSpPr>
      <xdr:spPr>
        <a:xfrm>
          <a:off x="5041900" y="1431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207,114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52093</xdr:rowOff>
    </xdr:from>
    <xdr:to>
      <xdr:col>6</xdr:col>
      <xdr:colOff>50800</xdr:colOff>
      <xdr:row>83</xdr:row>
      <xdr:rowOff>153693</xdr:rowOff>
    </xdr:to>
    <xdr:sp macro="" textlink="">
      <xdr:nvSpPr>
        <xdr:cNvPr id="218" name="円/楕円 217"/>
        <xdr:cNvSpPr/>
      </xdr:nvSpPr>
      <xdr:spPr>
        <a:xfrm>
          <a:off x="4064000" y="142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138470</xdr:rowOff>
    </xdr:from>
    <xdr:ext cx="736600" cy="259045"/>
    <xdr:sp macro="" textlink="">
      <xdr:nvSpPr>
        <xdr:cNvPr id="219" name="テキスト ボックス 218"/>
        <xdr:cNvSpPr txBox="1"/>
      </xdr:nvSpPr>
      <xdr:spPr>
        <a:xfrm>
          <a:off x="3733800" y="143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193,689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62706</xdr:rowOff>
    </xdr:from>
    <xdr:to>
      <xdr:col>4</xdr:col>
      <xdr:colOff>533400</xdr:colOff>
      <xdr:row>83</xdr:row>
      <xdr:rowOff>164306</xdr:rowOff>
    </xdr:to>
    <xdr:sp macro="" textlink="">
      <xdr:nvSpPr>
        <xdr:cNvPr id="220" name="円/楕円 219"/>
        <xdr:cNvSpPr/>
      </xdr:nvSpPr>
      <xdr:spPr>
        <a:xfrm>
          <a:off x="3175000" y="1429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149083</xdr:rowOff>
    </xdr:from>
    <xdr:ext cx="762000" cy="259045"/>
    <xdr:sp macro="" textlink="">
      <xdr:nvSpPr>
        <xdr:cNvPr id="221" name="テキスト ボックス 220"/>
        <xdr:cNvSpPr txBox="1"/>
      </xdr:nvSpPr>
      <xdr:spPr>
        <a:xfrm>
          <a:off x="2844800" y="143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195,888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166573</xdr:rowOff>
    </xdr:from>
    <xdr:to>
      <xdr:col>3</xdr:col>
      <xdr:colOff>330200</xdr:colOff>
      <xdr:row>83</xdr:row>
      <xdr:rowOff>96723</xdr:rowOff>
    </xdr:to>
    <xdr:sp macro="" textlink="">
      <xdr:nvSpPr>
        <xdr:cNvPr id="222" name="円/楕円 221"/>
        <xdr:cNvSpPr/>
      </xdr:nvSpPr>
      <xdr:spPr>
        <a:xfrm>
          <a:off x="2286000" y="142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81500</xdr:rowOff>
    </xdr:from>
    <xdr:ext cx="762000" cy="259045"/>
    <xdr:sp macro="" textlink="">
      <xdr:nvSpPr>
        <xdr:cNvPr id="223" name="テキスト ボックス 222"/>
        <xdr:cNvSpPr txBox="1"/>
      </xdr:nvSpPr>
      <xdr:spPr>
        <a:xfrm>
          <a:off x="1955800" y="1431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181,884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6048</xdr:rowOff>
    </xdr:from>
    <xdr:to>
      <xdr:col>2</xdr:col>
      <xdr:colOff>127000</xdr:colOff>
      <xdr:row>83</xdr:row>
      <xdr:rowOff>107648</xdr:rowOff>
    </xdr:to>
    <xdr:sp macro="" textlink="">
      <xdr:nvSpPr>
        <xdr:cNvPr id="224" name="円/楕円 223"/>
        <xdr:cNvSpPr/>
      </xdr:nvSpPr>
      <xdr:spPr>
        <a:xfrm>
          <a:off x="1397000" y="142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92425</xdr:rowOff>
    </xdr:from>
    <xdr:ext cx="762000" cy="259045"/>
    <xdr:sp macro="" textlink="">
      <xdr:nvSpPr>
        <xdr:cNvPr id="225" name="テキスト ボックス 224"/>
        <xdr:cNvSpPr txBox="1"/>
      </xdr:nvSpPr>
      <xdr:spPr>
        <a:xfrm>
          <a:off x="1066800" y="1432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184,148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類似団体平均と同水準を保っているが、今後も、地方公務員制度改革等を踏まえながら、他の地方公共団体の状況に留意する。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53339</xdr:rowOff>
    </xdr:to>
    <xdr:cxnSp macro="">
      <xdr:nvCxnSpPr>
        <xdr:cNvPr id="259" name="直線コネクタ 258"/>
        <xdr:cNvCxnSpPr/>
      </xdr:nvCxnSpPr>
      <xdr:spPr>
        <a:xfrm flipV="1">
          <a:off x="16179800" y="147739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53339</xdr:rowOff>
    </xdr:to>
    <xdr:cxnSp macro="">
      <xdr:nvCxnSpPr>
        <xdr:cNvPr id="262" name="直線コネクタ 261"/>
        <xdr:cNvCxnSpPr/>
      </xdr:nvCxnSpPr>
      <xdr:spPr>
        <a:xfrm>
          <a:off x="15290800" y="1475782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114316</xdr:rowOff>
    </xdr:from>
    <xdr:ext cx="736600" cy="259045"/>
    <xdr:sp macro="" textlink="">
      <xdr:nvSpPr>
        <xdr:cNvPr id="264" name="テキスト ボックス 263"/>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86</xdr:row>
      <xdr:rowOff>13123</xdr:rowOff>
    </xdr:to>
    <xdr:cxnSp macro="">
      <xdr:nvCxnSpPr>
        <xdr:cNvPr id="265" name="直線コネクタ 264"/>
        <xdr:cNvCxnSpPr/>
      </xdr:nvCxnSpPr>
      <xdr:spPr>
        <a:xfrm>
          <a:off x="14401800" y="147336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110066</xdr:rowOff>
    </xdr:to>
    <xdr:cxnSp macro="">
      <xdr:nvCxnSpPr>
        <xdr:cNvPr id="268" name="直線コネクタ 267"/>
        <xdr:cNvCxnSpPr/>
      </xdr:nvCxnSpPr>
      <xdr:spPr>
        <a:xfrm flipV="1">
          <a:off x="13512800" y="1473369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8" name="円/楕円 277"/>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9"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80" name="円/楕円 279"/>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81" name="テキスト ボックス 280"/>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82" name="円/楕円 281"/>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83" name="テキスト ボックス 282"/>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109643</xdr:rowOff>
    </xdr:from>
    <xdr:to>
      <xdr:col>21</xdr:col>
      <xdr:colOff>50800</xdr:colOff>
      <xdr:row>86</xdr:row>
      <xdr:rowOff>39793</xdr:rowOff>
    </xdr:to>
    <xdr:sp macro="" textlink="">
      <xdr:nvSpPr>
        <xdr:cNvPr id="284" name="円/楕円 283"/>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24570</xdr:rowOff>
    </xdr:from>
    <xdr:ext cx="762000" cy="259045"/>
    <xdr:sp macro="" textlink="">
      <xdr:nvSpPr>
        <xdr:cNvPr id="285" name="テキスト ボックス 284"/>
        <xdr:cNvSpPr txBox="1"/>
      </xdr:nvSpPr>
      <xdr:spPr>
        <a:xfrm>
          <a:off x="14020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6" name="円/楕円 285"/>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7" name="テキスト ボックス 286"/>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前年度より０．</a:t>
          </a:r>
          <a:r>
            <a:rPr kumimoji="1" lang="ja-JP" altLang="en-US" sz="1300">
              <a:solidFill>
                <a:schemeClr val="dk1"/>
              </a:solidFill>
              <a:effectLst/>
              <a:latin typeface="+mn-lt"/>
              <a:ea typeface="+mn-ea"/>
              <a:cs typeface="+mn-cs"/>
            </a:rPr>
            <a:t>１９</a:t>
          </a:r>
          <a:r>
            <a:rPr kumimoji="1" lang="ja-JP" altLang="ja-JP" sz="1300">
              <a:solidFill>
                <a:schemeClr val="dk1"/>
              </a:solidFill>
              <a:effectLst/>
              <a:latin typeface="+mn-lt"/>
              <a:ea typeface="+mn-ea"/>
              <a:cs typeface="+mn-cs"/>
            </a:rPr>
            <a:t>ポイント増加しており、類似団体平均と比較しても０．９</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定員適正化計画に基づき職員の</a:t>
          </a:r>
          <a:r>
            <a:rPr kumimoji="1" lang="ja-JP" altLang="en-US" sz="1300">
              <a:solidFill>
                <a:schemeClr val="dk1"/>
              </a:solidFill>
              <a:effectLst/>
              <a:latin typeface="+mn-lt"/>
              <a:ea typeface="+mn-ea"/>
              <a:cs typeface="+mn-cs"/>
            </a:rPr>
            <a:t>配置を</a:t>
          </a:r>
          <a:r>
            <a:rPr kumimoji="1" lang="ja-JP" altLang="ja-JP" sz="1300">
              <a:solidFill>
                <a:schemeClr val="dk1"/>
              </a:solidFill>
              <a:effectLst/>
              <a:latin typeface="+mn-lt"/>
              <a:ea typeface="+mn-ea"/>
              <a:cs typeface="+mn-cs"/>
            </a:rPr>
            <a:t>行ってきており、これ以上の</a:t>
          </a:r>
          <a:r>
            <a:rPr kumimoji="1" lang="ja-JP" altLang="en-US" sz="1300">
              <a:solidFill>
                <a:schemeClr val="dk1"/>
              </a:solidFill>
              <a:effectLst/>
              <a:latin typeface="+mn-lt"/>
              <a:ea typeface="+mn-ea"/>
              <a:cs typeface="+mn-cs"/>
            </a:rPr>
            <a:t>職員数の減</a:t>
          </a:r>
          <a:r>
            <a:rPr kumimoji="1" lang="ja-JP" altLang="ja-JP" sz="1300">
              <a:solidFill>
                <a:schemeClr val="dk1"/>
              </a:solidFill>
              <a:effectLst/>
              <a:latin typeface="+mn-lt"/>
              <a:ea typeface="+mn-ea"/>
              <a:cs typeface="+mn-cs"/>
            </a:rPr>
            <a:t>は大変厳しい。</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また、職員数の削減に伴い、非正規職員（嘱託員・臨時職員等）の配置がなされているため、事務事業の見直しも含め、総合的な定員管理が必要である。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85816</xdr:rowOff>
    </xdr:from>
    <xdr:to>
      <xdr:col>24</xdr:col>
      <xdr:colOff>558800</xdr:colOff>
      <xdr:row>62</xdr:row>
      <xdr:rowOff>107648</xdr:rowOff>
    </xdr:to>
    <xdr:cxnSp macro="">
      <xdr:nvCxnSpPr>
        <xdr:cNvPr id="324" name="直線コネクタ 323"/>
        <xdr:cNvCxnSpPr/>
      </xdr:nvCxnSpPr>
      <xdr:spPr>
        <a:xfrm>
          <a:off x="16179800" y="10715716"/>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59388</xdr:rowOff>
    </xdr:from>
    <xdr:to>
      <xdr:col>23</xdr:col>
      <xdr:colOff>406400</xdr:colOff>
      <xdr:row>62</xdr:row>
      <xdr:rowOff>85816</xdr:rowOff>
    </xdr:to>
    <xdr:cxnSp macro="">
      <xdr:nvCxnSpPr>
        <xdr:cNvPr id="327" name="直線コネクタ 326"/>
        <xdr:cNvCxnSpPr/>
      </xdr:nvCxnSpPr>
      <xdr:spPr>
        <a:xfrm>
          <a:off x="15290800" y="1068928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9" name="テキスト ボックス 328"/>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45599</xdr:rowOff>
    </xdr:from>
    <xdr:to>
      <xdr:col>22</xdr:col>
      <xdr:colOff>203200</xdr:colOff>
      <xdr:row>62</xdr:row>
      <xdr:rowOff>59388</xdr:rowOff>
    </xdr:to>
    <xdr:cxnSp macro="">
      <xdr:nvCxnSpPr>
        <xdr:cNvPr id="330" name="直線コネクタ 329"/>
        <xdr:cNvCxnSpPr/>
      </xdr:nvCxnSpPr>
      <xdr:spPr>
        <a:xfrm>
          <a:off x="14401800" y="1067549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16873</xdr:rowOff>
    </xdr:from>
    <xdr:to>
      <xdr:col>21</xdr:col>
      <xdr:colOff>0</xdr:colOff>
      <xdr:row>62</xdr:row>
      <xdr:rowOff>45599</xdr:rowOff>
    </xdr:to>
    <xdr:cxnSp macro="">
      <xdr:nvCxnSpPr>
        <xdr:cNvPr id="333" name="直線コネクタ 332"/>
        <xdr:cNvCxnSpPr/>
      </xdr:nvCxnSpPr>
      <xdr:spPr>
        <a:xfrm>
          <a:off x="13512800" y="10646773"/>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56848</xdr:rowOff>
    </xdr:from>
    <xdr:to>
      <xdr:col>24</xdr:col>
      <xdr:colOff>609600</xdr:colOff>
      <xdr:row>62</xdr:row>
      <xdr:rowOff>158448</xdr:rowOff>
    </xdr:to>
    <xdr:sp macro="" textlink="">
      <xdr:nvSpPr>
        <xdr:cNvPr id="343" name="円/楕円 342"/>
        <xdr:cNvSpPr/>
      </xdr:nvSpPr>
      <xdr:spPr>
        <a:xfrm>
          <a:off x="169672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28925</xdr:rowOff>
    </xdr:from>
    <xdr:ext cx="762000" cy="259045"/>
    <xdr:sp macro="" textlink="">
      <xdr:nvSpPr>
        <xdr:cNvPr id="344" name="定員管理の状況該当値テキスト"/>
        <xdr:cNvSpPr txBox="1"/>
      </xdr:nvSpPr>
      <xdr:spPr>
        <a:xfrm>
          <a:off x="17106900" y="106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35016</xdr:rowOff>
    </xdr:from>
    <xdr:to>
      <xdr:col>23</xdr:col>
      <xdr:colOff>457200</xdr:colOff>
      <xdr:row>62</xdr:row>
      <xdr:rowOff>136616</xdr:rowOff>
    </xdr:to>
    <xdr:sp macro="" textlink="">
      <xdr:nvSpPr>
        <xdr:cNvPr id="345" name="円/楕円 344"/>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46" name="テキスト ボックス 345"/>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8588</xdr:rowOff>
    </xdr:from>
    <xdr:to>
      <xdr:col>22</xdr:col>
      <xdr:colOff>254000</xdr:colOff>
      <xdr:row>62</xdr:row>
      <xdr:rowOff>110188</xdr:rowOff>
    </xdr:to>
    <xdr:sp macro="" textlink="">
      <xdr:nvSpPr>
        <xdr:cNvPr id="347" name="円/楕円 346"/>
        <xdr:cNvSpPr/>
      </xdr:nvSpPr>
      <xdr:spPr>
        <a:xfrm>
          <a:off x="152400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94965</xdr:rowOff>
    </xdr:from>
    <xdr:ext cx="762000" cy="259045"/>
    <xdr:sp macro="" textlink="">
      <xdr:nvSpPr>
        <xdr:cNvPr id="348" name="テキスト ボックス 347"/>
        <xdr:cNvSpPr txBox="1"/>
      </xdr:nvSpPr>
      <xdr:spPr>
        <a:xfrm>
          <a:off x="14909800" y="1072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166249</xdr:rowOff>
    </xdr:from>
    <xdr:to>
      <xdr:col>21</xdr:col>
      <xdr:colOff>50800</xdr:colOff>
      <xdr:row>62</xdr:row>
      <xdr:rowOff>96399</xdr:rowOff>
    </xdr:to>
    <xdr:sp macro="" textlink="">
      <xdr:nvSpPr>
        <xdr:cNvPr id="349" name="円/楕円 348"/>
        <xdr:cNvSpPr/>
      </xdr:nvSpPr>
      <xdr:spPr>
        <a:xfrm>
          <a:off x="143510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81176</xdr:rowOff>
    </xdr:from>
    <xdr:ext cx="762000" cy="259045"/>
    <xdr:sp macro="" textlink="">
      <xdr:nvSpPr>
        <xdr:cNvPr id="350" name="テキスト ボックス 349"/>
        <xdr:cNvSpPr txBox="1"/>
      </xdr:nvSpPr>
      <xdr:spPr>
        <a:xfrm>
          <a:off x="14020800" y="1071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137523</xdr:rowOff>
    </xdr:from>
    <xdr:to>
      <xdr:col>19</xdr:col>
      <xdr:colOff>533400</xdr:colOff>
      <xdr:row>62</xdr:row>
      <xdr:rowOff>67673</xdr:rowOff>
    </xdr:to>
    <xdr:sp macro="" textlink="">
      <xdr:nvSpPr>
        <xdr:cNvPr id="351" name="円/楕円 350"/>
        <xdr:cNvSpPr/>
      </xdr:nvSpPr>
      <xdr:spPr>
        <a:xfrm>
          <a:off x="13462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52450</xdr:rowOff>
    </xdr:from>
    <xdr:ext cx="762000" cy="259045"/>
    <xdr:sp macro="" textlink="">
      <xdr:nvSpPr>
        <xdr:cNvPr id="352" name="テキスト ボックス 351"/>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公営企業に要する経費を財源とする地方債の償還の財源に当てたと認められる繰入金</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になったものの、</a:t>
          </a:r>
          <a:r>
            <a:rPr kumimoji="1" lang="ja-JP" altLang="ja-JP" sz="1300">
              <a:solidFill>
                <a:sysClr val="windowText" lastClr="000000"/>
              </a:solidFill>
              <a:effectLst/>
              <a:latin typeface="+mn-lt"/>
              <a:ea typeface="+mn-ea"/>
              <a:cs typeface="+mn-cs"/>
            </a:rPr>
            <a:t>元利償還金額の減、一部事務組合等の起こした地方債に充てたと認められる補助金又は負担金の減等及び普通交付税額等の</a:t>
          </a:r>
          <a:r>
            <a:rPr kumimoji="1" lang="ja-JP" altLang="en-US" sz="1300">
              <a:solidFill>
                <a:sysClr val="windowText" lastClr="000000"/>
              </a:solidFill>
              <a:effectLst/>
              <a:latin typeface="+mn-lt"/>
              <a:ea typeface="+mn-ea"/>
              <a:cs typeface="+mn-cs"/>
            </a:rPr>
            <a:t>減</a:t>
          </a:r>
          <a:r>
            <a:rPr kumimoji="1" lang="ja-JP" altLang="ja-JP" sz="1300">
              <a:solidFill>
                <a:sysClr val="windowText" lastClr="000000"/>
              </a:solidFill>
              <a:effectLst/>
              <a:latin typeface="+mn-lt"/>
              <a:ea typeface="+mn-ea"/>
              <a:cs typeface="+mn-cs"/>
            </a:rPr>
            <a:t>により、前年度比較で</a:t>
          </a:r>
          <a:r>
            <a:rPr kumimoji="1" lang="ja-JP" altLang="en-US" sz="1300">
              <a:solidFill>
                <a:sysClr val="windowText" lastClr="000000"/>
              </a:solidFill>
              <a:effectLst/>
              <a:latin typeface="+mn-lt"/>
              <a:ea typeface="+mn-ea"/>
              <a:cs typeface="+mn-cs"/>
            </a:rPr>
            <a:t>０．７</a:t>
          </a:r>
          <a:r>
            <a:rPr kumimoji="1" lang="ja-JP" altLang="ja-JP" sz="1300">
              <a:solidFill>
                <a:sysClr val="windowText" lastClr="000000"/>
              </a:solidFill>
              <a:effectLst/>
              <a:latin typeface="+mn-lt"/>
              <a:ea typeface="+mn-ea"/>
              <a:cs typeface="+mn-cs"/>
            </a:rPr>
            <a:t>％下回った。</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　しかしながら、今後の大規模事業として</a:t>
          </a:r>
          <a:r>
            <a:rPr kumimoji="1" lang="ja-JP" altLang="en-US" sz="1300">
              <a:solidFill>
                <a:schemeClr val="dk1"/>
              </a:solidFill>
              <a:effectLst/>
              <a:latin typeface="+mn-lt"/>
              <a:ea typeface="+mn-ea"/>
              <a:cs typeface="+mn-cs"/>
            </a:rPr>
            <a:t>統合中学校整備</a:t>
          </a:r>
          <a:r>
            <a:rPr kumimoji="1" lang="ja-JP" altLang="ja-JP" sz="1300">
              <a:solidFill>
                <a:schemeClr val="dk1"/>
              </a:solidFill>
              <a:effectLst/>
              <a:latin typeface="+mn-lt"/>
              <a:ea typeface="+mn-ea"/>
              <a:cs typeface="+mn-cs"/>
            </a:rPr>
            <a:t>事業が予定されているため、公共事業の実施時期の検討、繰上償還の実施等により、類似団体の水準となるよう努める。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72707</xdr:rowOff>
    </xdr:from>
    <xdr:to>
      <xdr:col>24</xdr:col>
      <xdr:colOff>558800</xdr:colOff>
      <xdr:row>40</xdr:row>
      <xdr:rowOff>114935</xdr:rowOff>
    </xdr:to>
    <xdr:cxnSp macro="">
      <xdr:nvCxnSpPr>
        <xdr:cNvPr id="382" name="直線コネクタ 381"/>
        <xdr:cNvCxnSpPr/>
      </xdr:nvCxnSpPr>
      <xdr:spPr>
        <a:xfrm flipV="1">
          <a:off x="16179800" y="693070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41</xdr:row>
      <xdr:rowOff>33972</xdr:rowOff>
    </xdr:to>
    <xdr:cxnSp macro="">
      <xdr:nvCxnSpPr>
        <xdr:cNvPr id="385" name="直線コネクタ 384"/>
        <xdr:cNvCxnSpPr/>
      </xdr:nvCxnSpPr>
      <xdr:spPr>
        <a:xfrm flipV="1">
          <a:off x="15290800" y="697293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7" name="テキスト ボックス 386"/>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33972</xdr:rowOff>
    </xdr:from>
    <xdr:to>
      <xdr:col>22</xdr:col>
      <xdr:colOff>203200</xdr:colOff>
      <xdr:row>41</xdr:row>
      <xdr:rowOff>106363</xdr:rowOff>
    </xdr:to>
    <xdr:cxnSp macro="">
      <xdr:nvCxnSpPr>
        <xdr:cNvPr id="388" name="直線コネクタ 387"/>
        <xdr:cNvCxnSpPr/>
      </xdr:nvCxnSpPr>
      <xdr:spPr>
        <a:xfrm flipV="1">
          <a:off x="14401800" y="706342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0" name="テキスト ボックス 389"/>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106363</xdr:rowOff>
    </xdr:from>
    <xdr:to>
      <xdr:col>21</xdr:col>
      <xdr:colOff>0</xdr:colOff>
      <xdr:row>42</xdr:row>
      <xdr:rowOff>1270</xdr:rowOff>
    </xdr:to>
    <xdr:cxnSp macro="">
      <xdr:nvCxnSpPr>
        <xdr:cNvPr id="391" name="直線コネクタ 390"/>
        <xdr:cNvCxnSpPr/>
      </xdr:nvCxnSpPr>
      <xdr:spPr>
        <a:xfrm flipV="1">
          <a:off x="13512800" y="713581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3" name="テキスト ボックス 39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5" name="テキスト ボックス 394"/>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401" name="円/楕円 400"/>
        <xdr:cNvSpPr/>
      </xdr:nvSpPr>
      <xdr:spPr>
        <a:xfrm>
          <a:off x="169672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165434</xdr:rowOff>
    </xdr:from>
    <xdr:ext cx="762000" cy="259045"/>
    <xdr:sp macro="" textlink="">
      <xdr:nvSpPr>
        <xdr:cNvPr id="402" name="公債費負担の状況該当値テキスト"/>
        <xdr:cNvSpPr txBox="1"/>
      </xdr:nvSpPr>
      <xdr:spPr>
        <a:xfrm>
          <a:off x="17106900" y="68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403" name="円/楕円 402"/>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150512</xdr:rowOff>
    </xdr:from>
    <xdr:ext cx="736600" cy="259045"/>
    <xdr:sp macro="" textlink="">
      <xdr:nvSpPr>
        <xdr:cNvPr id="404" name="テキスト ボックス 403"/>
        <xdr:cNvSpPr txBox="1"/>
      </xdr:nvSpPr>
      <xdr:spPr>
        <a:xfrm>
          <a:off x="15798800" y="700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405" name="円/楕円 404"/>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406" name="テキスト ボックス 405"/>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55563</xdr:rowOff>
    </xdr:from>
    <xdr:to>
      <xdr:col>21</xdr:col>
      <xdr:colOff>50800</xdr:colOff>
      <xdr:row>41</xdr:row>
      <xdr:rowOff>157163</xdr:rowOff>
    </xdr:to>
    <xdr:sp macro="" textlink="">
      <xdr:nvSpPr>
        <xdr:cNvPr id="407" name="円/楕円 406"/>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408" name="テキスト ボックス 407"/>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9" name="円/楕円 408"/>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410" name="テキスト ボックス 40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年度の将来負担比率は、</a:t>
          </a:r>
          <a:r>
            <a:rPr kumimoji="1" lang="ja-JP" altLang="ja-JP" sz="1300">
              <a:solidFill>
                <a:sysClr val="windowText" lastClr="000000"/>
              </a:solidFill>
              <a:effectLst/>
              <a:latin typeface="+mn-lt"/>
              <a:ea typeface="+mn-ea"/>
              <a:cs typeface="+mn-cs"/>
            </a:rPr>
            <a:t>交付税措置率の高い地方債を優先したこと、基準財政需要額算入見込額が増になったことにより、前年度比較で</a:t>
          </a:r>
          <a:r>
            <a:rPr kumimoji="1" lang="ja-JP" altLang="en-US" sz="1300">
              <a:solidFill>
                <a:sysClr val="windowText" lastClr="000000"/>
              </a:solidFill>
              <a:effectLst/>
              <a:latin typeface="+mn-lt"/>
              <a:ea typeface="+mn-ea"/>
              <a:cs typeface="+mn-cs"/>
            </a:rPr>
            <a:t>３．５</a:t>
          </a:r>
          <a:r>
            <a:rPr kumimoji="1" lang="ja-JP" altLang="ja-JP" sz="1300">
              <a:solidFill>
                <a:sysClr val="windowText" lastClr="000000"/>
              </a:solidFill>
              <a:effectLst/>
              <a:latin typeface="+mn-lt"/>
              <a:ea typeface="+mn-ea"/>
              <a:cs typeface="+mn-cs"/>
            </a:rPr>
            <a:t>％下回った。</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　今後予定されている</a:t>
          </a:r>
          <a:r>
            <a:rPr kumimoji="1" lang="ja-JP" altLang="en-US" sz="1300">
              <a:solidFill>
                <a:schemeClr val="dk1"/>
              </a:solidFill>
              <a:effectLst/>
              <a:latin typeface="+mn-lt"/>
              <a:ea typeface="+mn-ea"/>
              <a:cs typeface="+mn-cs"/>
            </a:rPr>
            <a:t>統合中学校整備</a:t>
          </a:r>
          <a:r>
            <a:rPr kumimoji="1" lang="ja-JP" altLang="ja-JP" sz="1300">
              <a:solidFill>
                <a:schemeClr val="dk1"/>
              </a:solidFill>
              <a:effectLst/>
              <a:latin typeface="+mn-lt"/>
              <a:ea typeface="+mn-ea"/>
              <a:cs typeface="+mn-cs"/>
            </a:rPr>
            <a:t>事業に向けて、より多くの財源が必要となるため、依然として厳しい財政運営が想定されるが、地方債発行の抑制や繰上償還等の実施を行いながら推移を見極めたい。</a:t>
          </a:r>
          <a:endParaRPr lang="ja-JP" altLang="ja-JP" sz="1300">
            <a:effectLst/>
          </a:endParaRPr>
        </a:p>
        <a:p>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18212</xdr:rowOff>
    </xdr:from>
    <xdr:to>
      <xdr:col>24</xdr:col>
      <xdr:colOff>558800</xdr:colOff>
      <xdr:row>16</xdr:row>
      <xdr:rowOff>35103</xdr:rowOff>
    </xdr:to>
    <xdr:cxnSp macro="">
      <xdr:nvCxnSpPr>
        <xdr:cNvPr id="442" name="直線コネクタ 441"/>
        <xdr:cNvCxnSpPr/>
      </xdr:nvCxnSpPr>
      <xdr:spPr>
        <a:xfrm flipV="1">
          <a:off x="16179800" y="2761412"/>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35103</xdr:rowOff>
    </xdr:from>
    <xdr:to>
      <xdr:col>23</xdr:col>
      <xdr:colOff>406400</xdr:colOff>
      <xdr:row>16</xdr:row>
      <xdr:rowOff>107493</xdr:rowOff>
    </xdr:to>
    <xdr:cxnSp macro="">
      <xdr:nvCxnSpPr>
        <xdr:cNvPr id="445" name="直線コネクタ 444"/>
        <xdr:cNvCxnSpPr/>
      </xdr:nvCxnSpPr>
      <xdr:spPr>
        <a:xfrm flipV="1">
          <a:off x="15290800" y="27783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56820</xdr:rowOff>
    </xdr:from>
    <xdr:to>
      <xdr:col>22</xdr:col>
      <xdr:colOff>203200</xdr:colOff>
      <xdr:row>16</xdr:row>
      <xdr:rowOff>107493</xdr:rowOff>
    </xdr:to>
    <xdr:cxnSp macro="">
      <xdr:nvCxnSpPr>
        <xdr:cNvPr id="448" name="直線コネクタ 447"/>
        <xdr:cNvCxnSpPr/>
      </xdr:nvCxnSpPr>
      <xdr:spPr>
        <a:xfrm>
          <a:off x="14401800" y="280002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56820</xdr:rowOff>
    </xdr:from>
    <xdr:to>
      <xdr:col>21</xdr:col>
      <xdr:colOff>0</xdr:colOff>
      <xdr:row>16</xdr:row>
      <xdr:rowOff>65989</xdr:rowOff>
    </xdr:to>
    <xdr:cxnSp macro="">
      <xdr:nvCxnSpPr>
        <xdr:cNvPr id="451" name="直線コネクタ 450"/>
        <xdr:cNvCxnSpPr/>
      </xdr:nvCxnSpPr>
      <xdr:spPr>
        <a:xfrm flipV="1">
          <a:off x="13512800" y="2800020"/>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138862</xdr:rowOff>
    </xdr:from>
    <xdr:to>
      <xdr:col>24</xdr:col>
      <xdr:colOff>609600</xdr:colOff>
      <xdr:row>16</xdr:row>
      <xdr:rowOff>69012</xdr:rowOff>
    </xdr:to>
    <xdr:sp macro="" textlink="">
      <xdr:nvSpPr>
        <xdr:cNvPr id="461" name="円/楕円 460"/>
        <xdr:cNvSpPr/>
      </xdr:nvSpPr>
      <xdr:spPr>
        <a:xfrm>
          <a:off x="16967200" y="27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110939</xdr:rowOff>
    </xdr:from>
    <xdr:ext cx="762000" cy="259045"/>
    <xdr:sp macro="" textlink="">
      <xdr:nvSpPr>
        <xdr:cNvPr id="462" name="将来負担の状況該当値テキスト"/>
        <xdr:cNvSpPr txBox="1"/>
      </xdr:nvSpPr>
      <xdr:spPr>
        <a:xfrm>
          <a:off x="17106900" y="268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155753</xdr:rowOff>
    </xdr:from>
    <xdr:to>
      <xdr:col>23</xdr:col>
      <xdr:colOff>457200</xdr:colOff>
      <xdr:row>16</xdr:row>
      <xdr:rowOff>85903</xdr:rowOff>
    </xdr:to>
    <xdr:sp macro="" textlink="">
      <xdr:nvSpPr>
        <xdr:cNvPr id="463" name="円/楕円 462"/>
        <xdr:cNvSpPr/>
      </xdr:nvSpPr>
      <xdr:spPr>
        <a:xfrm>
          <a:off x="16129000" y="2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70680</xdr:rowOff>
    </xdr:from>
    <xdr:ext cx="736600" cy="259045"/>
    <xdr:sp macro="" textlink="">
      <xdr:nvSpPr>
        <xdr:cNvPr id="464" name="テキスト ボックス 463"/>
        <xdr:cNvSpPr txBox="1"/>
      </xdr:nvSpPr>
      <xdr:spPr>
        <a:xfrm>
          <a:off x="15798800" y="281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56693</xdr:rowOff>
    </xdr:from>
    <xdr:to>
      <xdr:col>22</xdr:col>
      <xdr:colOff>254000</xdr:colOff>
      <xdr:row>16</xdr:row>
      <xdr:rowOff>158293</xdr:rowOff>
    </xdr:to>
    <xdr:sp macro="" textlink="">
      <xdr:nvSpPr>
        <xdr:cNvPr id="465" name="円/楕円 464"/>
        <xdr:cNvSpPr/>
      </xdr:nvSpPr>
      <xdr:spPr>
        <a:xfrm>
          <a:off x="15240000" y="27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143070</xdr:rowOff>
    </xdr:from>
    <xdr:ext cx="762000" cy="259045"/>
    <xdr:sp macro="" textlink="">
      <xdr:nvSpPr>
        <xdr:cNvPr id="466" name="テキスト ボックス 465"/>
        <xdr:cNvSpPr txBox="1"/>
      </xdr:nvSpPr>
      <xdr:spPr>
        <a:xfrm>
          <a:off x="14909800" y="28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6020</xdr:rowOff>
    </xdr:from>
    <xdr:to>
      <xdr:col>21</xdr:col>
      <xdr:colOff>50800</xdr:colOff>
      <xdr:row>16</xdr:row>
      <xdr:rowOff>107620</xdr:rowOff>
    </xdr:to>
    <xdr:sp macro="" textlink="">
      <xdr:nvSpPr>
        <xdr:cNvPr id="467" name="円/楕円 466"/>
        <xdr:cNvSpPr/>
      </xdr:nvSpPr>
      <xdr:spPr>
        <a:xfrm>
          <a:off x="14351000" y="27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92397</xdr:rowOff>
    </xdr:from>
    <xdr:ext cx="762000" cy="259045"/>
    <xdr:sp macro="" textlink="">
      <xdr:nvSpPr>
        <xdr:cNvPr id="468" name="テキスト ボックス 467"/>
        <xdr:cNvSpPr txBox="1"/>
      </xdr:nvSpPr>
      <xdr:spPr>
        <a:xfrm>
          <a:off x="14020800" y="283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15189</xdr:rowOff>
    </xdr:from>
    <xdr:to>
      <xdr:col>19</xdr:col>
      <xdr:colOff>533400</xdr:colOff>
      <xdr:row>16</xdr:row>
      <xdr:rowOff>116789</xdr:rowOff>
    </xdr:to>
    <xdr:sp macro="" textlink="">
      <xdr:nvSpPr>
        <xdr:cNvPr id="469" name="円/楕円 468"/>
        <xdr:cNvSpPr/>
      </xdr:nvSpPr>
      <xdr:spPr>
        <a:xfrm>
          <a:off x="13462000" y="2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101566</xdr:rowOff>
    </xdr:from>
    <xdr:ext cx="762000" cy="259045"/>
    <xdr:sp macro="" textlink="">
      <xdr:nvSpPr>
        <xdr:cNvPr id="470" name="テキスト ボックス 469"/>
        <xdr:cNvSpPr txBox="1"/>
      </xdr:nvSpPr>
      <xdr:spPr>
        <a:xfrm>
          <a:off x="13131800" y="284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14,895
14,837
394.85
9,219,175
8,974,342
219,050
5,168,077
9,301,008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64.3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前年度比較で</a:t>
          </a:r>
          <a:r>
            <a:rPr kumimoji="1" lang="ja-JP" altLang="en-US" sz="1300">
              <a:solidFill>
                <a:schemeClr val="dk1"/>
              </a:solidFill>
              <a:effectLst/>
              <a:latin typeface="+mn-lt"/>
              <a:ea typeface="+mn-ea"/>
              <a:cs typeface="+mn-cs"/>
            </a:rPr>
            <a:t>０．４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a:t>
          </a:r>
          <a:r>
            <a:rPr kumimoji="1" lang="ja-JP" altLang="en-US" sz="1300">
              <a:solidFill>
                <a:schemeClr val="dk1"/>
              </a:solidFill>
              <a:effectLst/>
              <a:latin typeface="+mn-lt"/>
              <a:ea typeface="+mn-ea"/>
              <a:cs typeface="+mn-cs"/>
            </a:rPr>
            <a:t>っているが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ほぼ</a:t>
          </a:r>
          <a:r>
            <a:rPr kumimoji="1" lang="ja-JP" altLang="ja-JP" sz="1300">
              <a:solidFill>
                <a:schemeClr val="dk1"/>
              </a:solidFill>
              <a:effectLst/>
              <a:latin typeface="+mn-lt"/>
              <a:ea typeface="+mn-ea"/>
              <a:cs typeface="+mn-cs"/>
            </a:rPr>
            <a:t>類似団体平均と同水準を保っている。</a:t>
          </a:r>
          <a:endParaRPr lang="ja-JP" altLang="ja-JP" sz="1300">
            <a:effectLst/>
          </a:endParaRPr>
        </a:p>
        <a:p>
          <a:r>
            <a:rPr kumimoji="1" lang="ja-JP" altLang="ja-JP" sz="1300">
              <a:solidFill>
                <a:schemeClr val="dk1"/>
              </a:solidFill>
              <a:effectLst/>
              <a:latin typeface="+mn-lt"/>
              <a:ea typeface="+mn-ea"/>
              <a:cs typeface="+mn-cs"/>
            </a:rPr>
            <a:t>　定員適正化計画に基づき退職者と新規採用者のバランスを適正に保持しながら人員管理をしていく</a:t>
          </a:r>
          <a:r>
            <a:rPr kumimoji="1" lang="ja-JP" altLang="en-US" sz="1300">
              <a:solidFill>
                <a:schemeClr val="dk1"/>
              </a:solidFill>
              <a:effectLst/>
              <a:latin typeface="+mn-lt"/>
              <a:ea typeface="+mn-ea"/>
              <a:cs typeface="+mn-cs"/>
            </a:rPr>
            <a:t>とともに、非正規職員（臨時職員・嘱託員等）の管理も含めた総合的な人員管理が必要である。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39370</xdr:rowOff>
    </xdr:to>
    <xdr:cxnSp macro="">
      <xdr:nvCxnSpPr>
        <xdr:cNvPr id="66" name="直線コネクタ 65"/>
        <xdr:cNvCxnSpPr/>
      </xdr:nvCxnSpPr>
      <xdr:spPr>
        <a:xfrm>
          <a:off x="3987800" y="6352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138430</xdr:rowOff>
    </xdr:to>
    <xdr:cxnSp macro="">
      <xdr:nvCxnSpPr>
        <xdr:cNvPr id="69" name="直線コネクタ 68"/>
        <xdr:cNvCxnSpPr/>
      </xdr:nvCxnSpPr>
      <xdr:spPr>
        <a:xfrm flipV="1">
          <a:off x="3098800" y="6352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138430</xdr:rowOff>
    </xdr:to>
    <xdr:cxnSp macro="">
      <xdr:nvCxnSpPr>
        <xdr:cNvPr id="72" name="直線コネクタ 71"/>
        <xdr:cNvCxnSpPr/>
      </xdr:nvCxnSpPr>
      <xdr:spPr>
        <a:xfrm>
          <a:off x="2209800" y="642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85090</xdr:rowOff>
    </xdr:to>
    <xdr:cxnSp macro="">
      <xdr:nvCxnSpPr>
        <xdr:cNvPr id="75" name="直線コネクタ 74"/>
        <xdr:cNvCxnSpPr/>
      </xdr:nvCxnSpPr>
      <xdr:spPr>
        <a:xfrm>
          <a:off x="1320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9" name="円/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事務事業の精査を行い、緊急性の高いものから優先順位を付して執行するなどの抑制に努めたい。</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17</xdr:row>
      <xdr:rowOff>123190</xdr:rowOff>
    </xdr:to>
    <xdr:cxnSp macro="">
      <xdr:nvCxnSpPr>
        <xdr:cNvPr id="127" name="直線コネクタ 126"/>
        <xdr:cNvCxnSpPr/>
      </xdr:nvCxnSpPr>
      <xdr:spPr>
        <a:xfrm>
          <a:off x="15671800" y="2923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54610</xdr:rowOff>
    </xdr:to>
    <xdr:cxnSp macro="">
      <xdr:nvCxnSpPr>
        <xdr:cNvPr id="130" name="直線コネクタ 129"/>
        <xdr:cNvCxnSpPr/>
      </xdr:nvCxnSpPr>
      <xdr:spPr>
        <a:xfrm flipV="1">
          <a:off x="14782800" y="2923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54610</xdr:rowOff>
    </xdr:to>
    <xdr:cxnSp macro="">
      <xdr:nvCxnSpPr>
        <xdr:cNvPr id="133" name="直線コネクタ 132"/>
        <xdr:cNvCxnSpPr/>
      </xdr:nvCxnSpPr>
      <xdr:spPr>
        <a:xfrm>
          <a:off x="13893800" y="2946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31750</xdr:rowOff>
    </xdr:to>
    <xdr:cxnSp macro="">
      <xdr:nvCxnSpPr>
        <xdr:cNvPr id="136" name="直線コネクタ 135"/>
        <xdr:cNvCxnSpPr/>
      </xdr:nvCxnSpPr>
      <xdr:spPr>
        <a:xfrm>
          <a:off x="13004800" y="2893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6" name="円/楕円 145"/>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7"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8" name="円/楕円 147"/>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69867</xdr:rowOff>
    </xdr:from>
    <xdr:ext cx="736600" cy="259045"/>
    <xdr:sp macro="" textlink="">
      <xdr:nvSpPr>
        <xdr:cNvPr id="149" name="テキスト ボックス 148"/>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50" name="円/楕円 149"/>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51" name="テキスト ボックス 150"/>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2" name="円/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3" name="テキスト ボックス 152"/>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4" name="円/楕円 153"/>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5" name="テキスト ボックス 154"/>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類似団体平均より大幅に下回っている。</a:t>
          </a:r>
          <a:endParaRPr lang="ja-JP" altLang="ja-JP" sz="1300">
            <a:effectLst/>
          </a:endParaRPr>
        </a:p>
        <a:p>
          <a:r>
            <a:rPr kumimoji="1" lang="ja-JP" altLang="ja-JP" sz="1300">
              <a:solidFill>
                <a:schemeClr val="dk1"/>
              </a:solidFill>
              <a:effectLst/>
              <a:latin typeface="+mn-lt"/>
              <a:ea typeface="+mn-ea"/>
              <a:cs typeface="+mn-cs"/>
            </a:rPr>
            <a:t>　老齢人口の増加に伴い年々増加傾向にあるが、類似団体よりも下回っていることにより、住民サービスが低下することがないよう今後とも注視していく。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39370</xdr:rowOff>
    </xdr:from>
    <xdr:to>
      <xdr:col>7</xdr:col>
      <xdr:colOff>15875</xdr:colOff>
      <xdr:row>61</xdr:row>
      <xdr:rowOff>146050</xdr:rowOff>
    </xdr:to>
    <xdr:cxnSp macro="">
      <xdr:nvCxnSpPr>
        <xdr:cNvPr id="181" name="直線コネクタ 180"/>
        <xdr:cNvCxnSpPr/>
      </xdr:nvCxnSpPr>
      <xdr:spPr>
        <a:xfrm flipV="1">
          <a:off x="4826000" y="9126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2"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3" name="直線コネクタ 182"/>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125747</xdr:rowOff>
    </xdr:from>
    <xdr:ext cx="762000" cy="259045"/>
    <xdr:sp macro="" textlink="">
      <xdr:nvSpPr>
        <xdr:cNvPr id="184"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39370</xdr:rowOff>
    </xdr:from>
    <xdr:to>
      <xdr:col>7</xdr:col>
      <xdr:colOff>104775</xdr:colOff>
      <xdr:row>53</xdr:row>
      <xdr:rowOff>39370</xdr:rowOff>
    </xdr:to>
    <xdr:cxnSp macro="">
      <xdr:nvCxnSpPr>
        <xdr:cNvPr id="185" name="直線コネクタ 184"/>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8890</xdr:rowOff>
    </xdr:from>
    <xdr:to>
      <xdr:col>7</xdr:col>
      <xdr:colOff>15875</xdr:colOff>
      <xdr:row>53</xdr:row>
      <xdr:rowOff>39370</xdr:rowOff>
    </xdr:to>
    <xdr:cxnSp macro="">
      <xdr:nvCxnSpPr>
        <xdr:cNvPr id="186" name="直線コネクタ 185"/>
        <xdr:cNvCxnSpPr/>
      </xdr:nvCxnSpPr>
      <xdr:spPr>
        <a:xfrm>
          <a:off x="3987800" y="9095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166387</xdr:rowOff>
    </xdr:from>
    <xdr:ext cx="762000" cy="259045"/>
    <xdr:sp macro="" textlink="">
      <xdr:nvSpPr>
        <xdr:cNvPr id="187" name="扶助費平均値テキスト"/>
        <xdr:cNvSpPr txBox="1"/>
      </xdr:nvSpPr>
      <xdr:spPr>
        <a:xfrm>
          <a:off x="4914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22860</xdr:rowOff>
    </xdr:from>
    <xdr:to>
      <xdr:col>7</xdr:col>
      <xdr:colOff>66675</xdr:colOff>
      <xdr:row>56</xdr:row>
      <xdr:rowOff>124460</xdr:rowOff>
    </xdr:to>
    <xdr:sp macro="" textlink="">
      <xdr:nvSpPr>
        <xdr:cNvPr id="188" name="フローチャート : 判断 187"/>
        <xdr:cNvSpPr/>
      </xdr:nvSpPr>
      <xdr:spPr>
        <a:xfrm>
          <a:off x="4775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xdr:rowOff>
    </xdr:from>
    <xdr:to>
      <xdr:col>5</xdr:col>
      <xdr:colOff>549275</xdr:colOff>
      <xdr:row>53</xdr:row>
      <xdr:rowOff>54610</xdr:rowOff>
    </xdr:to>
    <xdr:cxnSp macro="">
      <xdr:nvCxnSpPr>
        <xdr:cNvPr id="189" name="直線コネクタ 188"/>
        <xdr:cNvCxnSpPr/>
      </xdr:nvCxnSpPr>
      <xdr:spPr>
        <a:xfrm flipV="1">
          <a:off x="3098800" y="909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102870</xdr:rowOff>
    </xdr:from>
    <xdr:to>
      <xdr:col>5</xdr:col>
      <xdr:colOff>600075</xdr:colOff>
      <xdr:row>56</xdr:row>
      <xdr:rowOff>33020</xdr:rowOff>
    </xdr:to>
    <xdr:sp macro="" textlink="">
      <xdr:nvSpPr>
        <xdr:cNvPr id="190" name="フローチャート : 判断 189"/>
        <xdr:cNvSpPr/>
      </xdr:nvSpPr>
      <xdr:spPr>
        <a:xfrm>
          <a:off x="3937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17797</xdr:rowOff>
    </xdr:from>
    <xdr:ext cx="736600" cy="259045"/>
    <xdr:sp macro="" textlink="">
      <xdr:nvSpPr>
        <xdr:cNvPr id="191" name="テキスト ボックス 190"/>
        <xdr:cNvSpPr txBox="1"/>
      </xdr:nvSpPr>
      <xdr:spPr>
        <a:xfrm>
          <a:off x="3606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149860</xdr:rowOff>
    </xdr:from>
    <xdr:to>
      <xdr:col>4</xdr:col>
      <xdr:colOff>346075</xdr:colOff>
      <xdr:row>53</xdr:row>
      <xdr:rowOff>54610</xdr:rowOff>
    </xdr:to>
    <xdr:cxnSp macro="">
      <xdr:nvCxnSpPr>
        <xdr:cNvPr id="192" name="直線コネクタ 191"/>
        <xdr:cNvCxnSpPr/>
      </xdr:nvCxnSpPr>
      <xdr:spPr>
        <a:xfrm>
          <a:off x="2209800" y="9065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4" name="テキスト ボックス 19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149860</xdr:rowOff>
    </xdr:from>
    <xdr:to>
      <xdr:col>3</xdr:col>
      <xdr:colOff>142875</xdr:colOff>
      <xdr:row>53</xdr:row>
      <xdr:rowOff>54610</xdr:rowOff>
    </xdr:to>
    <xdr:cxnSp macro="">
      <xdr:nvCxnSpPr>
        <xdr:cNvPr id="195" name="直線コネクタ 194"/>
        <xdr:cNvCxnSpPr/>
      </xdr:nvCxnSpPr>
      <xdr:spPr>
        <a:xfrm flipV="1">
          <a:off x="1320800" y="9065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102870</xdr:rowOff>
    </xdr:from>
    <xdr:to>
      <xdr:col>3</xdr:col>
      <xdr:colOff>193675</xdr:colOff>
      <xdr:row>56</xdr:row>
      <xdr:rowOff>33020</xdr:rowOff>
    </xdr:to>
    <xdr:sp macro="" textlink="">
      <xdr:nvSpPr>
        <xdr:cNvPr id="196" name="フローチャート : 判断 195"/>
        <xdr:cNvSpPr/>
      </xdr:nvSpPr>
      <xdr:spPr>
        <a:xfrm>
          <a:off x="2159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17797</xdr:rowOff>
    </xdr:from>
    <xdr:ext cx="762000" cy="259045"/>
    <xdr:sp macro="" textlink="">
      <xdr:nvSpPr>
        <xdr:cNvPr id="197" name="テキスト ボックス 196"/>
        <xdr:cNvSpPr txBox="1"/>
      </xdr:nvSpPr>
      <xdr:spPr>
        <a:xfrm>
          <a:off x="1828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72390</xdr:rowOff>
    </xdr:from>
    <xdr:to>
      <xdr:col>1</xdr:col>
      <xdr:colOff>676275</xdr:colOff>
      <xdr:row>56</xdr:row>
      <xdr:rowOff>2540</xdr:rowOff>
    </xdr:to>
    <xdr:sp macro="" textlink="">
      <xdr:nvSpPr>
        <xdr:cNvPr id="198" name="フローチャート : 判断 197"/>
        <xdr:cNvSpPr/>
      </xdr:nvSpPr>
      <xdr:spPr>
        <a:xfrm>
          <a:off x="1270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158767</xdr:rowOff>
    </xdr:from>
    <xdr:ext cx="762000" cy="259045"/>
    <xdr:sp macro="" textlink="">
      <xdr:nvSpPr>
        <xdr:cNvPr id="199" name="テキスト ボックス 198"/>
        <xdr:cNvSpPr txBox="1"/>
      </xdr:nvSpPr>
      <xdr:spPr>
        <a:xfrm>
          <a:off x="939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160020</xdr:rowOff>
    </xdr:from>
    <xdr:to>
      <xdr:col>7</xdr:col>
      <xdr:colOff>66675</xdr:colOff>
      <xdr:row>53</xdr:row>
      <xdr:rowOff>90170</xdr:rowOff>
    </xdr:to>
    <xdr:sp macro="" textlink="">
      <xdr:nvSpPr>
        <xdr:cNvPr id="205" name="円/楕円 204"/>
        <xdr:cNvSpPr/>
      </xdr:nvSpPr>
      <xdr:spPr>
        <a:xfrm>
          <a:off x="47752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68597</xdr:rowOff>
    </xdr:from>
    <xdr:ext cx="762000" cy="259045"/>
    <xdr:sp macro="" textlink="">
      <xdr:nvSpPr>
        <xdr:cNvPr id="206" name="扶助費該当値テキスト"/>
        <xdr:cNvSpPr txBox="1"/>
      </xdr:nvSpPr>
      <xdr:spPr>
        <a:xfrm>
          <a:off x="4914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129540</xdr:rowOff>
    </xdr:from>
    <xdr:to>
      <xdr:col>5</xdr:col>
      <xdr:colOff>600075</xdr:colOff>
      <xdr:row>53</xdr:row>
      <xdr:rowOff>59690</xdr:rowOff>
    </xdr:to>
    <xdr:sp macro="" textlink="">
      <xdr:nvSpPr>
        <xdr:cNvPr id="207" name="円/楕円 206"/>
        <xdr:cNvSpPr/>
      </xdr:nvSpPr>
      <xdr:spPr>
        <a:xfrm>
          <a:off x="3937000" y="90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69867</xdr:rowOff>
    </xdr:from>
    <xdr:ext cx="736600" cy="259045"/>
    <xdr:sp macro="" textlink="">
      <xdr:nvSpPr>
        <xdr:cNvPr id="208" name="テキスト ボックス 207"/>
        <xdr:cNvSpPr txBox="1"/>
      </xdr:nvSpPr>
      <xdr:spPr>
        <a:xfrm>
          <a:off x="3606800" y="881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xdr:rowOff>
    </xdr:from>
    <xdr:to>
      <xdr:col>4</xdr:col>
      <xdr:colOff>396875</xdr:colOff>
      <xdr:row>53</xdr:row>
      <xdr:rowOff>105410</xdr:rowOff>
    </xdr:to>
    <xdr:sp macro="" textlink="">
      <xdr:nvSpPr>
        <xdr:cNvPr id="209" name="円/楕円 208"/>
        <xdr:cNvSpPr/>
      </xdr:nvSpPr>
      <xdr:spPr>
        <a:xfrm>
          <a:off x="3048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115587</xdr:rowOff>
    </xdr:from>
    <xdr:ext cx="762000" cy="259045"/>
    <xdr:sp macro="" textlink="">
      <xdr:nvSpPr>
        <xdr:cNvPr id="210" name="テキスト ボックス 209"/>
        <xdr:cNvSpPr txBox="1"/>
      </xdr:nvSpPr>
      <xdr:spPr>
        <a:xfrm>
          <a:off x="2717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99060</xdr:rowOff>
    </xdr:from>
    <xdr:to>
      <xdr:col>3</xdr:col>
      <xdr:colOff>193675</xdr:colOff>
      <xdr:row>53</xdr:row>
      <xdr:rowOff>29210</xdr:rowOff>
    </xdr:to>
    <xdr:sp macro="" textlink="">
      <xdr:nvSpPr>
        <xdr:cNvPr id="211" name="円/楕円 210"/>
        <xdr:cNvSpPr/>
      </xdr:nvSpPr>
      <xdr:spPr>
        <a:xfrm>
          <a:off x="2159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39387</xdr:rowOff>
    </xdr:from>
    <xdr:ext cx="762000" cy="259045"/>
    <xdr:sp macro="" textlink="">
      <xdr:nvSpPr>
        <xdr:cNvPr id="212" name="テキスト ボックス 211"/>
        <xdr:cNvSpPr txBox="1"/>
      </xdr:nvSpPr>
      <xdr:spPr>
        <a:xfrm>
          <a:off x="1828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xdr:rowOff>
    </xdr:from>
    <xdr:to>
      <xdr:col>1</xdr:col>
      <xdr:colOff>676275</xdr:colOff>
      <xdr:row>53</xdr:row>
      <xdr:rowOff>105410</xdr:rowOff>
    </xdr:to>
    <xdr:sp macro="" textlink="">
      <xdr:nvSpPr>
        <xdr:cNvPr id="213" name="円/楕円 212"/>
        <xdr:cNvSpPr/>
      </xdr:nvSpPr>
      <xdr:spPr>
        <a:xfrm>
          <a:off x="1270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115587</xdr:rowOff>
    </xdr:from>
    <xdr:ext cx="762000" cy="259045"/>
    <xdr:sp macro="" textlink="">
      <xdr:nvSpPr>
        <xdr:cNvPr id="214" name="テキスト ボックス 213"/>
        <xdr:cNvSpPr txBox="1"/>
      </xdr:nvSpPr>
      <xdr:spPr>
        <a:xfrm>
          <a:off x="939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主に繰出金が挙げられるが、特に下水道事業に係る負担が大きい。これは、整備に伴い借り入れた町債の償還に対する繰出金が大きく占めている。</a:t>
          </a:r>
          <a:endParaRPr lang="ja-JP" altLang="ja-JP" sz="1200">
            <a:effectLst/>
          </a:endParaRPr>
        </a:p>
        <a:p>
          <a:r>
            <a:rPr kumimoji="1" lang="ja-JP" altLang="ja-JP" sz="1200">
              <a:solidFill>
                <a:schemeClr val="dk1"/>
              </a:solidFill>
              <a:effectLst/>
              <a:latin typeface="+mn-lt"/>
              <a:ea typeface="+mn-ea"/>
              <a:cs typeface="+mn-cs"/>
            </a:rPr>
            <a:t>　また、老齢人口の増加に伴い介護保険事業への繰出金が年々増加しており、今後も増加が見込まれる。</a:t>
          </a:r>
          <a:endParaRPr lang="ja-JP" altLang="ja-JP" sz="1200">
            <a:effectLst/>
          </a:endParaRPr>
        </a:p>
        <a:p>
          <a:r>
            <a:rPr kumimoji="1" lang="ja-JP" altLang="ja-JP" sz="1200">
              <a:solidFill>
                <a:schemeClr val="dk1"/>
              </a:solidFill>
              <a:effectLst/>
              <a:latin typeface="+mn-lt"/>
              <a:ea typeface="+mn-ea"/>
              <a:cs typeface="+mn-cs"/>
            </a:rPr>
            <a:t>　繰出金の増加は財政状況</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悪化をもたらす大きな要因となるため、</a:t>
          </a:r>
          <a:r>
            <a:rPr kumimoji="1" lang="ja-JP" altLang="en-US" sz="1200">
              <a:solidFill>
                <a:schemeClr val="dk1"/>
              </a:solidFill>
              <a:effectLst/>
              <a:latin typeface="+mn-lt"/>
              <a:ea typeface="+mn-ea"/>
              <a:cs typeface="+mn-cs"/>
            </a:rPr>
            <a:t>す</a:t>
          </a:r>
          <a:r>
            <a:rPr kumimoji="1" lang="ja-JP" altLang="ja-JP" sz="1200">
              <a:solidFill>
                <a:schemeClr val="dk1"/>
              </a:solidFill>
              <a:effectLst/>
              <a:latin typeface="+mn-lt"/>
              <a:ea typeface="+mn-ea"/>
              <a:cs typeface="+mn-cs"/>
            </a:rPr>
            <a:t>べての特別会計において経費節減をするとともに、受益者負担の適正化を図り、繰出金の抑制に努める。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2" name="直線コネクタ 241"/>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3"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4" name="直線コネクタ 243"/>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5"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46" name="直線コネクタ 245"/>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142240</xdr:rowOff>
    </xdr:to>
    <xdr:cxnSp macro="">
      <xdr:nvCxnSpPr>
        <xdr:cNvPr id="247" name="直線コネクタ 246"/>
        <xdr:cNvCxnSpPr/>
      </xdr:nvCxnSpPr>
      <xdr:spPr>
        <a:xfrm>
          <a:off x="15671800" y="972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48"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49" name="フローチャート : 判断 248"/>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119380</xdr:rowOff>
    </xdr:to>
    <xdr:cxnSp macro="">
      <xdr:nvCxnSpPr>
        <xdr:cNvPr id="250" name="直線コネクタ 249"/>
        <xdr:cNvCxnSpPr/>
      </xdr:nvCxnSpPr>
      <xdr:spPr>
        <a:xfrm>
          <a:off x="14782800" y="9667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142240</xdr:rowOff>
    </xdr:to>
    <xdr:cxnSp macro="">
      <xdr:nvCxnSpPr>
        <xdr:cNvPr id="253" name="直線コネクタ 252"/>
        <xdr:cNvCxnSpPr/>
      </xdr:nvCxnSpPr>
      <xdr:spPr>
        <a:xfrm flipV="1">
          <a:off x="13893800" y="9667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4" name="フローチャート :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5" name="テキスト ボックス 25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56</xdr:row>
      <xdr:rowOff>165100</xdr:rowOff>
    </xdr:to>
    <xdr:cxnSp macro="">
      <xdr:nvCxnSpPr>
        <xdr:cNvPr id="256" name="直線コネクタ 255"/>
        <xdr:cNvCxnSpPr/>
      </xdr:nvCxnSpPr>
      <xdr:spPr>
        <a:xfrm flipV="1">
          <a:off x="13004800" y="974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58" name="テキスト ボックス 257"/>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59" name="フローチャート :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66" name="円/楕円 265"/>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67"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68" name="円/楕円 267"/>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69" name="テキスト ボックス 268"/>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0" name="円/楕円 269"/>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1" name="テキスト ボックス 270"/>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2" name="円/楕円 271"/>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73" name="テキスト ボックス 272"/>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4" name="円/楕円 273"/>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75" name="テキスト ボックス 274"/>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前年度と比較すると１．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類似団体平均と比較</a:t>
          </a:r>
          <a:r>
            <a:rPr kumimoji="1" lang="ja-JP" altLang="en-US" sz="1300">
              <a:solidFill>
                <a:schemeClr val="dk1"/>
              </a:solidFill>
              <a:effectLst/>
              <a:latin typeface="+mn-lt"/>
              <a:ea typeface="+mn-ea"/>
              <a:cs typeface="+mn-cs"/>
            </a:rPr>
            <a:t>しても</a:t>
          </a:r>
          <a:r>
            <a:rPr kumimoji="1" lang="ja-JP" altLang="ja-JP" sz="1300">
              <a:solidFill>
                <a:schemeClr val="dk1"/>
              </a:solidFill>
              <a:effectLst/>
              <a:latin typeface="+mn-lt"/>
              <a:ea typeface="+mn-ea"/>
              <a:cs typeface="+mn-cs"/>
            </a:rPr>
            <a:t>０．</a:t>
          </a:r>
          <a:r>
            <a:rPr kumimoji="1" lang="ja-JP" altLang="en-US" sz="1300">
              <a:solidFill>
                <a:schemeClr val="dk1"/>
              </a:solidFill>
              <a:effectLst/>
              <a:latin typeface="+mn-lt"/>
              <a:ea typeface="+mn-ea"/>
              <a:cs typeface="+mn-cs"/>
            </a:rPr>
            <a:t>９</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主な要因は、一部事務組合や企業会計への負担金が</a:t>
          </a:r>
          <a:r>
            <a:rPr kumimoji="1" lang="ja-JP" altLang="en-US" sz="1300">
              <a:solidFill>
                <a:schemeClr val="dk1"/>
              </a:solidFill>
              <a:effectLst/>
              <a:latin typeface="+mn-lt"/>
              <a:ea typeface="+mn-ea"/>
              <a:cs typeface="+mn-cs"/>
            </a:rPr>
            <a:t>あ</a:t>
          </a:r>
          <a:r>
            <a:rPr kumimoji="1" lang="ja-JP" altLang="ja-JP" sz="1300">
              <a:solidFill>
                <a:schemeClr val="dk1"/>
              </a:solidFill>
              <a:effectLst/>
              <a:latin typeface="+mn-lt"/>
              <a:ea typeface="+mn-ea"/>
              <a:cs typeface="+mn-cs"/>
            </a:rPr>
            <a:t>げられる。また、商工業者に対する補助金等も多いことから、毎年補助金適正化委員会で内容を審査し、その必要性や効果について</a:t>
          </a:r>
          <a:r>
            <a:rPr kumimoji="1" lang="ja-JP" altLang="en-US" sz="1300">
              <a:solidFill>
                <a:schemeClr val="dk1"/>
              </a:solidFill>
              <a:effectLst/>
              <a:latin typeface="+mn-lt"/>
              <a:ea typeface="+mn-ea"/>
              <a:cs typeface="+mn-cs"/>
            </a:rPr>
            <a:t>精査</a:t>
          </a:r>
          <a:r>
            <a:rPr kumimoji="1" lang="ja-JP" altLang="ja-JP" sz="1300">
              <a:solidFill>
                <a:schemeClr val="dk1"/>
              </a:solidFill>
              <a:effectLst/>
              <a:latin typeface="+mn-lt"/>
              <a:ea typeface="+mn-ea"/>
              <a:cs typeface="+mn-cs"/>
            </a:rPr>
            <a:t>をしていく。</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0" name="直線コネクタ 299"/>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1"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2" name="直線コネクタ 301"/>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3"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4" name="直線コネクタ 303"/>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51562</xdr:rowOff>
    </xdr:to>
    <xdr:cxnSp macro="">
      <xdr:nvCxnSpPr>
        <xdr:cNvPr id="305" name="直線コネクタ 304"/>
        <xdr:cNvCxnSpPr/>
      </xdr:nvCxnSpPr>
      <xdr:spPr>
        <a:xfrm>
          <a:off x="15671800" y="63449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6"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7" name="フローチャート : 判断 306"/>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83566</xdr:rowOff>
    </xdr:to>
    <xdr:cxnSp macro="">
      <xdr:nvCxnSpPr>
        <xdr:cNvPr id="308" name="直線コネクタ 307"/>
        <xdr:cNvCxnSpPr/>
      </xdr:nvCxnSpPr>
      <xdr:spPr>
        <a:xfrm flipV="1">
          <a:off x="14782800" y="63449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9" name="フローチャート : 判断 308"/>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0" name="テキスト ボックス 309"/>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83566</xdr:rowOff>
    </xdr:to>
    <xdr:cxnSp macro="">
      <xdr:nvCxnSpPr>
        <xdr:cNvPr id="311" name="直線コネクタ 310"/>
        <xdr:cNvCxnSpPr/>
      </xdr:nvCxnSpPr>
      <xdr:spPr>
        <a:xfrm>
          <a:off x="13893800" y="64135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2" name="フローチャート : 判断 311"/>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3" name="テキスト ボックス 312"/>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69850</xdr:rowOff>
    </xdr:to>
    <xdr:cxnSp macro="">
      <xdr:nvCxnSpPr>
        <xdr:cNvPr id="314" name="直線コネクタ 313"/>
        <xdr:cNvCxnSpPr/>
      </xdr:nvCxnSpPr>
      <xdr:spPr>
        <a:xfrm>
          <a:off x="13004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5" name="フローチャート :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6" name="テキスト ボックス 315"/>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7" name="フローチャート : 判断 316"/>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8" name="テキスト ボックス 317"/>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4" name="円/楕円 323"/>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5"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26" name="円/楕円 325"/>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27" name="テキスト ボックス 326"/>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8" name="円/楕円 327"/>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9" name="テキスト ボックス 328"/>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0" name="円/楕円 329"/>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1" name="テキスト ボックス 33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2" name="円/楕円 331"/>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3" name="テキスト ボックス 332"/>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当初予算額の１０％</a:t>
          </a:r>
          <a:r>
            <a:rPr kumimoji="1" lang="ja-JP" altLang="en-US" sz="1300">
              <a:solidFill>
                <a:schemeClr val="dk1"/>
              </a:solidFill>
              <a:effectLst/>
              <a:latin typeface="+mn-lt"/>
              <a:ea typeface="+mn-ea"/>
              <a:cs typeface="+mn-cs"/>
            </a:rPr>
            <a:t>以内の起債を基準とし、</a:t>
          </a:r>
          <a:r>
            <a:rPr kumimoji="1" lang="ja-JP" altLang="ja-JP" sz="1300">
              <a:solidFill>
                <a:schemeClr val="dk1"/>
              </a:solidFill>
              <a:effectLst/>
              <a:latin typeface="+mn-lt"/>
              <a:ea typeface="+mn-ea"/>
              <a:cs typeface="+mn-cs"/>
            </a:rPr>
            <a:t>財政健全化に係る指標の推移を見極めながら適正運用に努める。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58" name="直線コネクタ 357"/>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1"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2" name="直線コネクタ 361"/>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129287</xdr:rowOff>
    </xdr:to>
    <xdr:cxnSp macro="">
      <xdr:nvCxnSpPr>
        <xdr:cNvPr id="363" name="直線コネクタ 362"/>
        <xdr:cNvCxnSpPr/>
      </xdr:nvCxnSpPr>
      <xdr:spPr>
        <a:xfrm>
          <a:off x="3987800" y="133172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4"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5" name="フローチャート : 判断 364"/>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147574</xdr:rowOff>
    </xdr:to>
    <xdr:cxnSp macro="">
      <xdr:nvCxnSpPr>
        <xdr:cNvPr id="366" name="直線コネクタ 365"/>
        <xdr:cNvCxnSpPr/>
      </xdr:nvCxnSpPr>
      <xdr:spPr>
        <a:xfrm flipV="1">
          <a:off x="3098800" y="13317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67" name="フローチャート : 判断 366"/>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68" name="テキスト ボックス 367"/>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147574</xdr:rowOff>
    </xdr:from>
    <xdr:to>
      <xdr:col>4</xdr:col>
      <xdr:colOff>346075</xdr:colOff>
      <xdr:row>77</xdr:row>
      <xdr:rowOff>161289</xdr:rowOff>
    </xdr:to>
    <xdr:cxnSp macro="">
      <xdr:nvCxnSpPr>
        <xdr:cNvPr id="369" name="直線コネクタ 368"/>
        <xdr:cNvCxnSpPr/>
      </xdr:nvCxnSpPr>
      <xdr:spPr>
        <a:xfrm flipV="1">
          <a:off x="2209800" y="133492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0" name="フローチャート : 判断 369"/>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1" name="テキスト ボックス 370"/>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8128</xdr:rowOff>
    </xdr:to>
    <xdr:cxnSp macro="">
      <xdr:nvCxnSpPr>
        <xdr:cNvPr id="372" name="直線コネクタ 371"/>
        <xdr:cNvCxnSpPr/>
      </xdr:nvCxnSpPr>
      <xdr:spPr>
        <a:xfrm flipV="1">
          <a:off x="1320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3" name="フローチャート : 判断 372"/>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4" name="テキスト ボックス 373"/>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5" name="フローチャート : 判断 374"/>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6" name="テキスト ボックス 375"/>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82" name="円/楕円 381"/>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50564</xdr:rowOff>
    </xdr:from>
    <xdr:ext cx="762000" cy="259045"/>
    <xdr:sp macro="" textlink="">
      <xdr:nvSpPr>
        <xdr:cNvPr id="383"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4" name="円/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85" name="テキスト ボックス 384"/>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86" name="円/楕円 385"/>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87" name="テキスト ボックス 386"/>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88" name="円/楕円 387"/>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9" name="テキスト ボックス 388"/>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90" name="円/楕円 389"/>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91" name="テキスト ボックス 390"/>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公債費以外の経常収支比率では、人件費が占める割合が最も高く２４．２％、次いで公債費で１６．</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を占めており、類似団体平均を上回っている。それ以外についても類似団体平均を上回っているものについては、類似団体平均の水準に抑制するとともに、よりいっそうの経常経費の削減に努め、比率の改善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19" name="直線コネクタ 418"/>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0"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1" name="直線コネクタ 420"/>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2"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3" name="直線コネクタ 422"/>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123190</xdr:rowOff>
    </xdr:from>
    <xdr:to>
      <xdr:col>24</xdr:col>
      <xdr:colOff>31750</xdr:colOff>
      <xdr:row>75</xdr:row>
      <xdr:rowOff>85090</xdr:rowOff>
    </xdr:to>
    <xdr:cxnSp macro="">
      <xdr:nvCxnSpPr>
        <xdr:cNvPr id="424" name="直線コネクタ 423"/>
        <xdr:cNvCxnSpPr/>
      </xdr:nvCxnSpPr>
      <xdr:spPr>
        <a:xfrm>
          <a:off x="15671800" y="1281049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5"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26" name="フローチャート : 判断 425"/>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123190</xdr:rowOff>
    </xdr:from>
    <xdr:to>
      <xdr:col>22</xdr:col>
      <xdr:colOff>565150</xdr:colOff>
      <xdr:row>75</xdr:row>
      <xdr:rowOff>92710</xdr:rowOff>
    </xdr:to>
    <xdr:cxnSp macro="">
      <xdr:nvCxnSpPr>
        <xdr:cNvPr id="427" name="直線コネクタ 426"/>
        <xdr:cNvCxnSpPr/>
      </xdr:nvCxnSpPr>
      <xdr:spPr>
        <a:xfrm flipV="1">
          <a:off x="14782800" y="1281049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28" name="フローチャート : 判断 427"/>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132097</xdr:rowOff>
    </xdr:from>
    <xdr:ext cx="736600" cy="259045"/>
    <xdr:sp macro="" textlink="">
      <xdr:nvSpPr>
        <xdr:cNvPr id="429" name="テキスト ボックス 428"/>
        <xdr:cNvSpPr txBox="1"/>
      </xdr:nvSpPr>
      <xdr:spPr>
        <a:xfrm>
          <a:off x="15290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62230</xdr:rowOff>
    </xdr:from>
    <xdr:to>
      <xdr:col>21</xdr:col>
      <xdr:colOff>361950</xdr:colOff>
      <xdr:row>75</xdr:row>
      <xdr:rowOff>92710</xdr:rowOff>
    </xdr:to>
    <xdr:cxnSp macro="">
      <xdr:nvCxnSpPr>
        <xdr:cNvPr id="430" name="直線コネクタ 429"/>
        <xdr:cNvCxnSpPr/>
      </xdr:nvCxnSpPr>
      <xdr:spPr>
        <a:xfrm>
          <a:off x="13893800" y="12920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1" name="フローチャート : 判断 430"/>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2" name="テキスト ボックス 431"/>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50800</xdr:rowOff>
    </xdr:from>
    <xdr:to>
      <xdr:col>20</xdr:col>
      <xdr:colOff>158750</xdr:colOff>
      <xdr:row>75</xdr:row>
      <xdr:rowOff>62230</xdr:rowOff>
    </xdr:to>
    <xdr:cxnSp macro="">
      <xdr:nvCxnSpPr>
        <xdr:cNvPr id="433" name="直線コネクタ 432"/>
        <xdr:cNvCxnSpPr/>
      </xdr:nvCxnSpPr>
      <xdr:spPr>
        <a:xfrm>
          <a:off x="13004800" y="12909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4" name="フローチャート : 判断 433"/>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5" name="テキスト ボックス 434"/>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36" name="フローチャート : 判断 435"/>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37" name="テキスト ボックス 436"/>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34290</xdr:rowOff>
    </xdr:from>
    <xdr:to>
      <xdr:col>24</xdr:col>
      <xdr:colOff>82550</xdr:colOff>
      <xdr:row>75</xdr:row>
      <xdr:rowOff>135890</xdr:rowOff>
    </xdr:to>
    <xdr:sp macro="" textlink="">
      <xdr:nvSpPr>
        <xdr:cNvPr id="443" name="円/楕円 442"/>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50817</xdr:rowOff>
    </xdr:from>
    <xdr:ext cx="762000" cy="259045"/>
    <xdr:sp macro="" textlink="">
      <xdr:nvSpPr>
        <xdr:cNvPr id="444"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72390</xdr:rowOff>
    </xdr:from>
    <xdr:to>
      <xdr:col>22</xdr:col>
      <xdr:colOff>615950</xdr:colOff>
      <xdr:row>75</xdr:row>
      <xdr:rowOff>2540</xdr:rowOff>
    </xdr:to>
    <xdr:sp macro="" textlink="">
      <xdr:nvSpPr>
        <xdr:cNvPr id="445" name="円/楕円 444"/>
        <xdr:cNvSpPr/>
      </xdr:nvSpPr>
      <xdr:spPr>
        <a:xfrm>
          <a:off x="15621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12717</xdr:rowOff>
    </xdr:from>
    <xdr:ext cx="736600" cy="259045"/>
    <xdr:sp macro="" textlink="">
      <xdr:nvSpPr>
        <xdr:cNvPr id="446" name="テキスト ボックス 445"/>
        <xdr:cNvSpPr txBox="1"/>
      </xdr:nvSpPr>
      <xdr:spPr>
        <a:xfrm>
          <a:off x="15290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47" name="円/楕円 446"/>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128288</xdr:rowOff>
    </xdr:from>
    <xdr:ext cx="762000" cy="259045"/>
    <xdr:sp macro="" textlink="">
      <xdr:nvSpPr>
        <xdr:cNvPr id="448" name="テキスト ボックス 447"/>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11430</xdr:rowOff>
    </xdr:from>
    <xdr:to>
      <xdr:col>20</xdr:col>
      <xdr:colOff>209550</xdr:colOff>
      <xdr:row>75</xdr:row>
      <xdr:rowOff>113030</xdr:rowOff>
    </xdr:to>
    <xdr:sp macro="" textlink="">
      <xdr:nvSpPr>
        <xdr:cNvPr id="449" name="円/楕円 448"/>
        <xdr:cNvSpPr/>
      </xdr:nvSpPr>
      <xdr:spPr>
        <a:xfrm>
          <a:off x="13843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97807</xdr:rowOff>
    </xdr:from>
    <xdr:ext cx="762000" cy="259045"/>
    <xdr:sp macro="" textlink="">
      <xdr:nvSpPr>
        <xdr:cNvPr id="450" name="テキスト ボックス 449"/>
        <xdr:cNvSpPr txBox="1"/>
      </xdr:nvSpPr>
      <xdr:spPr>
        <a:xfrm>
          <a:off x="13512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0</xdr:rowOff>
    </xdr:from>
    <xdr:to>
      <xdr:col>19</xdr:col>
      <xdr:colOff>6350</xdr:colOff>
      <xdr:row>75</xdr:row>
      <xdr:rowOff>101600</xdr:rowOff>
    </xdr:to>
    <xdr:sp macro="" textlink="">
      <xdr:nvSpPr>
        <xdr:cNvPr id="451" name="円/楕円 450"/>
        <xdr:cNvSpPr/>
      </xdr:nvSpPr>
      <xdr:spPr>
        <a:xfrm>
          <a:off x="12954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111777</xdr:rowOff>
    </xdr:from>
    <xdr:ext cx="762000" cy="259045"/>
    <xdr:sp macro="" textlink="">
      <xdr:nvSpPr>
        <xdr:cNvPr id="452" name="テキスト ボックス 451"/>
        <xdr:cNvSpPr txBox="1"/>
      </xdr:nvSpPr>
      <xdr:spPr>
        <a:xfrm>
          <a:off x="12623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福島県猪苗代町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141592</xdr:rowOff>
    </xdr:from>
    <xdr:to>
      <xdr:col>4</xdr:col>
      <xdr:colOff>1117600</xdr:colOff>
      <xdr:row>16</xdr:row>
      <xdr:rowOff>42543</xdr:rowOff>
    </xdr:to>
    <xdr:cxnSp macro="">
      <xdr:nvCxnSpPr>
        <xdr:cNvPr id="52" name="直線コネクタ 51"/>
        <xdr:cNvCxnSpPr/>
      </xdr:nvCxnSpPr>
      <xdr:spPr bwMode="auto">
        <a:xfrm flipV="1">
          <a:off x="5003800" y="2760967"/>
          <a:ext cx="647700" cy="7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24843</xdr:rowOff>
    </xdr:from>
    <xdr:to>
      <xdr:col>4</xdr:col>
      <xdr:colOff>469900</xdr:colOff>
      <xdr:row>16</xdr:row>
      <xdr:rowOff>42543</xdr:rowOff>
    </xdr:to>
    <xdr:cxnSp macro="">
      <xdr:nvCxnSpPr>
        <xdr:cNvPr id="55" name="直線コネクタ 54"/>
        <xdr:cNvCxnSpPr/>
      </xdr:nvCxnSpPr>
      <xdr:spPr bwMode="auto">
        <a:xfrm>
          <a:off x="4305300" y="2815668"/>
          <a:ext cx="698500" cy="1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24843</xdr:rowOff>
    </xdr:from>
    <xdr:to>
      <xdr:col>3</xdr:col>
      <xdr:colOff>904875</xdr:colOff>
      <xdr:row>16</xdr:row>
      <xdr:rowOff>45303</xdr:rowOff>
    </xdr:to>
    <xdr:cxnSp macro="">
      <xdr:nvCxnSpPr>
        <xdr:cNvPr id="58" name="直線コネクタ 57"/>
        <xdr:cNvCxnSpPr/>
      </xdr:nvCxnSpPr>
      <xdr:spPr bwMode="auto">
        <a:xfrm flipV="1">
          <a:off x="3606800" y="2815668"/>
          <a:ext cx="698500" cy="2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8988</xdr:rowOff>
    </xdr:from>
    <xdr:to>
      <xdr:col>3</xdr:col>
      <xdr:colOff>206375</xdr:colOff>
      <xdr:row>16</xdr:row>
      <xdr:rowOff>45303</xdr:rowOff>
    </xdr:to>
    <xdr:cxnSp macro="">
      <xdr:nvCxnSpPr>
        <xdr:cNvPr id="61" name="直線コネクタ 60"/>
        <xdr:cNvCxnSpPr/>
      </xdr:nvCxnSpPr>
      <xdr:spPr bwMode="auto">
        <a:xfrm>
          <a:off x="2908300" y="2799813"/>
          <a:ext cx="698500" cy="3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90792</xdr:rowOff>
    </xdr:from>
    <xdr:to>
      <xdr:col>5</xdr:col>
      <xdr:colOff>34925</xdr:colOff>
      <xdr:row>16</xdr:row>
      <xdr:rowOff>20942</xdr:rowOff>
    </xdr:to>
    <xdr:sp macro="" textlink="">
      <xdr:nvSpPr>
        <xdr:cNvPr id="71" name="円/楕円 70"/>
        <xdr:cNvSpPr/>
      </xdr:nvSpPr>
      <xdr:spPr bwMode="auto">
        <a:xfrm>
          <a:off x="5600700" y="271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107319</xdr:rowOff>
    </xdr:from>
    <xdr:ext cx="762000" cy="259045"/>
    <xdr:sp macro="" textlink="">
      <xdr:nvSpPr>
        <xdr:cNvPr id="72" name="人口1人当たり決算額の推移該当値テキスト130"/>
        <xdr:cNvSpPr txBox="1"/>
      </xdr:nvSpPr>
      <xdr:spPr>
        <a:xfrm>
          <a:off x="5740400" y="255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112,023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163193</xdr:rowOff>
    </xdr:from>
    <xdr:to>
      <xdr:col>4</xdr:col>
      <xdr:colOff>520700</xdr:colOff>
      <xdr:row>16</xdr:row>
      <xdr:rowOff>93343</xdr:rowOff>
    </xdr:to>
    <xdr:sp macro="" textlink="">
      <xdr:nvSpPr>
        <xdr:cNvPr id="73" name="円/楕円 72"/>
        <xdr:cNvSpPr/>
      </xdr:nvSpPr>
      <xdr:spPr bwMode="auto">
        <a:xfrm>
          <a:off x="4953000" y="2782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103520</xdr:rowOff>
    </xdr:from>
    <xdr:ext cx="736600" cy="259045"/>
    <xdr:sp macro="" textlink="">
      <xdr:nvSpPr>
        <xdr:cNvPr id="74" name="テキスト ボックス 73"/>
        <xdr:cNvSpPr txBox="1"/>
      </xdr:nvSpPr>
      <xdr:spPr>
        <a:xfrm>
          <a:off x="4622800" y="2551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107,589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145493</xdr:rowOff>
    </xdr:from>
    <xdr:to>
      <xdr:col>3</xdr:col>
      <xdr:colOff>955675</xdr:colOff>
      <xdr:row>16</xdr:row>
      <xdr:rowOff>75643</xdr:rowOff>
    </xdr:to>
    <xdr:sp macro="" textlink="">
      <xdr:nvSpPr>
        <xdr:cNvPr id="75" name="円/楕円 74"/>
        <xdr:cNvSpPr/>
      </xdr:nvSpPr>
      <xdr:spPr bwMode="auto">
        <a:xfrm>
          <a:off x="4254500" y="2764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85820</xdr:rowOff>
    </xdr:from>
    <xdr:ext cx="762000" cy="259045"/>
    <xdr:sp macro="" textlink="">
      <xdr:nvSpPr>
        <xdr:cNvPr id="76" name="テキスト ボックス 75"/>
        <xdr:cNvSpPr txBox="1"/>
      </xdr:nvSpPr>
      <xdr:spPr>
        <a:xfrm>
          <a:off x="3924300" y="253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108,673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165953</xdr:rowOff>
    </xdr:from>
    <xdr:to>
      <xdr:col>3</xdr:col>
      <xdr:colOff>257175</xdr:colOff>
      <xdr:row>16</xdr:row>
      <xdr:rowOff>96103</xdr:rowOff>
    </xdr:to>
    <xdr:sp macro="" textlink="">
      <xdr:nvSpPr>
        <xdr:cNvPr id="77" name="円/楕円 76"/>
        <xdr:cNvSpPr/>
      </xdr:nvSpPr>
      <xdr:spPr bwMode="auto">
        <a:xfrm>
          <a:off x="3556000" y="2785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106280</xdr:rowOff>
    </xdr:from>
    <xdr:ext cx="762000" cy="259045"/>
    <xdr:sp macro="" textlink="">
      <xdr:nvSpPr>
        <xdr:cNvPr id="78" name="テキスト ボックス 77"/>
        <xdr:cNvSpPr txBox="1"/>
      </xdr:nvSpPr>
      <xdr:spPr>
        <a:xfrm>
          <a:off x="3225800" y="255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107,420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129638</xdr:rowOff>
    </xdr:from>
    <xdr:to>
      <xdr:col>2</xdr:col>
      <xdr:colOff>692150</xdr:colOff>
      <xdr:row>16</xdr:row>
      <xdr:rowOff>59788</xdr:rowOff>
    </xdr:to>
    <xdr:sp macro="" textlink="">
      <xdr:nvSpPr>
        <xdr:cNvPr id="79" name="円/楕円 78"/>
        <xdr:cNvSpPr/>
      </xdr:nvSpPr>
      <xdr:spPr bwMode="auto">
        <a:xfrm>
          <a:off x="2857500" y="274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69965</xdr:rowOff>
    </xdr:from>
    <xdr:ext cx="762000" cy="259045"/>
    <xdr:sp macro="" textlink="">
      <xdr:nvSpPr>
        <xdr:cNvPr id="80" name="テキスト ボックス 79"/>
        <xdr:cNvSpPr txBox="1"/>
      </xdr:nvSpPr>
      <xdr:spPr>
        <a:xfrm>
          <a:off x="2527300" y="251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50305</xdr:rowOff>
    </xdr:from>
    <xdr:to>
      <xdr:col>4</xdr:col>
      <xdr:colOff>1117600</xdr:colOff>
      <xdr:row>35</xdr:row>
      <xdr:rowOff>79166</xdr:rowOff>
    </xdr:to>
    <xdr:cxnSp macro="">
      <xdr:nvCxnSpPr>
        <xdr:cNvPr id="113" name="直線コネクタ 112"/>
        <xdr:cNvCxnSpPr/>
      </xdr:nvCxnSpPr>
      <xdr:spPr bwMode="auto">
        <a:xfrm flipV="1">
          <a:off x="5003800" y="6660655"/>
          <a:ext cx="647700" cy="28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54267</xdr:rowOff>
    </xdr:from>
    <xdr:to>
      <xdr:col>4</xdr:col>
      <xdr:colOff>469900</xdr:colOff>
      <xdr:row>35</xdr:row>
      <xdr:rowOff>79166</xdr:rowOff>
    </xdr:to>
    <xdr:cxnSp macro="">
      <xdr:nvCxnSpPr>
        <xdr:cNvPr id="116" name="直線コネクタ 115"/>
        <xdr:cNvCxnSpPr/>
      </xdr:nvCxnSpPr>
      <xdr:spPr bwMode="auto">
        <a:xfrm>
          <a:off x="4305300" y="6664617"/>
          <a:ext cx="698500" cy="2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298736</xdr:rowOff>
    </xdr:from>
    <xdr:to>
      <xdr:col>3</xdr:col>
      <xdr:colOff>904875</xdr:colOff>
      <xdr:row>35</xdr:row>
      <xdr:rowOff>54267</xdr:rowOff>
    </xdr:to>
    <xdr:cxnSp macro="">
      <xdr:nvCxnSpPr>
        <xdr:cNvPr id="119" name="直線コネクタ 118"/>
        <xdr:cNvCxnSpPr/>
      </xdr:nvCxnSpPr>
      <xdr:spPr bwMode="auto">
        <a:xfrm>
          <a:off x="3606800" y="6566186"/>
          <a:ext cx="698500" cy="9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225946</xdr:rowOff>
    </xdr:from>
    <xdr:to>
      <xdr:col>3</xdr:col>
      <xdr:colOff>206375</xdr:colOff>
      <xdr:row>34</xdr:row>
      <xdr:rowOff>298736</xdr:rowOff>
    </xdr:to>
    <xdr:cxnSp macro="">
      <xdr:nvCxnSpPr>
        <xdr:cNvPr id="122" name="直線コネクタ 121"/>
        <xdr:cNvCxnSpPr/>
      </xdr:nvCxnSpPr>
      <xdr:spPr bwMode="auto">
        <a:xfrm>
          <a:off x="2908300" y="6493396"/>
          <a:ext cx="698500" cy="72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342405</xdr:rowOff>
    </xdr:from>
    <xdr:to>
      <xdr:col>5</xdr:col>
      <xdr:colOff>34925</xdr:colOff>
      <xdr:row>35</xdr:row>
      <xdr:rowOff>101105</xdr:rowOff>
    </xdr:to>
    <xdr:sp macro="" textlink="">
      <xdr:nvSpPr>
        <xdr:cNvPr id="132" name="円/楕円 131"/>
        <xdr:cNvSpPr/>
      </xdr:nvSpPr>
      <xdr:spPr bwMode="auto">
        <a:xfrm>
          <a:off x="5600700" y="660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187482</xdr:rowOff>
    </xdr:from>
    <xdr:ext cx="762000" cy="259045"/>
    <xdr:sp macro="" textlink="">
      <xdr:nvSpPr>
        <xdr:cNvPr id="133" name="人口1人当たり決算額の推移該当値テキスト445"/>
        <xdr:cNvSpPr txBox="1"/>
      </xdr:nvSpPr>
      <xdr:spPr>
        <a:xfrm>
          <a:off x="5740400" y="64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28366</xdr:rowOff>
    </xdr:from>
    <xdr:to>
      <xdr:col>4</xdr:col>
      <xdr:colOff>520700</xdr:colOff>
      <xdr:row>35</xdr:row>
      <xdr:rowOff>129966</xdr:rowOff>
    </xdr:to>
    <xdr:sp macro="" textlink="">
      <xdr:nvSpPr>
        <xdr:cNvPr id="134" name="円/楕円 133"/>
        <xdr:cNvSpPr/>
      </xdr:nvSpPr>
      <xdr:spPr bwMode="auto">
        <a:xfrm>
          <a:off x="4953000" y="66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140142</xdr:rowOff>
    </xdr:from>
    <xdr:ext cx="736600" cy="259045"/>
    <xdr:sp macro="" textlink="">
      <xdr:nvSpPr>
        <xdr:cNvPr id="135" name="テキスト ボックス 134"/>
        <xdr:cNvSpPr txBox="1"/>
      </xdr:nvSpPr>
      <xdr:spPr>
        <a:xfrm>
          <a:off x="4622800" y="640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3467</xdr:rowOff>
    </xdr:from>
    <xdr:to>
      <xdr:col>3</xdr:col>
      <xdr:colOff>955675</xdr:colOff>
      <xdr:row>35</xdr:row>
      <xdr:rowOff>105067</xdr:rowOff>
    </xdr:to>
    <xdr:sp macro="" textlink="">
      <xdr:nvSpPr>
        <xdr:cNvPr id="136" name="円/楕円 135"/>
        <xdr:cNvSpPr/>
      </xdr:nvSpPr>
      <xdr:spPr bwMode="auto">
        <a:xfrm>
          <a:off x="4254500" y="6613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115244</xdr:rowOff>
    </xdr:from>
    <xdr:ext cx="762000" cy="259045"/>
    <xdr:sp macro="" textlink="">
      <xdr:nvSpPr>
        <xdr:cNvPr id="137" name="テキスト ボックス 136"/>
        <xdr:cNvSpPr txBox="1"/>
      </xdr:nvSpPr>
      <xdr:spPr>
        <a:xfrm>
          <a:off x="3924300" y="638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247936</xdr:rowOff>
    </xdr:from>
    <xdr:to>
      <xdr:col>3</xdr:col>
      <xdr:colOff>257175</xdr:colOff>
      <xdr:row>35</xdr:row>
      <xdr:rowOff>6636</xdr:rowOff>
    </xdr:to>
    <xdr:sp macro="" textlink="">
      <xdr:nvSpPr>
        <xdr:cNvPr id="138" name="円/楕円 137"/>
        <xdr:cNvSpPr/>
      </xdr:nvSpPr>
      <xdr:spPr bwMode="auto">
        <a:xfrm>
          <a:off x="3556000" y="6515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16813</xdr:rowOff>
    </xdr:from>
    <xdr:ext cx="762000" cy="259045"/>
    <xdr:sp macro="" textlink="">
      <xdr:nvSpPr>
        <xdr:cNvPr id="139" name="テキスト ボックス 138"/>
        <xdr:cNvSpPr txBox="1"/>
      </xdr:nvSpPr>
      <xdr:spPr>
        <a:xfrm>
          <a:off x="3225800" y="628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31,985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175146</xdr:rowOff>
    </xdr:from>
    <xdr:to>
      <xdr:col>2</xdr:col>
      <xdr:colOff>692150</xdr:colOff>
      <xdr:row>34</xdr:row>
      <xdr:rowOff>276746</xdr:rowOff>
    </xdr:to>
    <xdr:sp macro="" textlink="">
      <xdr:nvSpPr>
        <xdr:cNvPr id="140" name="円/楕円 139"/>
        <xdr:cNvSpPr/>
      </xdr:nvSpPr>
      <xdr:spPr bwMode="auto">
        <a:xfrm>
          <a:off x="2857500" y="6442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286923</xdr:rowOff>
    </xdr:from>
    <xdr:ext cx="762000" cy="259045"/>
    <xdr:sp macro="" textlink="">
      <xdr:nvSpPr>
        <xdr:cNvPr id="141" name="テキスト ボックス 140"/>
        <xdr:cNvSpPr txBox="1"/>
      </xdr:nvSpPr>
      <xdr:spPr>
        <a:xfrm>
          <a:off x="2527300" y="62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14,895
14,837
394.85
9,219,175
8,974,342
219,050
5,168,077
9,301,008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55494</xdr:rowOff>
    </xdr:from>
    <xdr:to>
      <xdr:col>6</xdr:col>
      <xdr:colOff>511175</xdr:colOff>
      <xdr:row>34</xdr:row>
      <xdr:rowOff>70598</xdr:rowOff>
    </xdr:to>
    <xdr:cxnSp macro="">
      <xdr:nvCxnSpPr>
        <xdr:cNvPr id="63" name="直線コネクタ 62"/>
        <xdr:cNvCxnSpPr/>
      </xdr:nvCxnSpPr>
      <xdr:spPr>
        <a:xfrm flipV="1">
          <a:off x="3797300" y="5884794"/>
          <a:ext cx="8382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70598</xdr:rowOff>
    </xdr:from>
    <xdr:to>
      <xdr:col>5</xdr:col>
      <xdr:colOff>358775</xdr:colOff>
      <xdr:row>34</xdr:row>
      <xdr:rowOff>85587</xdr:rowOff>
    </xdr:to>
    <xdr:cxnSp macro="">
      <xdr:nvCxnSpPr>
        <xdr:cNvPr id="66" name="直線コネクタ 65"/>
        <xdr:cNvCxnSpPr/>
      </xdr:nvCxnSpPr>
      <xdr:spPr>
        <a:xfrm flipV="1">
          <a:off x="2908300" y="5899898"/>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85587</xdr:rowOff>
    </xdr:from>
    <xdr:to>
      <xdr:col>4</xdr:col>
      <xdr:colOff>155575</xdr:colOff>
      <xdr:row>34</xdr:row>
      <xdr:rowOff>149644</xdr:rowOff>
    </xdr:to>
    <xdr:cxnSp macro="">
      <xdr:nvCxnSpPr>
        <xdr:cNvPr id="69" name="直線コネクタ 68"/>
        <xdr:cNvCxnSpPr/>
      </xdr:nvCxnSpPr>
      <xdr:spPr>
        <a:xfrm flipV="1">
          <a:off x="2019300" y="5914887"/>
          <a:ext cx="889000" cy="6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141757</xdr:rowOff>
    </xdr:from>
    <xdr:to>
      <xdr:col>2</xdr:col>
      <xdr:colOff>638175</xdr:colOff>
      <xdr:row>34</xdr:row>
      <xdr:rowOff>149644</xdr:rowOff>
    </xdr:to>
    <xdr:cxnSp macro="">
      <xdr:nvCxnSpPr>
        <xdr:cNvPr id="72" name="直線コネクタ 71"/>
        <xdr:cNvCxnSpPr/>
      </xdr:nvCxnSpPr>
      <xdr:spPr>
        <a:xfrm>
          <a:off x="1130300" y="5971057"/>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4694</xdr:rowOff>
    </xdr:from>
    <xdr:to>
      <xdr:col>6</xdr:col>
      <xdr:colOff>561975</xdr:colOff>
      <xdr:row>34</xdr:row>
      <xdr:rowOff>106294</xdr:rowOff>
    </xdr:to>
    <xdr:sp macro="" textlink="">
      <xdr:nvSpPr>
        <xdr:cNvPr id="82" name="円/楕円 81"/>
        <xdr:cNvSpPr/>
      </xdr:nvSpPr>
      <xdr:spPr>
        <a:xfrm>
          <a:off x="4584700" y="583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27571</xdr:rowOff>
    </xdr:from>
    <xdr:ext cx="534377" cy="259045"/>
    <xdr:sp macro="" textlink="">
      <xdr:nvSpPr>
        <xdr:cNvPr id="83" name="人件費該当値テキスト"/>
        <xdr:cNvSpPr txBox="1"/>
      </xdr:nvSpPr>
      <xdr:spPr>
        <a:xfrm>
          <a:off x="4686300" y="568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95,157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19798</xdr:rowOff>
    </xdr:from>
    <xdr:to>
      <xdr:col>5</xdr:col>
      <xdr:colOff>409575</xdr:colOff>
      <xdr:row>34</xdr:row>
      <xdr:rowOff>121398</xdr:rowOff>
    </xdr:to>
    <xdr:sp macro="" textlink="">
      <xdr:nvSpPr>
        <xdr:cNvPr id="84" name="円/楕円 83"/>
        <xdr:cNvSpPr/>
      </xdr:nvSpPr>
      <xdr:spPr>
        <a:xfrm>
          <a:off x="3746500" y="58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137925</xdr:rowOff>
    </xdr:from>
    <xdr:ext cx="534377" cy="259045"/>
    <xdr:sp macro="" textlink="">
      <xdr:nvSpPr>
        <xdr:cNvPr id="85" name="テキスト ボックス 84"/>
        <xdr:cNvSpPr txBox="1"/>
      </xdr:nvSpPr>
      <xdr:spPr>
        <a:xfrm>
          <a:off x="3530111" y="56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34787</xdr:rowOff>
    </xdr:from>
    <xdr:to>
      <xdr:col>4</xdr:col>
      <xdr:colOff>206375</xdr:colOff>
      <xdr:row>34</xdr:row>
      <xdr:rowOff>136387</xdr:rowOff>
    </xdr:to>
    <xdr:sp macro="" textlink="">
      <xdr:nvSpPr>
        <xdr:cNvPr id="86" name="円/楕円 85"/>
        <xdr:cNvSpPr/>
      </xdr:nvSpPr>
      <xdr:spPr>
        <a:xfrm>
          <a:off x="2857500" y="58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152914</xdr:rowOff>
    </xdr:from>
    <xdr:ext cx="534377" cy="259045"/>
    <xdr:sp macro="" textlink="">
      <xdr:nvSpPr>
        <xdr:cNvPr id="87" name="テキスト ボックス 86"/>
        <xdr:cNvSpPr txBox="1"/>
      </xdr:nvSpPr>
      <xdr:spPr>
        <a:xfrm>
          <a:off x="2641111" y="563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93,314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98844</xdr:rowOff>
    </xdr:from>
    <xdr:to>
      <xdr:col>3</xdr:col>
      <xdr:colOff>3175</xdr:colOff>
      <xdr:row>35</xdr:row>
      <xdr:rowOff>28994</xdr:rowOff>
    </xdr:to>
    <xdr:sp macro="" textlink="">
      <xdr:nvSpPr>
        <xdr:cNvPr id="88" name="円/楕円 87"/>
        <xdr:cNvSpPr/>
      </xdr:nvSpPr>
      <xdr:spPr>
        <a:xfrm>
          <a:off x="1968500" y="592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45521</xdr:rowOff>
    </xdr:from>
    <xdr:ext cx="534377" cy="259045"/>
    <xdr:sp macro="" textlink="">
      <xdr:nvSpPr>
        <xdr:cNvPr id="89" name="テキスト ボックス 88"/>
        <xdr:cNvSpPr txBox="1"/>
      </xdr:nvSpPr>
      <xdr:spPr>
        <a:xfrm>
          <a:off x="1752111" y="570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90957</xdr:rowOff>
    </xdr:from>
    <xdr:to>
      <xdr:col>1</xdr:col>
      <xdr:colOff>485775</xdr:colOff>
      <xdr:row>35</xdr:row>
      <xdr:rowOff>21107</xdr:rowOff>
    </xdr:to>
    <xdr:sp macro="" textlink="">
      <xdr:nvSpPr>
        <xdr:cNvPr id="90" name="円/楕円 89"/>
        <xdr:cNvSpPr/>
      </xdr:nvSpPr>
      <xdr:spPr>
        <a:xfrm>
          <a:off x="1079500" y="59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37634</xdr:rowOff>
    </xdr:from>
    <xdr:ext cx="534377" cy="259045"/>
    <xdr:sp macro="" textlink="">
      <xdr:nvSpPr>
        <xdr:cNvPr id="91" name="テキスト ボックス 90"/>
        <xdr:cNvSpPr txBox="1"/>
      </xdr:nvSpPr>
      <xdr:spPr>
        <a:xfrm>
          <a:off x="863111" y="569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134130</xdr:rowOff>
    </xdr:from>
    <xdr:to>
      <xdr:col>6</xdr:col>
      <xdr:colOff>511175</xdr:colOff>
      <xdr:row>57</xdr:row>
      <xdr:rowOff>168122</xdr:rowOff>
    </xdr:to>
    <xdr:cxnSp macro="">
      <xdr:nvCxnSpPr>
        <xdr:cNvPr id="121" name="直線コネクタ 120"/>
        <xdr:cNvCxnSpPr/>
      </xdr:nvCxnSpPr>
      <xdr:spPr>
        <a:xfrm flipV="1">
          <a:off x="3797300" y="9906780"/>
          <a:ext cx="838200" cy="3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168122</xdr:rowOff>
    </xdr:from>
    <xdr:to>
      <xdr:col>5</xdr:col>
      <xdr:colOff>358775</xdr:colOff>
      <xdr:row>58</xdr:row>
      <xdr:rowOff>5200</xdr:rowOff>
    </xdr:to>
    <xdr:cxnSp macro="">
      <xdr:nvCxnSpPr>
        <xdr:cNvPr id="124" name="直線コネクタ 123"/>
        <xdr:cNvCxnSpPr/>
      </xdr:nvCxnSpPr>
      <xdr:spPr>
        <a:xfrm flipV="1">
          <a:off x="2908300" y="9940772"/>
          <a:ext cx="889000" cy="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5200</xdr:rowOff>
    </xdr:from>
    <xdr:to>
      <xdr:col>4</xdr:col>
      <xdr:colOff>155575</xdr:colOff>
      <xdr:row>58</xdr:row>
      <xdr:rowOff>36114</xdr:rowOff>
    </xdr:to>
    <xdr:cxnSp macro="">
      <xdr:nvCxnSpPr>
        <xdr:cNvPr id="127" name="直線コネクタ 126"/>
        <xdr:cNvCxnSpPr/>
      </xdr:nvCxnSpPr>
      <xdr:spPr>
        <a:xfrm flipV="1">
          <a:off x="2019300" y="9949300"/>
          <a:ext cx="889000" cy="3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16249</xdr:rowOff>
    </xdr:from>
    <xdr:to>
      <xdr:col>2</xdr:col>
      <xdr:colOff>638175</xdr:colOff>
      <xdr:row>58</xdr:row>
      <xdr:rowOff>36114</xdr:rowOff>
    </xdr:to>
    <xdr:cxnSp macro="">
      <xdr:nvCxnSpPr>
        <xdr:cNvPr id="130" name="直線コネクタ 129"/>
        <xdr:cNvCxnSpPr/>
      </xdr:nvCxnSpPr>
      <xdr:spPr>
        <a:xfrm>
          <a:off x="1130300" y="9960349"/>
          <a:ext cx="8890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83330</xdr:rowOff>
    </xdr:from>
    <xdr:to>
      <xdr:col>6</xdr:col>
      <xdr:colOff>561975</xdr:colOff>
      <xdr:row>58</xdr:row>
      <xdr:rowOff>13480</xdr:rowOff>
    </xdr:to>
    <xdr:sp macro="" textlink="">
      <xdr:nvSpPr>
        <xdr:cNvPr id="140" name="円/楕円 139"/>
        <xdr:cNvSpPr/>
      </xdr:nvSpPr>
      <xdr:spPr>
        <a:xfrm>
          <a:off x="4584700" y="98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106207</xdr:rowOff>
    </xdr:from>
    <xdr:ext cx="534377" cy="259045"/>
    <xdr:sp macro="" textlink="">
      <xdr:nvSpPr>
        <xdr:cNvPr id="141" name="物件費該当値テキスト"/>
        <xdr:cNvSpPr txBox="1"/>
      </xdr:nvSpPr>
      <xdr:spPr>
        <a:xfrm>
          <a:off x="4686300" y="97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117322</xdr:rowOff>
    </xdr:from>
    <xdr:to>
      <xdr:col>5</xdr:col>
      <xdr:colOff>409575</xdr:colOff>
      <xdr:row>58</xdr:row>
      <xdr:rowOff>47472</xdr:rowOff>
    </xdr:to>
    <xdr:sp macro="" textlink="">
      <xdr:nvSpPr>
        <xdr:cNvPr id="142" name="円/楕円 141"/>
        <xdr:cNvSpPr/>
      </xdr:nvSpPr>
      <xdr:spPr>
        <a:xfrm>
          <a:off x="3746500" y="98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63999</xdr:rowOff>
    </xdr:from>
    <xdr:ext cx="534377" cy="259045"/>
    <xdr:sp macro="" textlink="">
      <xdr:nvSpPr>
        <xdr:cNvPr id="143" name="テキスト ボックス 142"/>
        <xdr:cNvSpPr txBox="1"/>
      </xdr:nvSpPr>
      <xdr:spPr>
        <a:xfrm>
          <a:off x="3530111" y="96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125850</xdr:rowOff>
    </xdr:from>
    <xdr:to>
      <xdr:col>4</xdr:col>
      <xdr:colOff>206375</xdr:colOff>
      <xdr:row>58</xdr:row>
      <xdr:rowOff>56000</xdr:rowOff>
    </xdr:to>
    <xdr:sp macro="" textlink="">
      <xdr:nvSpPr>
        <xdr:cNvPr id="144" name="円/楕円 143"/>
        <xdr:cNvSpPr/>
      </xdr:nvSpPr>
      <xdr:spPr>
        <a:xfrm>
          <a:off x="2857500" y="98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72527</xdr:rowOff>
    </xdr:from>
    <xdr:ext cx="534377" cy="259045"/>
    <xdr:sp macro="" textlink="">
      <xdr:nvSpPr>
        <xdr:cNvPr id="145" name="テキスト ボックス 144"/>
        <xdr:cNvSpPr txBox="1"/>
      </xdr:nvSpPr>
      <xdr:spPr>
        <a:xfrm>
          <a:off x="2641111" y="967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77,651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156764</xdr:rowOff>
    </xdr:from>
    <xdr:to>
      <xdr:col>3</xdr:col>
      <xdr:colOff>3175</xdr:colOff>
      <xdr:row>58</xdr:row>
      <xdr:rowOff>86914</xdr:rowOff>
    </xdr:to>
    <xdr:sp macro="" textlink="">
      <xdr:nvSpPr>
        <xdr:cNvPr id="146" name="円/楕円 145"/>
        <xdr:cNvSpPr/>
      </xdr:nvSpPr>
      <xdr:spPr>
        <a:xfrm>
          <a:off x="1968500" y="992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103441</xdr:rowOff>
    </xdr:from>
    <xdr:ext cx="534377" cy="259045"/>
    <xdr:sp macro="" textlink="">
      <xdr:nvSpPr>
        <xdr:cNvPr id="147" name="テキスト ボックス 146"/>
        <xdr:cNvSpPr txBox="1"/>
      </xdr:nvSpPr>
      <xdr:spPr>
        <a:xfrm>
          <a:off x="1752111" y="97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136899</xdr:rowOff>
    </xdr:from>
    <xdr:to>
      <xdr:col>1</xdr:col>
      <xdr:colOff>485775</xdr:colOff>
      <xdr:row>58</xdr:row>
      <xdr:rowOff>67049</xdr:rowOff>
    </xdr:to>
    <xdr:sp macro="" textlink="">
      <xdr:nvSpPr>
        <xdr:cNvPr id="148" name="円/楕円 147"/>
        <xdr:cNvSpPr/>
      </xdr:nvSpPr>
      <xdr:spPr>
        <a:xfrm>
          <a:off x="1079500" y="99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83576</xdr:rowOff>
    </xdr:from>
    <xdr:ext cx="534377" cy="259045"/>
    <xdr:sp macro="" textlink="">
      <xdr:nvSpPr>
        <xdr:cNvPr id="149" name="テキスト ボックス 148"/>
        <xdr:cNvSpPr txBox="1"/>
      </xdr:nvSpPr>
      <xdr:spPr>
        <a:xfrm>
          <a:off x="863111" y="96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153721</xdr:rowOff>
    </xdr:from>
    <xdr:to>
      <xdr:col>6</xdr:col>
      <xdr:colOff>511175</xdr:colOff>
      <xdr:row>73</xdr:row>
      <xdr:rowOff>121450</xdr:rowOff>
    </xdr:to>
    <xdr:cxnSp macro="">
      <xdr:nvCxnSpPr>
        <xdr:cNvPr id="178" name="直線コネクタ 177"/>
        <xdr:cNvCxnSpPr/>
      </xdr:nvCxnSpPr>
      <xdr:spPr>
        <a:xfrm flipV="1">
          <a:off x="3797300" y="12326671"/>
          <a:ext cx="838200" cy="3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116040</xdr:rowOff>
    </xdr:from>
    <xdr:to>
      <xdr:col>5</xdr:col>
      <xdr:colOff>358775</xdr:colOff>
      <xdr:row>73</xdr:row>
      <xdr:rowOff>121450</xdr:rowOff>
    </xdr:to>
    <xdr:cxnSp macro="">
      <xdr:nvCxnSpPr>
        <xdr:cNvPr id="181" name="直線コネクタ 180"/>
        <xdr:cNvCxnSpPr/>
      </xdr:nvCxnSpPr>
      <xdr:spPr>
        <a:xfrm>
          <a:off x="2908300" y="12460440"/>
          <a:ext cx="889000" cy="17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3" name="テキスト ボックス 182"/>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116040</xdr:rowOff>
    </xdr:from>
    <xdr:to>
      <xdr:col>4</xdr:col>
      <xdr:colOff>155575</xdr:colOff>
      <xdr:row>73</xdr:row>
      <xdr:rowOff>153530</xdr:rowOff>
    </xdr:to>
    <xdr:cxnSp macro="">
      <xdr:nvCxnSpPr>
        <xdr:cNvPr id="184" name="直線コネクタ 183"/>
        <xdr:cNvCxnSpPr/>
      </xdr:nvCxnSpPr>
      <xdr:spPr>
        <a:xfrm flipV="1">
          <a:off x="2019300" y="12460440"/>
          <a:ext cx="889000" cy="20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66564</xdr:rowOff>
    </xdr:from>
    <xdr:ext cx="469744" cy="259045"/>
    <xdr:sp macro="" textlink="">
      <xdr:nvSpPr>
        <xdr:cNvPr id="186" name="テキスト ボックス 185"/>
        <xdr:cNvSpPr txBox="1"/>
      </xdr:nvSpPr>
      <xdr:spPr>
        <a:xfrm>
          <a:off x="26734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147130</xdr:rowOff>
    </xdr:from>
    <xdr:to>
      <xdr:col>2</xdr:col>
      <xdr:colOff>638175</xdr:colOff>
      <xdr:row>73</xdr:row>
      <xdr:rowOff>153530</xdr:rowOff>
    </xdr:to>
    <xdr:cxnSp macro="">
      <xdr:nvCxnSpPr>
        <xdr:cNvPr id="187" name="直線コネクタ 186"/>
        <xdr:cNvCxnSpPr/>
      </xdr:nvCxnSpPr>
      <xdr:spPr>
        <a:xfrm>
          <a:off x="1130300" y="12662980"/>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94493</xdr:rowOff>
    </xdr:from>
    <xdr:ext cx="469744" cy="259045"/>
    <xdr:sp macro="" textlink="">
      <xdr:nvSpPr>
        <xdr:cNvPr id="191" name="テキスト ボックス 190"/>
        <xdr:cNvSpPr txBox="1"/>
      </xdr:nvSpPr>
      <xdr:spPr>
        <a:xfrm>
          <a:off x="895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102921</xdr:rowOff>
    </xdr:from>
    <xdr:to>
      <xdr:col>6</xdr:col>
      <xdr:colOff>561975</xdr:colOff>
      <xdr:row>72</xdr:row>
      <xdr:rowOff>33071</xdr:rowOff>
    </xdr:to>
    <xdr:sp macro="" textlink="">
      <xdr:nvSpPr>
        <xdr:cNvPr id="197" name="円/楕円 196"/>
        <xdr:cNvSpPr/>
      </xdr:nvSpPr>
      <xdr:spPr>
        <a:xfrm>
          <a:off x="4584700" y="122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55948</xdr:rowOff>
    </xdr:from>
    <xdr:ext cx="534377" cy="259045"/>
    <xdr:sp macro="" textlink="">
      <xdr:nvSpPr>
        <xdr:cNvPr id="198" name="維持補修費該当値テキスト"/>
        <xdr:cNvSpPr txBox="1"/>
      </xdr:nvSpPr>
      <xdr:spPr>
        <a:xfrm>
          <a:off x="4686300" y="122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33,132</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70650</xdr:rowOff>
    </xdr:from>
    <xdr:to>
      <xdr:col>5</xdr:col>
      <xdr:colOff>409575</xdr:colOff>
      <xdr:row>74</xdr:row>
      <xdr:rowOff>800</xdr:rowOff>
    </xdr:to>
    <xdr:sp macro="" textlink="">
      <xdr:nvSpPr>
        <xdr:cNvPr id="199" name="円/楕円 198"/>
        <xdr:cNvSpPr/>
      </xdr:nvSpPr>
      <xdr:spPr>
        <a:xfrm>
          <a:off x="3746500" y="125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17327</xdr:rowOff>
    </xdr:from>
    <xdr:ext cx="534377" cy="259045"/>
    <xdr:sp macro="" textlink="">
      <xdr:nvSpPr>
        <xdr:cNvPr id="200" name="テキスト ボックス 199"/>
        <xdr:cNvSpPr txBox="1"/>
      </xdr:nvSpPr>
      <xdr:spPr>
        <a:xfrm>
          <a:off x="3530111" y="1236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65240</xdr:rowOff>
    </xdr:from>
    <xdr:to>
      <xdr:col>4</xdr:col>
      <xdr:colOff>206375</xdr:colOff>
      <xdr:row>72</xdr:row>
      <xdr:rowOff>166840</xdr:rowOff>
    </xdr:to>
    <xdr:sp macro="" textlink="">
      <xdr:nvSpPr>
        <xdr:cNvPr id="201" name="円/楕円 200"/>
        <xdr:cNvSpPr/>
      </xdr:nvSpPr>
      <xdr:spPr>
        <a:xfrm>
          <a:off x="2857500" y="124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11917</xdr:rowOff>
    </xdr:from>
    <xdr:ext cx="534377" cy="259045"/>
    <xdr:sp macro="" textlink="">
      <xdr:nvSpPr>
        <xdr:cNvPr id="202" name="テキスト ボックス 201"/>
        <xdr:cNvSpPr txBox="1"/>
      </xdr:nvSpPr>
      <xdr:spPr>
        <a:xfrm>
          <a:off x="2641111" y="1218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102730</xdr:rowOff>
    </xdr:from>
    <xdr:to>
      <xdr:col>3</xdr:col>
      <xdr:colOff>3175</xdr:colOff>
      <xdr:row>74</xdr:row>
      <xdr:rowOff>32880</xdr:rowOff>
    </xdr:to>
    <xdr:sp macro="" textlink="">
      <xdr:nvSpPr>
        <xdr:cNvPr id="203" name="円/楕円 202"/>
        <xdr:cNvSpPr/>
      </xdr:nvSpPr>
      <xdr:spPr>
        <a:xfrm>
          <a:off x="1968500" y="126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49407</xdr:rowOff>
    </xdr:from>
    <xdr:ext cx="534377" cy="259045"/>
    <xdr:sp macro="" textlink="">
      <xdr:nvSpPr>
        <xdr:cNvPr id="204" name="テキスト ボックス 203"/>
        <xdr:cNvSpPr txBox="1"/>
      </xdr:nvSpPr>
      <xdr:spPr>
        <a:xfrm>
          <a:off x="1752111" y="123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96330</xdr:rowOff>
    </xdr:from>
    <xdr:to>
      <xdr:col>1</xdr:col>
      <xdr:colOff>485775</xdr:colOff>
      <xdr:row>74</xdr:row>
      <xdr:rowOff>26480</xdr:rowOff>
    </xdr:to>
    <xdr:sp macro="" textlink="">
      <xdr:nvSpPr>
        <xdr:cNvPr id="205" name="円/楕円 204"/>
        <xdr:cNvSpPr/>
      </xdr:nvSpPr>
      <xdr:spPr>
        <a:xfrm>
          <a:off x="1079500" y="126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43007</xdr:rowOff>
    </xdr:from>
    <xdr:ext cx="534377" cy="259045"/>
    <xdr:sp macro="" textlink="">
      <xdr:nvSpPr>
        <xdr:cNvPr id="206" name="テキスト ボックス 205"/>
        <xdr:cNvSpPr txBox="1"/>
      </xdr:nvSpPr>
      <xdr:spPr>
        <a:xfrm>
          <a:off x="863111" y="123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53648</xdr:rowOff>
    </xdr:from>
    <xdr:to>
      <xdr:col>6</xdr:col>
      <xdr:colOff>511175</xdr:colOff>
      <xdr:row>97</xdr:row>
      <xdr:rowOff>151636</xdr:rowOff>
    </xdr:to>
    <xdr:cxnSp macro="">
      <xdr:nvCxnSpPr>
        <xdr:cNvPr id="238" name="直線コネクタ 237"/>
        <xdr:cNvCxnSpPr/>
      </xdr:nvCxnSpPr>
      <xdr:spPr>
        <a:xfrm flipV="1">
          <a:off x="3797300" y="16684298"/>
          <a:ext cx="838200" cy="9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118081</xdr:rowOff>
    </xdr:from>
    <xdr:to>
      <xdr:col>5</xdr:col>
      <xdr:colOff>358775</xdr:colOff>
      <xdr:row>97</xdr:row>
      <xdr:rowOff>151636</xdr:rowOff>
    </xdr:to>
    <xdr:cxnSp macro="">
      <xdr:nvCxnSpPr>
        <xdr:cNvPr id="241" name="直線コネクタ 240"/>
        <xdr:cNvCxnSpPr/>
      </xdr:nvCxnSpPr>
      <xdr:spPr>
        <a:xfrm>
          <a:off x="2908300" y="16748731"/>
          <a:ext cx="889000" cy="3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118081</xdr:rowOff>
    </xdr:from>
    <xdr:to>
      <xdr:col>4</xdr:col>
      <xdr:colOff>155575</xdr:colOff>
      <xdr:row>98</xdr:row>
      <xdr:rowOff>52098</xdr:rowOff>
    </xdr:to>
    <xdr:cxnSp macro="">
      <xdr:nvCxnSpPr>
        <xdr:cNvPr id="244" name="直線コネクタ 243"/>
        <xdr:cNvCxnSpPr/>
      </xdr:nvCxnSpPr>
      <xdr:spPr>
        <a:xfrm flipV="1">
          <a:off x="2019300" y="16748731"/>
          <a:ext cx="889000" cy="10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110390</xdr:rowOff>
    </xdr:from>
    <xdr:to>
      <xdr:col>2</xdr:col>
      <xdr:colOff>638175</xdr:colOff>
      <xdr:row>98</xdr:row>
      <xdr:rowOff>52098</xdr:rowOff>
    </xdr:to>
    <xdr:cxnSp macro="">
      <xdr:nvCxnSpPr>
        <xdr:cNvPr id="247" name="直線コネクタ 246"/>
        <xdr:cNvCxnSpPr/>
      </xdr:nvCxnSpPr>
      <xdr:spPr>
        <a:xfrm>
          <a:off x="1130300" y="15712340"/>
          <a:ext cx="889000" cy="114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2848</xdr:rowOff>
    </xdr:from>
    <xdr:to>
      <xdr:col>6</xdr:col>
      <xdr:colOff>561975</xdr:colOff>
      <xdr:row>97</xdr:row>
      <xdr:rowOff>104448</xdr:rowOff>
    </xdr:to>
    <xdr:sp macro="" textlink="">
      <xdr:nvSpPr>
        <xdr:cNvPr id="257" name="円/楕円 256"/>
        <xdr:cNvSpPr/>
      </xdr:nvSpPr>
      <xdr:spPr>
        <a:xfrm>
          <a:off x="4584700" y="166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152725</xdr:rowOff>
    </xdr:from>
    <xdr:ext cx="534377" cy="259045"/>
    <xdr:sp macro="" textlink="">
      <xdr:nvSpPr>
        <xdr:cNvPr id="258" name="扶助費該当値テキスト"/>
        <xdr:cNvSpPr txBox="1"/>
      </xdr:nvSpPr>
      <xdr:spPr>
        <a:xfrm>
          <a:off x="4686300" y="166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100836</xdr:rowOff>
    </xdr:from>
    <xdr:to>
      <xdr:col>5</xdr:col>
      <xdr:colOff>409575</xdr:colOff>
      <xdr:row>98</xdr:row>
      <xdr:rowOff>30986</xdr:rowOff>
    </xdr:to>
    <xdr:sp macro="" textlink="">
      <xdr:nvSpPr>
        <xdr:cNvPr id="259" name="円/楕円 258"/>
        <xdr:cNvSpPr/>
      </xdr:nvSpPr>
      <xdr:spPr>
        <a:xfrm>
          <a:off x="3746500" y="167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22113</xdr:rowOff>
    </xdr:from>
    <xdr:ext cx="534377" cy="259045"/>
    <xdr:sp macro="" textlink="">
      <xdr:nvSpPr>
        <xdr:cNvPr id="260" name="テキスト ボックス 259"/>
        <xdr:cNvSpPr txBox="1"/>
      </xdr:nvSpPr>
      <xdr:spPr>
        <a:xfrm>
          <a:off x="3530111" y="1682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67281</xdr:rowOff>
    </xdr:from>
    <xdr:to>
      <xdr:col>4</xdr:col>
      <xdr:colOff>206375</xdr:colOff>
      <xdr:row>97</xdr:row>
      <xdr:rowOff>168881</xdr:rowOff>
    </xdr:to>
    <xdr:sp macro="" textlink="">
      <xdr:nvSpPr>
        <xdr:cNvPr id="261" name="円/楕円 260"/>
        <xdr:cNvSpPr/>
      </xdr:nvSpPr>
      <xdr:spPr>
        <a:xfrm>
          <a:off x="2857500" y="166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160008</xdr:rowOff>
    </xdr:from>
    <xdr:ext cx="534377" cy="259045"/>
    <xdr:sp macro="" textlink="">
      <xdr:nvSpPr>
        <xdr:cNvPr id="262" name="テキスト ボックス 261"/>
        <xdr:cNvSpPr txBox="1"/>
      </xdr:nvSpPr>
      <xdr:spPr>
        <a:xfrm>
          <a:off x="2641111" y="167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1298</xdr:rowOff>
    </xdr:from>
    <xdr:to>
      <xdr:col>3</xdr:col>
      <xdr:colOff>3175</xdr:colOff>
      <xdr:row>98</xdr:row>
      <xdr:rowOff>102898</xdr:rowOff>
    </xdr:to>
    <xdr:sp macro="" textlink="">
      <xdr:nvSpPr>
        <xdr:cNvPr id="263" name="円/楕円 262"/>
        <xdr:cNvSpPr/>
      </xdr:nvSpPr>
      <xdr:spPr>
        <a:xfrm>
          <a:off x="1968500" y="1680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94025</xdr:rowOff>
    </xdr:from>
    <xdr:ext cx="534377" cy="259045"/>
    <xdr:sp macro="" textlink="">
      <xdr:nvSpPr>
        <xdr:cNvPr id="264" name="テキスト ボックス 263"/>
        <xdr:cNvSpPr txBox="1"/>
      </xdr:nvSpPr>
      <xdr:spPr>
        <a:xfrm>
          <a:off x="1752111" y="1689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33,365</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59590</xdr:rowOff>
    </xdr:from>
    <xdr:to>
      <xdr:col>1</xdr:col>
      <xdr:colOff>485775</xdr:colOff>
      <xdr:row>91</xdr:row>
      <xdr:rowOff>161190</xdr:rowOff>
    </xdr:to>
    <xdr:sp macro="" textlink="">
      <xdr:nvSpPr>
        <xdr:cNvPr id="265" name="円/楕円 264"/>
        <xdr:cNvSpPr/>
      </xdr:nvSpPr>
      <xdr:spPr>
        <a:xfrm>
          <a:off x="1079500" y="1566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6267</xdr:rowOff>
    </xdr:from>
    <xdr:ext cx="599010" cy="259045"/>
    <xdr:sp macro="" textlink="">
      <xdr:nvSpPr>
        <xdr:cNvPr id="266" name="テキスト ボックス 265"/>
        <xdr:cNvSpPr txBox="1"/>
      </xdr:nvSpPr>
      <xdr:spPr>
        <a:xfrm>
          <a:off x="830794" y="1543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44711</xdr:rowOff>
    </xdr:from>
    <xdr:to>
      <xdr:col>15</xdr:col>
      <xdr:colOff>180975</xdr:colOff>
      <xdr:row>34</xdr:row>
      <xdr:rowOff>58797</xdr:rowOff>
    </xdr:to>
    <xdr:cxnSp macro="">
      <xdr:nvCxnSpPr>
        <xdr:cNvPr id="297" name="直線コネクタ 296"/>
        <xdr:cNvCxnSpPr/>
      </xdr:nvCxnSpPr>
      <xdr:spPr>
        <a:xfrm flipV="1">
          <a:off x="9639300" y="5874011"/>
          <a:ext cx="8382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58797</xdr:rowOff>
    </xdr:from>
    <xdr:to>
      <xdr:col>14</xdr:col>
      <xdr:colOff>28575</xdr:colOff>
      <xdr:row>34</xdr:row>
      <xdr:rowOff>171290</xdr:rowOff>
    </xdr:to>
    <xdr:cxnSp macro="">
      <xdr:nvCxnSpPr>
        <xdr:cNvPr id="300" name="直線コネクタ 299"/>
        <xdr:cNvCxnSpPr/>
      </xdr:nvCxnSpPr>
      <xdr:spPr>
        <a:xfrm flipV="1">
          <a:off x="8750300" y="5888097"/>
          <a:ext cx="889000" cy="1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171290</xdr:rowOff>
    </xdr:from>
    <xdr:to>
      <xdr:col>12</xdr:col>
      <xdr:colOff>511175</xdr:colOff>
      <xdr:row>35</xdr:row>
      <xdr:rowOff>61835</xdr:rowOff>
    </xdr:to>
    <xdr:cxnSp macro="">
      <xdr:nvCxnSpPr>
        <xdr:cNvPr id="303" name="直線コネクタ 302"/>
        <xdr:cNvCxnSpPr/>
      </xdr:nvCxnSpPr>
      <xdr:spPr>
        <a:xfrm flipV="1">
          <a:off x="7861300" y="6000590"/>
          <a:ext cx="889000" cy="6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61835</xdr:rowOff>
    </xdr:from>
    <xdr:to>
      <xdr:col>11</xdr:col>
      <xdr:colOff>307975</xdr:colOff>
      <xdr:row>35</xdr:row>
      <xdr:rowOff>81266</xdr:rowOff>
    </xdr:to>
    <xdr:cxnSp macro="">
      <xdr:nvCxnSpPr>
        <xdr:cNvPr id="306" name="直線コネクタ 305"/>
        <xdr:cNvCxnSpPr/>
      </xdr:nvCxnSpPr>
      <xdr:spPr>
        <a:xfrm flipV="1">
          <a:off x="6972300" y="6062585"/>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165361</xdr:rowOff>
    </xdr:from>
    <xdr:to>
      <xdr:col>15</xdr:col>
      <xdr:colOff>231775</xdr:colOff>
      <xdr:row>34</xdr:row>
      <xdr:rowOff>95511</xdr:rowOff>
    </xdr:to>
    <xdr:sp macro="" textlink="">
      <xdr:nvSpPr>
        <xdr:cNvPr id="316" name="円/楕円 315"/>
        <xdr:cNvSpPr/>
      </xdr:nvSpPr>
      <xdr:spPr>
        <a:xfrm>
          <a:off x="10426700" y="582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16788</xdr:rowOff>
    </xdr:from>
    <xdr:ext cx="534377" cy="259045"/>
    <xdr:sp macro="" textlink="">
      <xdr:nvSpPr>
        <xdr:cNvPr id="317" name="補助費等該当値テキスト"/>
        <xdr:cNvSpPr txBox="1"/>
      </xdr:nvSpPr>
      <xdr:spPr>
        <a:xfrm>
          <a:off x="10528300" y="567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83,726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7997</xdr:rowOff>
    </xdr:from>
    <xdr:to>
      <xdr:col>14</xdr:col>
      <xdr:colOff>79375</xdr:colOff>
      <xdr:row>34</xdr:row>
      <xdr:rowOff>109597</xdr:rowOff>
    </xdr:to>
    <xdr:sp macro="" textlink="">
      <xdr:nvSpPr>
        <xdr:cNvPr id="318" name="円/楕円 317"/>
        <xdr:cNvSpPr/>
      </xdr:nvSpPr>
      <xdr:spPr>
        <a:xfrm>
          <a:off x="9588500" y="58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126124</xdr:rowOff>
    </xdr:from>
    <xdr:ext cx="534377" cy="259045"/>
    <xdr:sp macro="" textlink="">
      <xdr:nvSpPr>
        <xdr:cNvPr id="319" name="テキスト ボックス 318"/>
        <xdr:cNvSpPr txBox="1"/>
      </xdr:nvSpPr>
      <xdr:spPr>
        <a:xfrm>
          <a:off x="9372111" y="56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120490</xdr:rowOff>
    </xdr:from>
    <xdr:to>
      <xdr:col>12</xdr:col>
      <xdr:colOff>561975</xdr:colOff>
      <xdr:row>35</xdr:row>
      <xdr:rowOff>50640</xdr:rowOff>
    </xdr:to>
    <xdr:sp macro="" textlink="">
      <xdr:nvSpPr>
        <xdr:cNvPr id="320" name="円/楕円 319"/>
        <xdr:cNvSpPr/>
      </xdr:nvSpPr>
      <xdr:spPr>
        <a:xfrm>
          <a:off x="8699500" y="59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67167</xdr:rowOff>
    </xdr:from>
    <xdr:ext cx="534377" cy="259045"/>
    <xdr:sp macro="" textlink="">
      <xdr:nvSpPr>
        <xdr:cNvPr id="321" name="テキスト ボックス 320"/>
        <xdr:cNvSpPr txBox="1"/>
      </xdr:nvSpPr>
      <xdr:spPr>
        <a:xfrm>
          <a:off x="8483111" y="57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72,098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11035</xdr:rowOff>
    </xdr:from>
    <xdr:to>
      <xdr:col>11</xdr:col>
      <xdr:colOff>358775</xdr:colOff>
      <xdr:row>35</xdr:row>
      <xdr:rowOff>112635</xdr:rowOff>
    </xdr:to>
    <xdr:sp macro="" textlink="">
      <xdr:nvSpPr>
        <xdr:cNvPr id="322" name="円/楕円 321"/>
        <xdr:cNvSpPr/>
      </xdr:nvSpPr>
      <xdr:spPr>
        <a:xfrm>
          <a:off x="7810500" y="60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129162</xdr:rowOff>
    </xdr:from>
    <xdr:ext cx="534377" cy="259045"/>
    <xdr:sp macro="" textlink="">
      <xdr:nvSpPr>
        <xdr:cNvPr id="323" name="テキスト ボックス 322"/>
        <xdr:cNvSpPr txBox="1"/>
      </xdr:nvSpPr>
      <xdr:spPr>
        <a:xfrm>
          <a:off x="7594111" y="57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30466</xdr:rowOff>
    </xdr:from>
    <xdr:to>
      <xdr:col>10</xdr:col>
      <xdr:colOff>155575</xdr:colOff>
      <xdr:row>35</xdr:row>
      <xdr:rowOff>132066</xdr:rowOff>
    </xdr:to>
    <xdr:sp macro="" textlink="">
      <xdr:nvSpPr>
        <xdr:cNvPr id="324" name="円/楕円 323"/>
        <xdr:cNvSpPr/>
      </xdr:nvSpPr>
      <xdr:spPr>
        <a:xfrm>
          <a:off x="6921500" y="60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123193</xdr:rowOff>
    </xdr:from>
    <xdr:ext cx="534377" cy="259045"/>
    <xdr:sp macro="" textlink="">
      <xdr:nvSpPr>
        <xdr:cNvPr id="325" name="テキスト ボックス 324"/>
        <xdr:cNvSpPr txBox="1"/>
      </xdr:nvSpPr>
      <xdr:spPr>
        <a:xfrm>
          <a:off x="6705111" y="61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5700</xdr:rowOff>
    </xdr:from>
    <xdr:to>
      <xdr:col>15</xdr:col>
      <xdr:colOff>180975</xdr:colOff>
      <xdr:row>54</xdr:row>
      <xdr:rowOff>5958</xdr:rowOff>
    </xdr:to>
    <xdr:cxnSp macro="">
      <xdr:nvCxnSpPr>
        <xdr:cNvPr id="350" name="直線コネクタ 349"/>
        <xdr:cNvCxnSpPr/>
      </xdr:nvCxnSpPr>
      <xdr:spPr>
        <a:xfrm flipV="1">
          <a:off x="9639300" y="9264000"/>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5958</xdr:rowOff>
    </xdr:from>
    <xdr:to>
      <xdr:col>14</xdr:col>
      <xdr:colOff>28575</xdr:colOff>
      <xdr:row>54</xdr:row>
      <xdr:rowOff>8672</xdr:rowOff>
    </xdr:to>
    <xdr:cxnSp macro="">
      <xdr:nvCxnSpPr>
        <xdr:cNvPr id="353" name="直線コネクタ 352"/>
        <xdr:cNvCxnSpPr/>
      </xdr:nvCxnSpPr>
      <xdr:spPr>
        <a:xfrm flipV="1">
          <a:off x="8750300" y="9264258"/>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8672</xdr:rowOff>
    </xdr:from>
    <xdr:to>
      <xdr:col>12</xdr:col>
      <xdr:colOff>511175</xdr:colOff>
      <xdr:row>55</xdr:row>
      <xdr:rowOff>136277</xdr:rowOff>
    </xdr:to>
    <xdr:cxnSp macro="">
      <xdr:nvCxnSpPr>
        <xdr:cNvPr id="356" name="直線コネクタ 355"/>
        <xdr:cNvCxnSpPr/>
      </xdr:nvCxnSpPr>
      <xdr:spPr>
        <a:xfrm flipV="1">
          <a:off x="7861300" y="9266972"/>
          <a:ext cx="889000" cy="29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136277</xdr:rowOff>
    </xdr:from>
    <xdr:to>
      <xdr:col>11</xdr:col>
      <xdr:colOff>307975</xdr:colOff>
      <xdr:row>56</xdr:row>
      <xdr:rowOff>84476</xdr:rowOff>
    </xdr:to>
    <xdr:cxnSp macro="">
      <xdr:nvCxnSpPr>
        <xdr:cNvPr id="359" name="直線コネクタ 358"/>
        <xdr:cNvCxnSpPr/>
      </xdr:nvCxnSpPr>
      <xdr:spPr>
        <a:xfrm flipV="1">
          <a:off x="6972300" y="9566027"/>
          <a:ext cx="889000" cy="1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126350</xdr:rowOff>
    </xdr:from>
    <xdr:to>
      <xdr:col>15</xdr:col>
      <xdr:colOff>231775</xdr:colOff>
      <xdr:row>54</xdr:row>
      <xdr:rowOff>56500</xdr:rowOff>
    </xdr:to>
    <xdr:sp macro="" textlink="">
      <xdr:nvSpPr>
        <xdr:cNvPr id="369" name="円/楕円 368"/>
        <xdr:cNvSpPr/>
      </xdr:nvSpPr>
      <xdr:spPr>
        <a:xfrm>
          <a:off x="10426700" y="92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149227</xdr:rowOff>
    </xdr:from>
    <xdr:ext cx="599010" cy="259045"/>
    <xdr:sp macro="" textlink="">
      <xdr:nvSpPr>
        <xdr:cNvPr id="370" name="普通建設事業費該当値テキスト"/>
        <xdr:cNvSpPr txBox="1"/>
      </xdr:nvSpPr>
      <xdr:spPr>
        <a:xfrm>
          <a:off x="10528300" y="906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123,447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126608</xdr:rowOff>
    </xdr:from>
    <xdr:to>
      <xdr:col>14</xdr:col>
      <xdr:colOff>79375</xdr:colOff>
      <xdr:row>54</xdr:row>
      <xdr:rowOff>56758</xdr:rowOff>
    </xdr:to>
    <xdr:sp macro="" textlink="">
      <xdr:nvSpPr>
        <xdr:cNvPr id="371" name="円/楕円 370"/>
        <xdr:cNvSpPr/>
      </xdr:nvSpPr>
      <xdr:spPr>
        <a:xfrm>
          <a:off x="9588500" y="92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73285</xdr:rowOff>
    </xdr:from>
    <xdr:ext cx="599010" cy="259045"/>
    <xdr:sp macro="" textlink="">
      <xdr:nvSpPr>
        <xdr:cNvPr id="372" name="テキスト ボックス 371"/>
        <xdr:cNvSpPr txBox="1"/>
      </xdr:nvSpPr>
      <xdr:spPr>
        <a:xfrm>
          <a:off x="9339794" y="898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123,402</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129322</xdr:rowOff>
    </xdr:from>
    <xdr:to>
      <xdr:col>12</xdr:col>
      <xdr:colOff>561975</xdr:colOff>
      <xdr:row>54</xdr:row>
      <xdr:rowOff>59472</xdr:rowOff>
    </xdr:to>
    <xdr:sp macro="" textlink="">
      <xdr:nvSpPr>
        <xdr:cNvPr id="373" name="円/楕円 372"/>
        <xdr:cNvSpPr/>
      </xdr:nvSpPr>
      <xdr:spPr>
        <a:xfrm>
          <a:off x="8699500" y="92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75999</xdr:rowOff>
    </xdr:from>
    <xdr:ext cx="599010" cy="259045"/>
    <xdr:sp macro="" textlink="">
      <xdr:nvSpPr>
        <xdr:cNvPr id="374" name="テキスト ボックス 373"/>
        <xdr:cNvSpPr txBox="1"/>
      </xdr:nvSpPr>
      <xdr:spPr>
        <a:xfrm>
          <a:off x="8450794" y="899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122,927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85477</xdr:rowOff>
    </xdr:from>
    <xdr:to>
      <xdr:col>11</xdr:col>
      <xdr:colOff>358775</xdr:colOff>
      <xdr:row>56</xdr:row>
      <xdr:rowOff>15627</xdr:rowOff>
    </xdr:to>
    <xdr:sp macro="" textlink="">
      <xdr:nvSpPr>
        <xdr:cNvPr id="375" name="円/楕円 374"/>
        <xdr:cNvSpPr/>
      </xdr:nvSpPr>
      <xdr:spPr>
        <a:xfrm>
          <a:off x="7810500" y="9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6754</xdr:rowOff>
    </xdr:from>
    <xdr:ext cx="534377" cy="259045"/>
    <xdr:sp macro="" textlink="">
      <xdr:nvSpPr>
        <xdr:cNvPr id="376" name="テキスト ボックス 375"/>
        <xdr:cNvSpPr txBox="1"/>
      </xdr:nvSpPr>
      <xdr:spPr>
        <a:xfrm>
          <a:off x="7594111" y="960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33676</xdr:rowOff>
    </xdr:from>
    <xdr:to>
      <xdr:col>10</xdr:col>
      <xdr:colOff>155575</xdr:colOff>
      <xdr:row>56</xdr:row>
      <xdr:rowOff>135276</xdr:rowOff>
    </xdr:to>
    <xdr:sp macro="" textlink="">
      <xdr:nvSpPr>
        <xdr:cNvPr id="377" name="円/楕円 376"/>
        <xdr:cNvSpPr/>
      </xdr:nvSpPr>
      <xdr:spPr>
        <a:xfrm>
          <a:off x="6921500" y="96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126403</xdr:rowOff>
    </xdr:from>
    <xdr:ext cx="534377" cy="259045"/>
    <xdr:sp macro="" textlink="">
      <xdr:nvSpPr>
        <xdr:cNvPr id="378" name="テキスト ボックス 377"/>
        <xdr:cNvSpPr txBox="1"/>
      </xdr:nvSpPr>
      <xdr:spPr>
        <a:xfrm>
          <a:off x="6705111" y="972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37728</xdr:rowOff>
    </xdr:from>
    <xdr:to>
      <xdr:col>15</xdr:col>
      <xdr:colOff>180975</xdr:colOff>
      <xdr:row>70</xdr:row>
      <xdr:rowOff>106716</xdr:rowOff>
    </xdr:to>
    <xdr:cxnSp macro="">
      <xdr:nvCxnSpPr>
        <xdr:cNvPr id="409" name="直線コネクタ 408"/>
        <xdr:cNvCxnSpPr/>
      </xdr:nvCxnSpPr>
      <xdr:spPr>
        <a:xfrm>
          <a:off x="9639300" y="12039228"/>
          <a:ext cx="838200" cy="6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37728</xdr:rowOff>
    </xdr:from>
    <xdr:to>
      <xdr:col>14</xdr:col>
      <xdr:colOff>28575</xdr:colOff>
      <xdr:row>72</xdr:row>
      <xdr:rowOff>152779</xdr:rowOff>
    </xdr:to>
    <xdr:cxnSp macro="">
      <xdr:nvCxnSpPr>
        <xdr:cNvPr id="412" name="直線コネクタ 411"/>
        <xdr:cNvCxnSpPr/>
      </xdr:nvCxnSpPr>
      <xdr:spPr>
        <a:xfrm flipV="1">
          <a:off x="8750300" y="12039228"/>
          <a:ext cx="889000" cy="4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155844</xdr:rowOff>
    </xdr:from>
    <xdr:ext cx="534377" cy="259045"/>
    <xdr:sp macro="" textlink="">
      <xdr:nvSpPr>
        <xdr:cNvPr id="414" name="テキスト ボックス 413"/>
        <xdr:cNvSpPr txBox="1"/>
      </xdr:nvSpPr>
      <xdr:spPr>
        <a:xfrm>
          <a:off x="9372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167045</xdr:rowOff>
    </xdr:from>
    <xdr:ext cx="534377" cy="259045"/>
    <xdr:sp macro="" textlink="">
      <xdr:nvSpPr>
        <xdr:cNvPr id="416" name="テキスト ボックス 415"/>
        <xdr:cNvSpPr txBox="1"/>
      </xdr:nvSpPr>
      <xdr:spPr>
        <a:xfrm>
          <a:off x="8483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55916</xdr:rowOff>
    </xdr:from>
    <xdr:to>
      <xdr:col>15</xdr:col>
      <xdr:colOff>231775</xdr:colOff>
      <xdr:row>70</xdr:row>
      <xdr:rowOff>157516</xdr:rowOff>
    </xdr:to>
    <xdr:sp macro="" textlink="">
      <xdr:nvSpPr>
        <xdr:cNvPr id="422" name="円/楕円 421"/>
        <xdr:cNvSpPr/>
      </xdr:nvSpPr>
      <xdr:spPr>
        <a:xfrm>
          <a:off x="10426700" y="1205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8943</xdr:rowOff>
    </xdr:from>
    <xdr:ext cx="534377" cy="259045"/>
    <xdr:sp macro="" textlink="">
      <xdr:nvSpPr>
        <xdr:cNvPr id="423" name="普通建設事業費 （ うち新規整備　）該当値テキスト"/>
        <xdr:cNvSpPr txBox="1"/>
      </xdr:nvSpPr>
      <xdr:spPr>
        <a:xfrm>
          <a:off x="10528300" y="120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94,020</a:t>
          </a:r>
          <a:endParaRPr kumimoji="1" lang="ja-JP" altLang="en-US" sz="1000" b="1">
            <a:solidFill>
              <a:srgbClr val="FF0000"/>
            </a:solidFill>
            <a:latin typeface="ＭＳ Ｐゴシック"/>
          </a:endParaRPr>
        </a:p>
      </xdr:txBody>
    </xdr:sp>
    <xdr:clientData/>
  </xdr:oneCellAnchor>
  <xdr:twoCellAnchor>
    <xdr:from>
      <xdr:col>13</xdr:col>
      <xdr:colOff>663575</xdr:colOff>
      <xdr:row>69</xdr:row>
      <xdr:rowOff>158378</xdr:rowOff>
    </xdr:from>
    <xdr:to>
      <xdr:col>14</xdr:col>
      <xdr:colOff>79375</xdr:colOff>
      <xdr:row>70</xdr:row>
      <xdr:rowOff>88528</xdr:rowOff>
    </xdr:to>
    <xdr:sp macro="" textlink="">
      <xdr:nvSpPr>
        <xdr:cNvPr id="424" name="円/楕円 423"/>
        <xdr:cNvSpPr/>
      </xdr:nvSpPr>
      <xdr:spPr>
        <a:xfrm>
          <a:off x="9588500" y="119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68</xdr:row>
      <xdr:rowOff>105055</xdr:rowOff>
    </xdr:from>
    <xdr:ext cx="534377" cy="259045"/>
    <xdr:sp macro="" textlink="">
      <xdr:nvSpPr>
        <xdr:cNvPr id="425" name="テキスト ボックス 424"/>
        <xdr:cNvSpPr txBox="1"/>
      </xdr:nvSpPr>
      <xdr:spPr>
        <a:xfrm>
          <a:off x="9372111" y="1176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98,245</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101979</xdr:rowOff>
    </xdr:from>
    <xdr:to>
      <xdr:col>12</xdr:col>
      <xdr:colOff>561975</xdr:colOff>
      <xdr:row>73</xdr:row>
      <xdr:rowOff>32129</xdr:rowOff>
    </xdr:to>
    <xdr:sp macro="" textlink="">
      <xdr:nvSpPr>
        <xdr:cNvPr id="426" name="円/楕円 425"/>
        <xdr:cNvSpPr/>
      </xdr:nvSpPr>
      <xdr:spPr>
        <a:xfrm>
          <a:off x="8699500" y="124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48656</xdr:rowOff>
    </xdr:from>
    <xdr:ext cx="534377" cy="259045"/>
    <xdr:sp macro="" textlink="">
      <xdr:nvSpPr>
        <xdr:cNvPr id="427" name="テキスト ボックス 426"/>
        <xdr:cNvSpPr txBox="1"/>
      </xdr:nvSpPr>
      <xdr:spPr>
        <a:xfrm>
          <a:off x="8483111" y="1222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131738</xdr:rowOff>
    </xdr:from>
    <xdr:to>
      <xdr:col>15</xdr:col>
      <xdr:colOff>180975</xdr:colOff>
      <xdr:row>97</xdr:row>
      <xdr:rowOff>133311</xdr:rowOff>
    </xdr:to>
    <xdr:cxnSp macro="">
      <xdr:nvCxnSpPr>
        <xdr:cNvPr id="456" name="直線コネクタ 455"/>
        <xdr:cNvCxnSpPr/>
      </xdr:nvCxnSpPr>
      <xdr:spPr>
        <a:xfrm>
          <a:off x="9639300" y="16762388"/>
          <a:ext cx="8382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147968</xdr:rowOff>
    </xdr:from>
    <xdr:to>
      <xdr:col>14</xdr:col>
      <xdr:colOff>28575</xdr:colOff>
      <xdr:row>97</xdr:row>
      <xdr:rowOff>131738</xdr:rowOff>
    </xdr:to>
    <xdr:cxnSp macro="">
      <xdr:nvCxnSpPr>
        <xdr:cNvPr id="459" name="直線コネクタ 458"/>
        <xdr:cNvCxnSpPr/>
      </xdr:nvCxnSpPr>
      <xdr:spPr>
        <a:xfrm>
          <a:off x="8750300" y="16435718"/>
          <a:ext cx="889000" cy="3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3" name="テキスト ボックス 462"/>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82511</xdr:rowOff>
    </xdr:from>
    <xdr:to>
      <xdr:col>15</xdr:col>
      <xdr:colOff>231775</xdr:colOff>
      <xdr:row>98</xdr:row>
      <xdr:rowOff>12661</xdr:rowOff>
    </xdr:to>
    <xdr:sp macro="" textlink="">
      <xdr:nvSpPr>
        <xdr:cNvPr id="469" name="円/楕円 468"/>
        <xdr:cNvSpPr/>
      </xdr:nvSpPr>
      <xdr:spPr>
        <a:xfrm>
          <a:off x="10426700" y="167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60938</xdr:rowOff>
    </xdr:from>
    <xdr:ext cx="534377" cy="259045"/>
    <xdr:sp macro="" textlink="">
      <xdr:nvSpPr>
        <xdr:cNvPr id="470" name="普通建設事業費 （ うち更新整備　）該当値テキスト"/>
        <xdr:cNvSpPr txBox="1"/>
      </xdr:nvSpPr>
      <xdr:spPr>
        <a:xfrm>
          <a:off x="10528300" y="166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80938</xdr:rowOff>
    </xdr:from>
    <xdr:to>
      <xdr:col>14</xdr:col>
      <xdr:colOff>79375</xdr:colOff>
      <xdr:row>98</xdr:row>
      <xdr:rowOff>11088</xdr:rowOff>
    </xdr:to>
    <xdr:sp macro="" textlink="">
      <xdr:nvSpPr>
        <xdr:cNvPr id="471" name="円/楕円 470"/>
        <xdr:cNvSpPr/>
      </xdr:nvSpPr>
      <xdr:spPr>
        <a:xfrm>
          <a:off x="9588500" y="167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2215</xdr:rowOff>
    </xdr:from>
    <xdr:ext cx="534377" cy="259045"/>
    <xdr:sp macro="" textlink="">
      <xdr:nvSpPr>
        <xdr:cNvPr id="472" name="テキスト ボックス 471"/>
        <xdr:cNvSpPr txBox="1"/>
      </xdr:nvSpPr>
      <xdr:spPr>
        <a:xfrm>
          <a:off x="9372111" y="168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97168</xdr:rowOff>
    </xdr:from>
    <xdr:to>
      <xdr:col>12</xdr:col>
      <xdr:colOff>561975</xdr:colOff>
      <xdr:row>96</xdr:row>
      <xdr:rowOff>27318</xdr:rowOff>
    </xdr:to>
    <xdr:sp macro="" textlink="">
      <xdr:nvSpPr>
        <xdr:cNvPr id="473" name="円/楕円 472"/>
        <xdr:cNvSpPr/>
      </xdr:nvSpPr>
      <xdr:spPr>
        <a:xfrm>
          <a:off x="8699500" y="163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43845</xdr:rowOff>
    </xdr:from>
    <xdr:ext cx="534377" cy="259045"/>
    <xdr:sp macro="" textlink="">
      <xdr:nvSpPr>
        <xdr:cNvPr id="474" name="テキスト ボックス 473"/>
        <xdr:cNvSpPr txBox="1"/>
      </xdr:nvSpPr>
      <xdr:spPr>
        <a:xfrm>
          <a:off x="8483111" y="161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25155</xdr:rowOff>
    </xdr:from>
    <xdr:to>
      <xdr:col>23</xdr:col>
      <xdr:colOff>517525</xdr:colOff>
      <xdr:row>39</xdr:row>
      <xdr:rowOff>39606</xdr:rowOff>
    </xdr:to>
    <xdr:cxnSp macro="">
      <xdr:nvCxnSpPr>
        <xdr:cNvPr id="505" name="直線コネクタ 504"/>
        <xdr:cNvCxnSpPr/>
      </xdr:nvCxnSpPr>
      <xdr:spPr>
        <a:xfrm>
          <a:off x="15481300" y="6711705"/>
          <a:ext cx="8382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154374</xdr:rowOff>
    </xdr:from>
    <xdr:ext cx="469744" cy="259045"/>
    <xdr:sp macro="" textlink="">
      <xdr:nvSpPr>
        <xdr:cNvPr id="506" name="災害復旧事業費平均値テキスト"/>
        <xdr:cNvSpPr txBox="1"/>
      </xdr:nvSpPr>
      <xdr:spPr>
        <a:xfrm>
          <a:off x="16370300" y="666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25155</xdr:rowOff>
    </xdr:from>
    <xdr:to>
      <xdr:col>22</xdr:col>
      <xdr:colOff>365125</xdr:colOff>
      <xdr:row>39</xdr:row>
      <xdr:rowOff>89098</xdr:rowOff>
    </xdr:to>
    <xdr:cxnSp macro="">
      <xdr:nvCxnSpPr>
        <xdr:cNvPr id="508" name="直線コネクタ 507"/>
        <xdr:cNvCxnSpPr/>
      </xdr:nvCxnSpPr>
      <xdr:spPr>
        <a:xfrm flipV="1">
          <a:off x="14592300" y="6711705"/>
          <a:ext cx="889000" cy="6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114565</xdr:rowOff>
    </xdr:from>
    <xdr:ext cx="469744" cy="259045"/>
    <xdr:sp macro="" textlink="">
      <xdr:nvSpPr>
        <xdr:cNvPr id="510" name="テキスト ボックス 509"/>
        <xdr:cNvSpPr txBox="1"/>
      </xdr:nvSpPr>
      <xdr:spPr>
        <a:xfrm>
          <a:off x="15246427" y="680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56800</xdr:rowOff>
    </xdr:from>
    <xdr:to>
      <xdr:col>21</xdr:col>
      <xdr:colOff>161925</xdr:colOff>
      <xdr:row>39</xdr:row>
      <xdr:rowOff>89098</xdr:rowOff>
    </xdr:to>
    <xdr:cxnSp macro="">
      <xdr:nvCxnSpPr>
        <xdr:cNvPr id="511" name="直線コネクタ 510"/>
        <xdr:cNvCxnSpPr/>
      </xdr:nvCxnSpPr>
      <xdr:spPr>
        <a:xfrm>
          <a:off x="13703300" y="6743350"/>
          <a:ext cx="8890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48309</xdr:rowOff>
    </xdr:from>
    <xdr:to>
      <xdr:col>19</xdr:col>
      <xdr:colOff>644525</xdr:colOff>
      <xdr:row>39</xdr:row>
      <xdr:rowOff>56800</xdr:rowOff>
    </xdr:to>
    <xdr:cxnSp macro="">
      <xdr:nvCxnSpPr>
        <xdr:cNvPr id="514" name="直線コネクタ 513"/>
        <xdr:cNvCxnSpPr/>
      </xdr:nvCxnSpPr>
      <xdr:spPr>
        <a:xfrm>
          <a:off x="12814300" y="673485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160256</xdr:rowOff>
    </xdr:from>
    <xdr:to>
      <xdr:col>23</xdr:col>
      <xdr:colOff>568325</xdr:colOff>
      <xdr:row>39</xdr:row>
      <xdr:rowOff>90406</xdr:rowOff>
    </xdr:to>
    <xdr:sp macro="" textlink="">
      <xdr:nvSpPr>
        <xdr:cNvPr id="524" name="円/楕円 523"/>
        <xdr:cNvSpPr/>
      </xdr:nvSpPr>
      <xdr:spPr>
        <a:xfrm>
          <a:off x="16268700" y="66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119633</xdr:rowOff>
    </xdr:from>
    <xdr:ext cx="469744" cy="259045"/>
    <xdr:sp macro="" textlink="">
      <xdr:nvSpPr>
        <xdr:cNvPr id="525" name="災害復旧事業費該当値テキスト"/>
        <xdr:cNvSpPr txBox="1"/>
      </xdr:nvSpPr>
      <xdr:spPr>
        <a:xfrm>
          <a:off x="16370300" y="64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145805</xdr:rowOff>
    </xdr:from>
    <xdr:to>
      <xdr:col>22</xdr:col>
      <xdr:colOff>415925</xdr:colOff>
      <xdr:row>39</xdr:row>
      <xdr:rowOff>75955</xdr:rowOff>
    </xdr:to>
    <xdr:sp macro="" textlink="">
      <xdr:nvSpPr>
        <xdr:cNvPr id="526" name="円/楕円 525"/>
        <xdr:cNvSpPr/>
      </xdr:nvSpPr>
      <xdr:spPr>
        <a:xfrm>
          <a:off x="15430500" y="66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92482</xdr:rowOff>
    </xdr:from>
    <xdr:ext cx="469744" cy="259045"/>
    <xdr:sp macro="" textlink="">
      <xdr:nvSpPr>
        <xdr:cNvPr id="527" name="テキスト ボックス 526"/>
        <xdr:cNvSpPr txBox="1"/>
      </xdr:nvSpPr>
      <xdr:spPr>
        <a:xfrm>
          <a:off x="15246427" y="64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38298</xdr:rowOff>
    </xdr:from>
    <xdr:to>
      <xdr:col>21</xdr:col>
      <xdr:colOff>212725</xdr:colOff>
      <xdr:row>39</xdr:row>
      <xdr:rowOff>139898</xdr:rowOff>
    </xdr:to>
    <xdr:sp macro="" textlink="">
      <xdr:nvSpPr>
        <xdr:cNvPr id="528" name="円/楕円 527"/>
        <xdr:cNvSpPr/>
      </xdr:nvSpPr>
      <xdr:spPr>
        <a:xfrm>
          <a:off x="14541500" y="67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131025</xdr:rowOff>
    </xdr:from>
    <xdr:ext cx="378565" cy="259045"/>
    <xdr:sp macro="" textlink="">
      <xdr:nvSpPr>
        <xdr:cNvPr id="529" name="テキスト ボックス 528"/>
        <xdr:cNvSpPr txBox="1"/>
      </xdr:nvSpPr>
      <xdr:spPr>
        <a:xfrm>
          <a:off x="14403017" y="6817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6000</xdr:rowOff>
    </xdr:from>
    <xdr:to>
      <xdr:col>20</xdr:col>
      <xdr:colOff>9525</xdr:colOff>
      <xdr:row>39</xdr:row>
      <xdr:rowOff>107600</xdr:rowOff>
    </xdr:to>
    <xdr:sp macro="" textlink="">
      <xdr:nvSpPr>
        <xdr:cNvPr id="530" name="円/楕円 529"/>
        <xdr:cNvSpPr/>
      </xdr:nvSpPr>
      <xdr:spPr>
        <a:xfrm>
          <a:off x="13652500" y="66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98727</xdr:rowOff>
    </xdr:from>
    <xdr:ext cx="469744" cy="259045"/>
    <xdr:sp macro="" textlink="">
      <xdr:nvSpPr>
        <xdr:cNvPr id="531" name="テキスト ボックス 530"/>
        <xdr:cNvSpPr txBox="1"/>
      </xdr:nvSpPr>
      <xdr:spPr>
        <a:xfrm>
          <a:off x="13468427" y="678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168959</xdr:rowOff>
    </xdr:from>
    <xdr:to>
      <xdr:col>18</xdr:col>
      <xdr:colOff>492125</xdr:colOff>
      <xdr:row>39</xdr:row>
      <xdr:rowOff>99109</xdr:rowOff>
    </xdr:to>
    <xdr:sp macro="" textlink="">
      <xdr:nvSpPr>
        <xdr:cNvPr id="532" name="円/楕円 531"/>
        <xdr:cNvSpPr/>
      </xdr:nvSpPr>
      <xdr:spPr>
        <a:xfrm>
          <a:off x="12763500" y="66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90236</xdr:rowOff>
    </xdr:from>
    <xdr:ext cx="469744" cy="259045"/>
    <xdr:sp macro="" textlink="">
      <xdr:nvSpPr>
        <xdr:cNvPr id="533" name="テキスト ボックス 532"/>
        <xdr:cNvSpPr txBox="1"/>
      </xdr:nvSpPr>
      <xdr:spPr>
        <a:xfrm>
          <a:off x="12579427" y="677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95421</xdr:rowOff>
    </xdr:from>
    <xdr:to>
      <xdr:col>23</xdr:col>
      <xdr:colOff>517525</xdr:colOff>
      <xdr:row>76</xdr:row>
      <xdr:rowOff>95473</xdr:rowOff>
    </xdr:to>
    <xdr:cxnSp macro="">
      <xdr:nvCxnSpPr>
        <xdr:cNvPr id="615" name="直線コネクタ 614"/>
        <xdr:cNvCxnSpPr/>
      </xdr:nvCxnSpPr>
      <xdr:spPr>
        <a:xfrm flipV="1">
          <a:off x="15481300" y="13125621"/>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95473</xdr:rowOff>
    </xdr:from>
    <xdr:to>
      <xdr:col>22</xdr:col>
      <xdr:colOff>365125</xdr:colOff>
      <xdr:row>76</xdr:row>
      <xdr:rowOff>101166</xdr:rowOff>
    </xdr:to>
    <xdr:cxnSp macro="">
      <xdr:nvCxnSpPr>
        <xdr:cNvPr id="618" name="直線コネクタ 617"/>
        <xdr:cNvCxnSpPr/>
      </xdr:nvCxnSpPr>
      <xdr:spPr>
        <a:xfrm flipV="1">
          <a:off x="14592300" y="13125673"/>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51652</xdr:rowOff>
    </xdr:from>
    <xdr:ext cx="534377" cy="259045"/>
    <xdr:sp macro="" textlink="">
      <xdr:nvSpPr>
        <xdr:cNvPr id="620" name="テキスト ボックス 619"/>
        <xdr:cNvSpPr txBox="1"/>
      </xdr:nvSpPr>
      <xdr:spPr>
        <a:xfrm>
          <a:off x="15214111"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100395</xdr:rowOff>
    </xdr:from>
    <xdr:to>
      <xdr:col>21</xdr:col>
      <xdr:colOff>161925</xdr:colOff>
      <xdr:row>76</xdr:row>
      <xdr:rowOff>101166</xdr:rowOff>
    </xdr:to>
    <xdr:cxnSp macro="">
      <xdr:nvCxnSpPr>
        <xdr:cNvPr id="621" name="直線コネクタ 620"/>
        <xdr:cNvCxnSpPr/>
      </xdr:nvCxnSpPr>
      <xdr:spPr>
        <a:xfrm>
          <a:off x="13703300" y="13130595"/>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86269</xdr:rowOff>
    </xdr:from>
    <xdr:to>
      <xdr:col>19</xdr:col>
      <xdr:colOff>644525</xdr:colOff>
      <xdr:row>76</xdr:row>
      <xdr:rowOff>100395</xdr:rowOff>
    </xdr:to>
    <xdr:cxnSp macro="">
      <xdr:nvCxnSpPr>
        <xdr:cNvPr id="624" name="直線コネクタ 623"/>
        <xdr:cNvCxnSpPr/>
      </xdr:nvCxnSpPr>
      <xdr:spPr>
        <a:xfrm>
          <a:off x="12814300" y="13116469"/>
          <a:ext cx="8890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44621</xdr:rowOff>
    </xdr:from>
    <xdr:to>
      <xdr:col>23</xdr:col>
      <xdr:colOff>568325</xdr:colOff>
      <xdr:row>76</xdr:row>
      <xdr:rowOff>146221</xdr:rowOff>
    </xdr:to>
    <xdr:sp macro="" textlink="">
      <xdr:nvSpPr>
        <xdr:cNvPr id="634" name="円/楕円 633"/>
        <xdr:cNvSpPr/>
      </xdr:nvSpPr>
      <xdr:spPr>
        <a:xfrm>
          <a:off x="16268700" y="130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67498</xdr:rowOff>
    </xdr:from>
    <xdr:ext cx="534377" cy="259045"/>
    <xdr:sp macro="" textlink="">
      <xdr:nvSpPr>
        <xdr:cNvPr id="635" name="公債費該当値テキスト"/>
        <xdr:cNvSpPr txBox="1"/>
      </xdr:nvSpPr>
      <xdr:spPr>
        <a:xfrm>
          <a:off x="16370300" y="129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60,811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44673</xdr:rowOff>
    </xdr:from>
    <xdr:to>
      <xdr:col>22</xdr:col>
      <xdr:colOff>415925</xdr:colOff>
      <xdr:row>76</xdr:row>
      <xdr:rowOff>146273</xdr:rowOff>
    </xdr:to>
    <xdr:sp macro="" textlink="">
      <xdr:nvSpPr>
        <xdr:cNvPr id="636" name="円/楕円 635"/>
        <xdr:cNvSpPr/>
      </xdr:nvSpPr>
      <xdr:spPr>
        <a:xfrm>
          <a:off x="15430500" y="1307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162800</xdr:rowOff>
    </xdr:from>
    <xdr:ext cx="534377" cy="259045"/>
    <xdr:sp macro="" textlink="">
      <xdr:nvSpPr>
        <xdr:cNvPr id="637" name="テキスト ボックス 636"/>
        <xdr:cNvSpPr txBox="1"/>
      </xdr:nvSpPr>
      <xdr:spPr>
        <a:xfrm>
          <a:off x="15214111" y="1285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50366</xdr:rowOff>
    </xdr:from>
    <xdr:to>
      <xdr:col>21</xdr:col>
      <xdr:colOff>212725</xdr:colOff>
      <xdr:row>76</xdr:row>
      <xdr:rowOff>151966</xdr:rowOff>
    </xdr:to>
    <xdr:sp macro="" textlink="">
      <xdr:nvSpPr>
        <xdr:cNvPr id="638" name="円/楕円 637"/>
        <xdr:cNvSpPr/>
      </xdr:nvSpPr>
      <xdr:spPr>
        <a:xfrm>
          <a:off x="14541500" y="130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168493</xdr:rowOff>
    </xdr:from>
    <xdr:ext cx="534377" cy="259045"/>
    <xdr:sp macro="" textlink="">
      <xdr:nvSpPr>
        <xdr:cNvPr id="639" name="テキスト ボックス 638"/>
        <xdr:cNvSpPr txBox="1"/>
      </xdr:nvSpPr>
      <xdr:spPr>
        <a:xfrm>
          <a:off x="14325111" y="1285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49595</xdr:rowOff>
    </xdr:from>
    <xdr:to>
      <xdr:col>20</xdr:col>
      <xdr:colOff>9525</xdr:colOff>
      <xdr:row>76</xdr:row>
      <xdr:rowOff>151195</xdr:rowOff>
    </xdr:to>
    <xdr:sp macro="" textlink="">
      <xdr:nvSpPr>
        <xdr:cNvPr id="640" name="円/楕円 639"/>
        <xdr:cNvSpPr/>
      </xdr:nvSpPr>
      <xdr:spPr>
        <a:xfrm>
          <a:off x="13652500" y="130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167723</xdr:rowOff>
    </xdr:from>
    <xdr:ext cx="534377" cy="259045"/>
    <xdr:sp macro="" textlink="">
      <xdr:nvSpPr>
        <xdr:cNvPr id="641" name="テキスト ボックス 640"/>
        <xdr:cNvSpPr txBox="1"/>
      </xdr:nvSpPr>
      <xdr:spPr>
        <a:xfrm>
          <a:off x="13436111" y="128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35469</xdr:rowOff>
    </xdr:from>
    <xdr:to>
      <xdr:col>18</xdr:col>
      <xdr:colOff>492125</xdr:colOff>
      <xdr:row>76</xdr:row>
      <xdr:rowOff>137069</xdr:rowOff>
    </xdr:to>
    <xdr:sp macro="" textlink="">
      <xdr:nvSpPr>
        <xdr:cNvPr id="642" name="円/楕円 641"/>
        <xdr:cNvSpPr/>
      </xdr:nvSpPr>
      <xdr:spPr>
        <a:xfrm>
          <a:off x="12763500" y="1306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153595</xdr:rowOff>
    </xdr:from>
    <xdr:ext cx="534377" cy="259045"/>
    <xdr:sp macro="" textlink="">
      <xdr:nvSpPr>
        <xdr:cNvPr id="643" name="テキスト ボックス 642"/>
        <xdr:cNvSpPr txBox="1"/>
      </xdr:nvSpPr>
      <xdr:spPr>
        <a:xfrm>
          <a:off x="12547111" y="128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116460</xdr:rowOff>
    </xdr:from>
    <xdr:to>
      <xdr:col>23</xdr:col>
      <xdr:colOff>517525</xdr:colOff>
      <xdr:row>98</xdr:row>
      <xdr:rowOff>35407</xdr:rowOff>
    </xdr:to>
    <xdr:cxnSp macro="">
      <xdr:nvCxnSpPr>
        <xdr:cNvPr id="672" name="直線コネクタ 671"/>
        <xdr:cNvCxnSpPr/>
      </xdr:nvCxnSpPr>
      <xdr:spPr>
        <a:xfrm>
          <a:off x="15481300" y="16575660"/>
          <a:ext cx="838200" cy="26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116460</xdr:rowOff>
    </xdr:from>
    <xdr:to>
      <xdr:col>22</xdr:col>
      <xdr:colOff>365125</xdr:colOff>
      <xdr:row>99</xdr:row>
      <xdr:rowOff>17424</xdr:rowOff>
    </xdr:to>
    <xdr:cxnSp macro="">
      <xdr:nvCxnSpPr>
        <xdr:cNvPr id="675" name="直線コネクタ 674"/>
        <xdr:cNvCxnSpPr/>
      </xdr:nvCxnSpPr>
      <xdr:spPr>
        <a:xfrm flipV="1">
          <a:off x="14592300" y="16575660"/>
          <a:ext cx="889000" cy="41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150182</xdr:rowOff>
    </xdr:from>
    <xdr:ext cx="534377" cy="259045"/>
    <xdr:sp macro="" textlink="">
      <xdr:nvSpPr>
        <xdr:cNvPr id="677" name="テキスト ボックス 676"/>
        <xdr:cNvSpPr txBox="1"/>
      </xdr:nvSpPr>
      <xdr:spPr>
        <a:xfrm>
          <a:off x="15214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17424</xdr:rowOff>
    </xdr:from>
    <xdr:to>
      <xdr:col>21</xdr:col>
      <xdr:colOff>161925</xdr:colOff>
      <xdr:row>99</xdr:row>
      <xdr:rowOff>25248</xdr:rowOff>
    </xdr:to>
    <xdr:cxnSp macro="">
      <xdr:nvCxnSpPr>
        <xdr:cNvPr id="678" name="直線コネクタ 677"/>
        <xdr:cNvCxnSpPr/>
      </xdr:nvCxnSpPr>
      <xdr:spPr>
        <a:xfrm flipV="1">
          <a:off x="13703300" y="16990974"/>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70714</xdr:rowOff>
    </xdr:from>
    <xdr:to>
      <xdr:col>19</xdr:col>
      <xdr:colOff>644525</xdr:colOff>
      <xdr:row>99</xdr:row>
      <xdr:rowOff>25248</xdr:rowOff>
    </xdr:to>
    <xdr:cxnSp macro="">
      <xdr:nvCxnSpPr>
        <xdr:cNvPr id="681" name="直線コネクタ 680"/>
        <xdr:cNvCxnSpPr/>
      </xdr:nvCxnSpPr>
      <xdr:spPr>
        <a:xfrm>
          <a:off x="12814300" y="16701364"/>
          <a:ext cx="889000" cy="29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156057</xdr:rowOff>
    </xdr:from>
    <xdr:to>
      <xdr:col>23</xdr:col>
      <xdr:colOff>568325</xdr:colOff>
      <xdr:row>98</xdr:row>
      <xdr:rowOff>86207</xdr:rowOff>
    </xdr:to>
    <xdr:sp macro="" textlink="">
      <xdr:nvSpPr>
        <xdr:cNvPr id="691" name="円/楕円 690"/>
        <xdr:cNvSpPr/>
      </xdr:nvSpPr>
      <xdr:spPr>
        <a:xfrm>
          <a:off x="16268700" y="167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134484</xdr:rowOff>
    </xdr:from>
    <xdr:ext cx="534377" cy="259045"/>
    <xdr:sp macro="" textlink="">
      <xdr:nvSpPr>
        <xdr:cNvPr id="692" name="積立金該当値テキスト"/>
        <xdr:cNvSpPr txBox="1"/>
      </xdr:nvSpPr>
      <xdr:spPr>
        <a:xfrm>
          <a:off x="16370300" y="167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65660</xdr:rowOff>
    </xdr:from>
    <xdr:to>
      <xdr:col>22</xdr:col>
      <xdr:colOff>415925</xdr:colOff>
      <xdr:row>96</xdr:row>
      <xdr:rowOff>167260</xdr:rowOff>
    </xdr:to>
    <xdr:sp macro="" textlink="">
      <xdr:nvSpPr>
        <xdr:cNvPr id="693" name="円/楕円 692"/>
        <xdr:cNvSpPr/>
      </xdr:nvSpPr>
      <xdr:spPr>
        <a:xfrm>
          <a:off x="15430500" y="165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12337</xdr:rowOff>
    </xdr:from>
    <xdr:ext cx="534377" cy="259045"/>
    <xdr:sp macro="" textlink="">
      <xdr:nvSpPr>
        <xdr:cNvPr id="694" name="テキスト ボックス 693"/>
        <xdr:cNvSpPr txBox="1"/>
      </xdr:nvSpPr>
      <xdr:spPr>
        <a:xfrm>
          <a:off x="15214111" y="163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138074</xdr:rowOff>
    </xdr:from>
    <xdr:to>
      <xdr:col>21</xdr:col>
      <xdr:colOff>212725</xdr:colOff>
      <xdr:row>99</xdr:row>
      <xdr:rowOff>68224</xdr:rowOff>
    </xdr:to>
    <xdr:sp macro="" textlink="">
      <xdr:nvSpPr>
        <xdr:cNvPr id="695" name="円/楕円 694"/>
        <xdr:cNvSpPr/>
      </xdr:nvSpPr>
      <xdr:spPr>
        <a:xfrm>
          <a:off x="14541500" y="169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59351</xdr:rowOff>
    </xdr:from>
    <xdr:ext cx="469744" cy="259045"/>
    <xdr:sp macro="" textlink="">
      <xdr:nvSpPr>
        <xdr:cNvPr id="696" name="テキスト ボックス 695"/>
        <xdr:cNvSpPr txBox="1"/>
      </xdr:nvSpPr>
      <xdr:spPr>
        <a:xfrm>
          <a:off x="14357427" y="1703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145898</xdr:rowOff>
    </xdr:from>
    <xdr:to>
      <xdr:col>20</xdr:col>
      <xdr:colOff>9525</xdr:colOff>
      <xdr:row>99</xdr:row>
      <xdr:rowOff>76048</xdr:rowOff>
    </xdr:to>
    <xdr:sp macro="" textlink="">
      <xdr:nvSpPr>
        <xdr:cNvPr id="697" name="円/楕円 696"/>
        <xdr:cNvSpPr/>
      </xdr:nvSpPr>
      <xdr:spPr>
        <a:xfrm>
          <a:off x="13652500" y="169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67175</xdr:rowOff>
    </xdr:from>
    <xdr:ext cx="469744" cy="259045"/>
    <xdr:sp macro="" textlink="">
      <xdr:nvSpPr>
        <xdr:cNvPr id="698" name="テキスト ボックス 697"/>
        <xdr:cNvSpPr txBox="1"/>
      </xdr:nvSpPr>
      <xdr:spPr>
        <a:xfrm>
          <a:off x="13468427" y="1704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19914</xdr:rowOff>
    </xdr:from>
    <xdr:to>
      <xdr:col>18</xdr:col>
      <xdr:colOff>492125</xdr:colOff>
      <xdr:row>97</xdr:row>
      <xdr:rowOff>121514</xdr:rowOff>
    </xdr:to>
    <xdr:sp macro="" textlink="">
      <xdr:nvSpPr>
        <xdr:cNvPr id="699" name="円/楕円 698"/>
        <xdr:cNvSpPr/>
      </xdr:nvSpPr>
      <xdr:spPr>
        <a:xfrm>
          <a:off x="12763500" y="166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112641</xdr:rowOff>
    </xdr:from>
    <xdr:ext cx="534377" cy="259045"/>
    <xdr:sp macro="" textlink="">
      <xdr:nvSpPr>
        <xdr:cNvPr id="700" name="テキスト ボックス 699"/>
        <xdr:cNvSpPr txBox="1"/>
      </xdr:nvSpPr>
      <xdr:spPr>
        <a:xfrm>
          <a:off x="12547111" y="167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168656</xdr:rowOff>
    </xdr:from>
    <xdr:to>
      <xdr:col>32</xdr:col>
      <xdr:colOff>187325</xdr:colOff>
      <xdr:row>39</xdr:row>
      <xdr:rowOff>0</xdr:rowOff>
    </xdr:to>
    <xdr:cxnSp macro="">
      <xdr:nvCxnSpPr>
        <xdr:cNvPr id="729" name="直線コネクタ 728"/>
        <xdr:cNvCxnSpPr/>
      </xdr:nvCxnSpPr>
      <xdr:spPr>
        <a:xfrm>
          <a:off x="21323300" y="6683756"/>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131064</xdr:rowOff>
    </xdr:from>
    <xdr:to>
      <xdr:col>31</xdr:col>
      <xdr:colOff>34925</xdr:colOff>
      <xdr:row>38</xdr:row>
      <xdr:rowOff>168656</xdr:rowOff>
    </xdr:to>
    <xdr:cxnSp macro="">
      <xdr:nvCxnSpPr>
        <xdr:cNvPr id="732" name="直線コネクタ 731"/>
        <xdr:cNvCxnSpPr/>
      </xdr:nvCxnSpPr>
      <xdr:spPr>
        <a:xfrm>
          <a:off x="20434300" y="6646164"/>
          <a:ext cx="8890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45991</xdr:rowOff>
    </xdr:from>
    <xdr:ext cx="378565" cy="259045"/>
    <xdr:sp macro="" textlink="">
      <xdr:nvSpPr>
        <xdr:cNvPr id="734" name="テキスト ボックス 733"/>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153035</xdr:rowOff>
    </xdr:from>
    <xdr:to>
      <xdr:col>29</xdr:col>
      <xdr:colOff>517525</xdr:colOff>
      <xdr:row>38</xdr:row>
      <xdr:rowOff>131064</xdr:rowOff>
    </xdr:to>
    <xdr:cxnSp macro="">
      <xdr:nvCxnSpPr>
        <xdr:cNvPr id="735" name="直線コネクタ 734"/>
        <xdr:cNvCxnSpPr/>
      </xdr:nvCxnSpPr>
      <xdr:spPr>
        <a:xfrm>
          <a:off x="19545300" y="6325235"/>
          <a:ext cx="889000" cy="3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153035</xdr:rowOff>
    </xdr:from>
    <xdr:to>
      <xdr:col>28</xdr:col>
      <xdr:colOff>314325</xdr:colOff>
      <xdr:row>39</xdr:row>
      <xdr:rowOff>44450</xdr:rowOff>
    </xdr:to>
    <xdr:cxnSp macro="">
      <xdr:nvCxnSpPr>
        <xdr:cNvPr id="738" name="直線コネクタ 737"/>
        <xdr:cNvCxnSpPr/>
      </xdr:nvCxnSpPr>
      <xdr:spPr>
        <a:xfrm flipV="1">
          <a:off x="18656300" y="6325235"/>
          <a:ext cx="889000" cy="4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136796</xdr:rowOff>
    </xdr:from>
    <xdr:ext cx="378565" cy="259045"/>
    <xdr:sp macro="" textlink="">
      <xdr:nvSpPr>
        <xdr:cNvPr id="740" name="テキスト ボックス 739"/>
        <xdr:cNvSpPr txBox="1"/>
      </xdr:nvSpPr>
      <xdr:spPr>
        <a:xfrm>
          <a:off x="19356017" y="6651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120650</xdr:rowOff>
    </xdr:from>
    <xdr:to>
      <xdr:col>32</xdr:col>
      <xdr:colOff>238125</xdr:colOff>
      <xdr:row>39</xdr:row>
      <xdr:rowOff>50800</xdr:rowOff>
    </xdr:to>
    <xdr:sp macro="" textlink="">
      <xdr:nvSpPr>
        <xdr:cNvPr id="748" name="円/楕円 747"/>
        <xdr:cNvSpPr/>
      </xdr:nvSpPr>
      <xdr:spPr>
        <a:xfrm>
          <a:off x="22110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35577</xdr:rowOff>
    </xdr:from>
    <xdr:ext cx="378565" cy="259045"/>
    <xdr:sp macro="" textlink="">
      <xdr:nvSpPr>
        <xdr:cNvPr id="749" name="投資及び出資金該当値テキスト"/>
        <xdr:cNvSpPr txBox="1"/>
      </xdr:nvSpPr>
      <xdr:spPr>
        <a:xfrm>
          <a:off x="22212300" y="655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117856</xdr:rowOff>
    </xdr:from>
    <xdr:to>
      <xdr:col>31</xdr:col>
      <xdr:colOff>85725</xdr:colOff>
      <xdr:row>39</xdr:row>
      <xdr:rowOff>48006</xdr:rowOff>
    </xdr:to>
    <xdr:sp macro="" textlink="">
      <xdr:nvSpPr>
        <xdr:cNvPr id="750" name="円/楕円 749"/>
        <xdr:cNvSpPr/>
      </xdr:nvSpPr>
      <xdr:spPr>
        <a:xfrm>
          <a:off x="21272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64533</xdr:rowOff>
    </xdr:from>
    <xdr:ext cx="378565" cy="259045"/>
    <xdr:sp macro="" textlink="">
      <xdr:nvSpPr>
        <xdr:cNvPr id="751" name="テキスト ボックス 750"/>
        <xdr:cNvSpPr txBox="1"/>
      </xdr:nvSpPr>
      <xdr:spPr>
        <a:xfrm>
          <a:off x="21134017" y="6408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80264</xdr:rowOff>
    </xdr:from>
    <xdr:to>
      <xdr:col>29</xdr:col>
      <xdr:colOff>568325</xdr:colOff>
      <xdr:row>39</xdr:row>
      <xdr:rowOff>10414</xdr:rowOff>
    </xdr:to>
    <xdr:sp macro="" textlink="">
      <xdr:nvSpPr>
        <xdr:cNvPr id="752" name="円/楕円 751"/>
        <xdr:cNvSpPr/>
      </xdr:nvSpPr>
      <xdr:spPr>
        <a:xfrm>
          <a:off x="20383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1541</xdr:rowOff>
    </xdr:from>
    <xdr:ext cx="378565" cy="259045"/>
    <xdr:sp macro="" textlink="">
      <xdr:nvSpPr>
        <xdr:cNvPr id="753" name="テキスト ボックス 752"/>
        <xdr:cNvSpPr txBox="1"/>
      </xdr:nvSpPr>
      <xdr:spPr>
        <a:xfrm>
          <a:off x="20245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102235</xdr:rowOff>
    </xdr:from>
    <xdr:to>
      <xdr:col>28</xdr:col>
      <xdr:colOff>365125</xdr:colOff>
      <xdr:row>37</xdr:row>
      <xdr:rowOff>32385</xdr:rowOff>
    </xdr:to>
    <xdr:sp macro="" textlink="">
      <xdr:nvSpPr>
        <xdr:cNvPr id="754" name="円/楕円 753"/>
        <xdr:cNvSpPr/>
      </xdr:nvSpPr>
      <xdr:spPr>
        <a:xfrm>
          <a:off x="19494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48912</xdr:rowOff>
    </xdr:from>
    <xdr:ext cx="469744" cy="259045"/>
    <xdr:sp macro="" textlink="">
      <xdr:nvSpPr>
        <xdr:cNvPr id="755" name="テキスト ボックス 754"/>
        <xdr:cNvSpPr txBox="1"/>
      </xdr:nvSpPr>
      <xdr:spPr>
        <a:xfrm>
          <a:off x="19310427" y="604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90048</xdr:rowOff>
    </xdr:from>
    <xdr:to>
      <xdr:col>32</xdr:col>
      <xdr:colOff>187325</xdr:colOff>
      <xdr:row>56</xdr:row>
      <xdr:rowOff>90825</xdr:rowOff>
    </xdr:to>
    <xdr:cxnSp macro="">
      <xdr:nvCxnSpPr>
        <xdr:cNvPr id="784" name="直線コネクタ 783"/>
        <xdr:cNvCxnSpPr/>
      </xdr:nvCxnSpPr>
      <xdr:spPr>
        <a:xfrm>
          <a:off x="21323300" y="9691248"/>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5" name="貸付金平均値テキスト"/>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90048</xdr:rowOff>
    </xdr:from>
    <xdr:to>
      <xdr:col>31</xdr:col>
      <xdr:colOff>34925</xdr:colOff>
      <xdr:row>56</xdr:row>
      <xdr:rowOff>97912</xdr:rowOff>
    </xdr:to>
    <xdr:cxnSp macro="">
      <xdr:nvCxnSpPr>
        <xdr:cNvPr id="787" name="直線コネクタ 786"/>
        <xdr:cNvCxnSpPr/>
      </xdr:nvCxnSpPr>
      <xdr:spPr>
        <a:xfrm flipV="1">
          <a:off x="20434300" y="9691248"/>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89" name="テキスト ボックス 788"/>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97912</xdr:rowOff>
    </xdr:from>
    <xdr:to>
      <xdr:col>29</xdr:col>
      <xdr:colOff>517525</xdr:colOff>
      <xdr:row>56</xdr:row>
      <xdr:rowOff>104724</xdr:rowOff>
    </xdr:to>
    <xdr:cxnSp macro="">
      <xdr:nvCxnSpPr>
        <xdr:cNvPr id="790" name="直線コネクタ 789"/>
        <xdr:cNvCxnSpPr/>
      </xdr:nvCxnSpPr>
      <xdr:spPr>
        <a:xfrm flipV="1">
          <a:off x="19545300" y="9699112"/>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100931</xdr:rowOff>
    </xdr:from>
    <xdr:ext cx="469744" cy="259045"/>
    <xdr:sp macro="" textlink="">
      <xdr:nvSpPr>
        <xdr:cNvPr id="792" name="テキスト ボックス 791"/>
        <xdr:cNvSpPr txBox="1"/>
      </xdr:nvSpPr>
      <xdr:spPr>
        <a:xfrm>
          <a:off x="20199427"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104724</xdr:rowOff>
    </xdr:from>
    <xdr:to>
      <xdr:col>28</xdr:col>
      <xdr:colOff>314325</xdr:colOff>
      <xdr:row>56</xdr:row>
      <xdr:rowOff>107513</xdr:rowOff>
    </xdr:to>
    <xdr:cxnSp macro="">
      <xdr:nvCxnSpPr>
        <xdr:cNvPr id="793" name="直線コネクタ 792"/>
        <xdr:cNvCxnSpPr/>
      </xdr:nvCxnSpPr>
      <xdr:spPr>
        <a:xfrm flipV="1">
          <a:off x="18656300" y="970592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4919</xdr:rowOff>
    </xdr:from>
    <xdr:ext cx="469744" cy="259045"/>
    <xdr:sp macro="" textlink="">
      <xdr:nvSpPr>
        <xdr:cNvPr id="795" name="テキスト ボックス 794"/>
        <xdr:cNvSpPr txBox="1"/>
      </xdr:nvSpPr>
      <xdr:spPr>
        <a:xfrm>
          <a:off x="19310427" y="994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59783</xdr:rowOff>
    </xdr:from>
    <xdr:ext cx="469744" cy="259045"/>
    <xdr:sp macro="" textlink="">
      <xdr:nvSpPr>
        <xdr:cNvPr id="797" name="テキスト ボックス 796"/>
        <xdr:cNvSpPr txBox="1"/>
      </xdr:nvSpPr>
      <xdr:spPr>
        <a:xfrm>
          <a:off x="18421427" y="1000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40025</xdr:rowOff>
    </xdr:from>
    <xdr:to>
      <xdr:col>32</xdr:col>
      <xdr:colOff>238125</xdr:colOff>
      <xdr:row>56</xdr:row>
      <xdr:rowOff>141625</xdr:rowOff>
    </xdr:to>
    <xdr:sp macro="" textlink="">
      <xdr:nvSpPr>
        <xdr:cNvPr id="803" name="円/楕円 802"/>
        <xdr:cNvSpPr/>
      </xdr:nvSpPr>
      <xdr:spPr>
        <a:xfrm>
          <a:off x="22110700" y="96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62902</xdr:rowOff>
    </xdr:from>
    <xdr:ext cx="469744" cy="259045"/>
    <xdr:sp macro="" textlink="">
      <xdr:nvSpPr>
        <xdr:cNvPr id="804" name="貸付金該当値テキスト"/>
        <xdr:cNvSpPr txBox="1"/>
      </xdr:nvSpPr>
      <xdr:spPr>
        <a:xfrm>
          <a:off x="22212300" y="9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39248</xdr:rowOff>
    </xdr:from>
    <xdr:to>
      <xdr:col>31</xdr:col>
      <xdr:colOff>85725</xdr:colOff>
      <xdr:row>56</xdr:row>
      <xdr:rowOff>140848</xdr:rowOff>
    </xdr:to>
    <xdr:sp macro="" textlink="">
      <xdr:nvSpPr>
        <xdr:cNvPr id="805" name="円/楕円 804"/>
        <xdr:cNvSpPr/>
      </xdr:nvSpPr>
      <xdr:spPr>
        <a:xfrm>
          <a:off x="21272500" y="96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157375</xdr:rowOff>
    </xdr:from>
    <xdr:ext cx="469744" cy="259045"/>
    <xdr:sp macro="" textlink="">
      <xdr:nvSpPr>
        <xdr:cNvPr id="806" name="テキスト ボックス 805"/>
        <xdr:cNvSpPr txBox="1"/>
      </xdr:nvSpPr>
      <xdr:spPr>
        <a:xfrm>
          <a:off x="21088427" y="941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47112</xdr:rowOff>
    </xdr:from>
    <xdr:to>
      <xdr:col>29</xdr:col>
      <xdr:colOff>568325</xdr:colOff>
      <xdr:row>56</xdr:row>
      <xdr:rowOff>148712</xdr:rowOff>
    </xdr:to>
    <xdr:sp macro="" textlink="">
      <xdr:nvSpPr>
        <xdr:cNvPr id="807" name="円/楕円 806"/>
        <xdr:cNvSpPr/>
      </xdr:nvSpPr>
      <xdr:spPr>
        <a:xfrm>
          <a:off x="20383500" y="96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165239</xdr:rowOff>
    </xdr:from>
    <xdr:ext cx="469744" cy="259045"/>
    <xdr:sp macro="" textlink="">
      <xdr:nvSpPr>
        <xdr:cNvPr id="808" name="テキスト ボックス 807"/>
        <xdr:cNvSpPr txBox="1"/>
      </xdr:nvSpPr>
      <xdr:spPr>
        <a:xfrm>
          <a:off x="20199427" y="942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53924</xdr:rowOff>
    </xdr:from>
    <xdr:to>
      <xdr:col>28</xdr:col>
      <xdr:colOff>365125</xdr:colOff>
      <xdr:row>56</xdr:row>
      <xdr:rowOff>155524</xdr:rowOff>
    </xdr:to>
    <xdr:sp macro="" textlink="">
      <xdr:nvSpPr>
        <xdr:cNvPr id="809" name="円/楕円 808"/>
        <xdr:cNvSpPr/>
      </xdr:nvSpPr>
      <xdr:spPr>
        <a:xfrm>
          <a:off x="19494500" y="96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601</xdr:rowOff>
    </xdr:from>
    <xdr:ext cx="469744" cy="259045"/>
    <xdr:sp macro="" textlink="">
      <xdr:nvSpPr>
        <xdr:cNvPr id="810" name="テキスト ボックス 809"/>
        <xdr:cNvSpPr txBox="1"/>
      </xdr:nvSpPr>
      <xdr:spPr>
        <a:xfrm>
          <a:off x="19310427" y="943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56713</xdr:rowOff>
    </xdr:from>
    <xdr:to>
      <xdr:col>27</xdr:col>
      <xdr:colOff>161925</xdr:colOff>
      <xdr:row>56</xdr:row>
      <xdr:rowOff>158313</xdr:rowOff>
    </xdr:to>
    <xdr:sp macro="" textlink="">
      <xdr:nvSpPr>
        <xdr:cNvPr id="811" name="円/楕円 810"/>
        <xdr:cNvSpPr/>
      </xdr:nvSpPr>
      <xdr:spPr>
        <a:xfrm>
          <a:off x="18605500" y="96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3390</xdr:rowOff>
    </xdr:from>
    <xdr:ext cx="469744" cy="259045"/>
    <xdr:sp macro="" textlink="">
      <xdr:nvSpPr>
        <xdr:cNvPr id="812" name="テキスト ボックス 811"/>
        <xdr:cNvSpPr txBox="1"/>
      </xdr:nvSpPr>
      <xdr:spPr>
        <a:xfrm>
          <a:off x="18421427" y="943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83007</xdr:rowOff>
    </xdr:from>
    <xdr:to>
      <xdr:col>32</xdr:col>
      <xdr:colOff>187325</xdr:colOff>
      <xdr:row>76</xdr:row>
      <xdr:rowOff>105639</xdr:rowOff>
    </xdr:to>
    <xdr:cxnSp macro="">
      <xdr:nvCxnSpPr>
        <xdr:cNvPr id="844" name="直線コネクタ 843"/>
        <xdr:cNvCxnSpPr/>
      </xdr:nvCxnSpPr>
      <xdr:spPr>
        <a:xfrm flipV="1">
          <a:off x="21323300" y="13113207"/>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105639</xdr:rowOff>
    </xdr:from>
    <xdr:to>
      <xdr:col>31</xdr:col>
      <xdr:colOff>34925</xdr:colOff>
      <xdr:row>76</xdr:row>
      <xdr:rowOff>146917</xdr:rowOff>
    </xdr:to>
    <xdr:cxnSp macro="">
      <xdr:nvCxnSpPr>
        <xdr:cNvPr id="847" name="直線コネクタ 846"/>
        <xdr:cNvCxnSpPr/>
      </xdr:nvCxnSpPr>
      <xdr:spPr>
        <a:xfrm flipV="1">
          <a:off x="20434300" y="13135839"/>
          <a:ext cx="8890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92249</xdr:rowOff>
    </xdr:from>
    <xdr:to>
      <xdr:col>29</xdr:col>
      <xdr:colOff>517525</xdr:colOff>
      <xdr:row>76</xdr:row>
      <xdr:rowOff>146917</xdr:rowOff>
    </xdr:to>
    <xdr:cxnSp macro="">
      <xdr:nvCxnSpPr>
        <xdr:cNvPr id="850" name="直線コネクタ 849"/>
        <xdr:cNvCxnSpPr/>
      </xdr:nvCxnSpPr>
      <xdr:spPr>
        <a:xfrm>
          <a:off x="19545300" y="13122449"/>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92249</xdr:rowOff>
    </xdr:from>
    <xdr:to>
      <xdr:col>28</xdr:col>
      <xdr:colOff>314325</xdr:colOff>
      <xdr:row>76</xdr:row>
      <xdr:rowOff>127110</xdr:rowOff>
    </xdr:to>
    <xdr:cxnSp macro="">
      <xdr:nvCxnSpPr>
        <xdr:cNvPr id="853" name="直線コネクタ 852"/>
        <xdr:cNvCxnSpPr/>
      </xdr:nvCxnSpPr>
      <xdr:spPr>
        <a:xfrm flipV="1">
          <a:off x="18656300" y="13122449"/>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32207</xdr:rowOff>
    </xdr:from>
    <xdr:to>
      <xdr:col>32</xdr:col>
      <xdr:colOff>238125</xdr:colOff>
      <xdr:row>76</xdr:row>
      <xdr:rowOff>133807</xdr:rowOff>
    </xdr:to>
    <xdr:sp macro="" textlink="">
      <xdr:nvSpPr>
        <xdr:cNvPr id="863" name="円/楕円 862"/>
        <xdr:cNvSpPr/>
      </xdr:nvSpPr>
      <xdr:spPr>
        <a:xfrm>
          <a:off x="22110700" y="130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10634</xdr:rowOff>
    </xdr:from>
    <xdr:ext cx="534377" cy="259045"/>
    <xdr:sp macro="" textlink="">
      <xdr:nvSpPr>
        <xdr:cNvPr id="864" name="繰出金該当値テキスト"/>
        <xdr:cNvSpPr txBox="1"/>
      </xdr:nvSpPr>
      <xdr:spPr>
        <a:xfrm>
          <a:off x="22212300" y="1304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52,472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54839</xdr:rowOff>
    </xdr:from>
    <xdr:to>
      <xdr:col>31</xdr:col>
      <xdr:colOff>85725</xdr:colOff>
      <xdr:row>76</xdr:row>
      <xdr:rowOff>156439</xdr:rowOff>
    </xdr:to>
    <xdr:sp macro="" textlink="">
      <xdr:nvSpPr>
        <xdr:cNvPr id="865" name="円/楕円 864"/>
        <xdr:cNvSpPr/>
      </xdr:nvSpPr>
      <xdr:spPr>
        <a:xfrm>
          <a:off x="21272500" y="130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147566</xdr:rowOff>
    </xdr:from>
    <xdr:ext cx="534377" cy="259045"/>
    <xdr:sp macro="" textlink="">
      <xdr:nvSpPr>
        <xdr:cNvPr id="866" name="テキスト ボックス 865"/>
        <xdr:cNvSpPr txBox="1"/>
      </xdr:nvSpPr>
      <xdr:spPr>
        <a:xfrm>
          <a:off x="21056111" y="131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96117</xdr:rowOff>
    </xdr:from>
    <xdr:to>
      <xdr:col>29</xdr:col>
      <xdr:colOff>568325</xdr:colOff>
      <xdr:row>77</xdr:row>
      <xdr:rowOff>26267</xdr:rowOff>
    </xdr:to>
    <xdr:sp macro="" textlink="">
      <xdr:nvSpPr>
        <xdr:cNvPr id="867" name="円/楕円 866"/>
        <xdr:cNvSpPr/>
      </xdr:nvSpPr>
      <xdr:spPr>
        <a:xfrm>
          <a:off x="20383500" y="131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17394</xdr:rowOff>
    </xdr:from>
    <xdr:ext cx="534377" cy="259045"/>
    <xdr:sp macro="" textlink="">
      <xdr:nvSpPr>
        <xdr:cNvPr id="868" name="テキスト ボックス 867"/>
        <xdr:cNvSpPr txBox="1"/>
      </xdr:nvSpPr>
      <xdr:spPr>
        <a:xfrm>
          <a:off x="20167111" y="1321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41449</xdr:rowOff>
    </xdr:from>
    <xdr:to>
      <xdr:col>28</xdr:col>
      <xdr:colOff>365125</xdr:colOff>
      <xdr:row>76</xdr:row>
      <xdr:rowOff>143049</xdr:rowOff>
    </xdr:to>
    <xdr:sp macro="" textlink="">
      <xdr:nvSpPr>
        <xdr:cNvPr id="869" name="円/楕円 868"/>
        <xdr:cNvSpPr/>
      </xdr:nvSpPr>
      <xdr:spPr>
        <a:xfrm>
          <a:off x="19494500" y="130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134176</xdr:rowOff>
    </xdr:from>
    <xdr:ext cx="534377" cy="259045"/>
    <xdr:sp macro="" textlink="">
      <xdr:nvSpPr>
        <xdr:cNvPr id="870" name="テキスト ボックス 869"/>
        <xdr:cNvSpPr txBox="1"/>
      </xdr:nvSpPr>
      <xdr:spPr>
        <a:xfrm>
          <a:off x="19278111" y="131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76310</xdr:rowOff>
    </xdr:from>
    <xdr:to>
      <xdr:col>27</xdr:col>
      <xdr:colOff>161925</xdr:colOff>
      <xdr:row>77</xdr:row>
      <xdr:rowOff>6460</xdr:rowOff>
    </xdr:to>
    <xdr:sp macro="" textlink="">
      <xdr:nvSpPr>
        <xdr:cNvPr id="871" name="円/楕円 870"/>
        <xdr:cNvSpPr/>
      </xdr:nvSpPr>
      <xdr:spPr>
        <a:xfrm>
          <a:off x="18605500" y="131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169037</xdr:rowOff>
    </xdr:from>
    <xdr:ext cx="534377" cy="259045"/>
    <xdr:sp macro="" textlink="">
      <xdr:nvSpPr>
        <xdr:cNvPr id="872" name="テキスト ボックス 871"/>
        <xdr:cNvSpPr txBox="1"/>
      </xdr:nvSpPr>
      <xdr:spPr>
        <a:xfrm>
          <a:off x="18389111" y="131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歳出決算総額は、住民一人当たり約６０</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５０７</a:t>
          </a:r>
          <a:r>
            <a:rPr kumimoji="1" lang="ja-JP" altLang="ja-JP" sz="1300">
              <a:solidFill>
                <a:sysClr val="windowText" lastClr="000000"/>
              </a:solidFill>
              <a:effectLst/>
              <a:latin typeface="+mn-lt"/>
              <a:ea typeface="+mn-ea"/>
              <a:cs typeface="+mn-cs"/>
            </a:rPr>
            <a:t>円となっている。</a:t>
          </a:r>
          <a:endParaRPr kumimoji="1" lang="en-US" altLang="ja-JP" sz="1300">
            <a:solidFill>
              <a:sysClr val="windowText" lastClr="000000"/>
            </a:solidFill>
            <a:effectLst/>
            <a:latin typeface="+mn-lt"/>
            <a:ea typeface="+mn-ea"/>
            <a:cs typeface="+mn-cs"/>
          </a:endParaRPr>
        </a:p>
        <a:p>
          <a:r>
            <a:rPr kumimoji="1" lang="ja-JP" altLang="en-US" sz="1300">
              <a:solidFill>
                <a:srgbClr val="FF0000"/>
              </a:solidFill>
              <a:effectLst/>
              <a:latin typeface="+mn-lt"/>
              <a:ea typeface="+mn-ea"/>
              <a:cs typeface="+mn-cs"/>
            </a:rPr>
            <a:t>　</a:t>
          </a:r>
          <a:r>
            <a:rPr kumimoji="1" lang="ja-JP" altLang="ja-JP" sz="1300">
              <a:solidFill>
                <a:schemeClr val="dk1"/>
              </a:solidFill>
              <a:effectLst/>
              <a:latin typeface="+mn-lt"/>
              <a:ea typeface="+mn-ea"/>
              <a:cs typeface="+mn-cs"/>
            </a:rPr>
            <a:t>性質別分析では、</a:t>
          </a:r>
          <a:r>
            <a:rPr kumimoji="1" lang="ja-JP" altLang="en-US" sz="1300">
              <a:solidFill>
                <a:schemeClr val="dk1"/>
              </a:solidFill>
              <a:effectLst/>
              <a:latin typeface="+mn-lt"/>
              <a:ea typeface="+mn-ea"/>
              <a:cs typeface="+mn-cs"/>
            </a:rPr>
            <a:t>人件費、物件費、維持補修費、補助費、普通建設事業費（新規整備）貸付金等で</a:t>
          </a:r>
          <a:r>
            <a:rPr kumimoji="1" lang="ja-JP" altLang="ja-JP" sz="1300">
              <a:solidFill>
                <a:schemeClr val="dk1"/>
              </a:solidFill>
              <a:effectLst/>
              <a:latin typeface="+mn-lt"/>
              <a:ea typeface="+mn-ea"/>
              <a:cs typeface="+mn-cs"/>
            </a:rPr>
            <a:t>類似団体平均を上回っている。</a:t>
          </a:r>
          <a:endParaRPr lang="ja-JP" altLang="ja-JP" sz="1300">
            <a:effectLst/>
          </a:endParaRPr>
        </a:p>
        <a:p>
          <a:r>
            <a:rPr kumimoji="1" lang="ja-JP" altLang="ja-JP" sz="1300">
              <a:solidFill>
                <a:schemeClr val="dk1"/>
              </a:solidFill>
              <a:effectLst/>
              <a:latin typeface="+mn-lt"/>
              <a:ea typeface="+mn-ea"/>
              <a:cs typeface="+mn-cs"/>
            </a:rPr>
            <a:t>上回っている費目の中でも特に維持補修費については、冬期間の除雪に係る経費により大きく左右される。補助費については、一部事務組合、企業会計への負担金や商工業、農業関連の補助金によるところが大きい。普通建設事業費のうち新規事業については、道の駅整備事業に伴う工事費等により類似団体を大きく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また、扶助費、普通建設事業費（更新整備）等で類似団体平均を下回っている。特に、</a:t>
          </a:r>
          <a:r>
            <a:rPr kumimoji="1" lang="ja-JP" altLang="ja-JP" sz="1300">
              <a:solidFill>
                <a:schemeClr val="dk1"/>
              </a:solidFill>
              <a:effectLst/>
              <a:latin typeface="+mn-lt"/>
              <a:ea typeface="+mn-ea"/>
              <a:cs typeface="+mn-cs"/>
            </a:rPr>
            <a:t>扶助費については、類似団体平均より下回っているが、住民サービスの低下にならないよう注視していきたい。</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福島県猪苗代町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14,895
14,837
394.85
9,219,175
8,974,342
219,050
5,168,077
9,301,008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64.3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64915</xdr:rowOff>
    </xdr:from>
    <xdr:to>
      <xdr:col>6</xdr:col>
      <xdr:colOff>511175</xdr:colOff>
      <xdr:row>32</xdr:row>
      <xdr:rowOff>97572</xdr:rowOff>
    </xdr:to>
    <xdr:cxnSp macro="">
      <xdr:nvCxnSpPr>
        <xdr:cNvPr id="63" name="直線コネクタ 62"/>
        <xdr:cNvCxnSpPr/>
      </xdr:nvCxnSpPr>
      <xdr:spPr>
        <a:xfrm>
          <a:off x="3797300" y="5379865"/>
          <a:ext cx="8382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64915</xdr:rowOff>
    </xdr:from>
    <xdr:to>
      <xdr:col>5</xdr:col>
      <xdr:colOff>358775</xdr:colOff>
      <xdr:row>31</xdr:row>
      <xdr:rowOff>156682</xdr:rowOff>
    </xdr:to>
    <xdr:cxnSp macro="">
      <xdr:nvCxnSpPr>
        <xdr:cNvPr id="66" name="直線コネクタ 65"/>
        <xdr:cNvCxnSpPr/>
      </xdr:nvCxnSpPr>
      <xdr:spPr>
        <a:xfrm flipV="1">
          <a:off x="2908300" y="5379865"/>
          <a:ext cx="889000" cy="9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110434</xdr:rowOff>
    </xdr:from>
    <xdr:ext cx="469744" cy="259045"/>
    <xdr:sp macro="" textlink="">
      <xdr:nvSpPr>
        <xdr:cNvPr id="68" name="テキスト ボックス 67"/>
        <xdr:cNvSpPr txBox="1"/>
      </xdr:nvSpPr>
      <xdr:spPr>
        <a:xfrm>
          <a:off x="3562427" y="57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131209</xdr:rowOff>
    </xdr:from>
    <xdr:to>
      <xdr:col>4</xdr:col>
      <xdr:colOff>155575</xdr:colOff>
      <xdr:row>31</xdr:row>
      <xdr:rowOff>156682</xdr:rowOff>
    </xdr:to>
    <xdr:cxnSp macro="">
      <xdr:nvCxnSpPr>
        <xdr:cNvPr id="69" name="直線コネクタ 68"/>
        <xdr:cNvCxnSpPr/>
      </xdr:nvCxnSpPr>
      <xdr:spPr>
        <a:xfrm>
          <a:off x="2019300" y="5446159"/>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156682</xdr:rowOff>
    </xdr:from>
    <xdr:to>
      <xdr:col>2</xdr:col>
      <xdr:colOff>638175</xdr:colOff>
      <xdr:row>31</xdr:row>
      <xdr:rowOff>131209</xdr:rowOff>
    </xdr:to>
    <xdr:cxnSp macro="">
      <xdr:nvCxnSpPr>
        <xdr:cNvPr id="72" name="直線コネクタ 71"/>
        <xdr:cNvCxnSpPr/>
      </xdr:nvCxnSpPr>
      <xdr:spPr>
        <a:xfrm>
          <a:off x="1130300" y="5300182"/>
          <a:ext cx="8890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46772</xdr:rowOff>
    </xdr:from>
    <xdr:to>
      <xdr:col>6</xdr:col>
      <xdr:colOff>561975</xdr:colOff>
      <xdr:row>32</xdr:row>
      <xdr:rowOff>148372</xdr:rowOff>
    </xdr:to>
    <xdr:sp macro="" textlink="">
      <xdr:nvSpPr>
        <xdr:cNvPr id="82" name="円/楕円 81"/>
        <xdr:cNvSpPr/>
      </xdr:nvSpPr>
      <xdr:spPr>
        <a:xfrm>
          <a:off x="4584700" y="55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69649</xdr:rowOff>
    </xdr:from>
    <xdr:ext cx="469744" cy="259045"/>
    <xdr:sp macro="" textlink="">
      <xdr:nvSpPr>
        <xdr:cNvPr id="83" name="議会費該当値テキスト"/>
        <xdr:cNvSpPr txBox="1"/>
      </xdr:nvSpPr>
      <xdr:spPr>
        <a:xfrm>
          <a:off x="4686300" y="538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14115</xdr:rowOff>
    </xdr:from>
    <xdr:to>
      <xdr:col>5</xdr:col>
      <xdr:colOff>409575</xdr:colOff>
      <xdr:row>31</xdr:row>
      <xdr:rowOff>115715</xdr:rowOff>
    </xdr:to>
    <xdr:sp macro="" textlink="">
      <xdr:nvSpPr>
        <xdr:cNvPr id="84" name="円/楕円 83"/>
        <xdr:cNvSpPr/>
      </xdr:nvSpPr>
      <xdr:spPr>
        <a:xfrm>
          <a:off x="3746500" y="53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132242</xdr:rowOff>
    </xdr:from>
    <xdr:ext cx="469744" cy="259045"/>
    <xdr:sp macro="" textlink="">
      <xdr:nvSpPr>
        <xdr:cNvPr id="85" name="テキスト ボックス 84"/>
        <xdr:cNvSpPr txBox="1"/>
      </xdr:nvSpPr>
      <xdr:spPr>
        <a:xfrm>
          <a:off x="3562427" y="510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105882</xdr:rowOff>
    </xdr:from>
    <xdr:to>
      <xdr:col>4</xdr:col>
      <xdr:colOff>206375</xdr:colOff>
      <xdr:row>32</xdr:row>
      <xdr:rowOff>36032</xdr:rowOff>
    </xdr:to>
    <xdr:sp macro="" textlink="">
      <xdr:nvSpPr>
        <xdr:cNvPr id="86" name="円/楕円 85"/>
        <xdr:cNvSpPr/>
      </xdr:nvSpPr>
      <xdr:spPr>
        <a:xfrm>
          <a:off x="2857500" y="54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52559</xdr:rowOff>
    </xdr:from>
    <xdr:ext cx="469744" cy="259045"/>
    <xdr:sp macro="" textlink="">
      <xdr:nvSpPr>
        <xdr:cNvPr id="87" name="テキスト ボックス 86"/>
        <xdr:cNvSpPr txBox="1"/>
      </xdr:nvSpPr>
      <xdr:spPr>
        <a:xfrm>
          <a:off x="2673427" y="51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80409</xdr:rowOff>
    </xdr:from>
    <xdr:to>
      <xdr:col>3</xdr:col>
      <xdr:colOff>3175</xdr:colOff>
      <xdr:row>32</xdr:row>
      <xdr:rowOff>10559</xdr:rowOff>
    </xdr:to>
    <xdr:sp macro="" textlink="">
      <xdr:nvSpPr>
        <xdr:cNvPr id="88" name="円/楕円 87"/>
        <xdr:cNvSpPr/>
      </xdr:nvSpPr>
      <xdr:spPr>
        <a:xfrm>
          <a:off x="1968500" y="53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27086</xdr:rowOff>
    </xdr:from>
    <xdr:ext cx="469744" cy="259045"/>
    <xdr:sp macro="" textlink="">
      <xdr:nvSpPr>
        <xdr:cNvPr id="89" name="テキスト ボックス 88"/>
        <xdr:cNvSpPr txBox="1"/>
      </xdr:nvSpPr>
      <xdr:spPr>
        <a:xfrm>
          <a:off x="1784427" y="517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7,101</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105882</xdr:rowOff>
    </xdr:from>
    <xdr:to>
      <xdr:col>1</xdr:col>
      <xdr:colOff>485775</xdr:colOff>
      <xdr:row>31</xdr:row>
      <xdr:rowOff>36032</xdr:rowOff>
    </xdr:to>
    <xdr:sp macro="" textlink="">
      <xdr:nvSpPr>
        <xdr:cNvPr id="90" name="円/楕円 89"/>
        <xdr:cNvSpPr/>
      </xdr:nvSpPr>
      <xdr:spPr>
        <a:xfrm>
          <a:off x="1079500" y="52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52559</xdr:rowOff>
    </xdr:from>
    <xdr:ext cx="469744" cy="259045"/>
    <xdr:sp macro="" textlink="">
      <xdr:nvSpPr>
        <xdr:cNvPr id="91" name="テキスト ボックス 90"/>
        <xdr:cNvSpPr txBox="1"/>
      </xdr:nvSpPr>
      <xdr:spPr>
        <a:xfrm>
          <a:off x="895427" y="50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105671</xdr:rowOff>
    </xdr:from>
    <xdr:to>
      <xdr:col>6</xdr:col>
      <xdr:colOff>511175</xdr:colOff>
      <xdr:row>57</xdr:row>
      <xdr:rowOff>83170</xdr:rowOff>
    </xdr:to>
    <xdr:cxnSp macro="">
      <xdr:nvCxnSpPr>
        <xdr:cNvPr id="123" name="直線コネクタ 122"/>
        <xdr:cNvCxnSpPr/>
      </xdr:nvCxnSpPr>
      <xdr:spPr>
        <a:xfrm>
          <a:off x="3797300" y="9535421"/>
          <a:ext cx="838200" cy="32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105671</xdr:rowOff>
    </xdr:from>
    <xdr:to>
      <xdr:col>5</xdr:col>
      <xdr:colOff>358775</xdr:colOff>
      <xdr:row>57</xdr:row>
      <xdr:rowOff>4445</xdr:rowOff>
    </xdr:to>
    <xdr:cxnSp macro="">
      <xdr:nvCxnSpPr>
        <xdr:cNvPr id="126" name="直線コネクタ 125"/>
        <xdr:cNvCxnSpPr/>
      </xdr:nvCxnSpPr>
      <xdr:spPr>
        <a:xfrm flipV="1">
          <a:off x="2908300" y="9535421"/>
          <a:ext cx="889000" cy="2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4445</xdr:rowOff>
    </xdr:from>
    <xdr:to>
      <xdr:col>4</xdr:col>
      <xdr:colOff>155575</xdr:colOff>
      <xdr:row>57</xdr:row>
      <xdr:rowOff>157367</xdr:rowOff>
    </xdr:to>
    <xdr:cxnSp macro="">
      <xdr:nvCxnSpPr>
        <xdr:cNvPr id="129" name="直線コネクタ 128"/>
        <xdr:cNvCxnSpPr/>
      </xdr:nvCxnSpPr>
      <xdr:spPr>
        <a:xfrm flipV="1">
          <a:off x="2019300" y="9777095"/>
          <a:ext cx="889000" cy="15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124874</xdr:rowOff>
    </xdr:from>
    <xdr:to>
      <xdr:col>2</xdr:col>
      <xdr:colOff>638175</xdr:colOff>
      <xdr:row>57</xdr:row>
      <xdr:rowOff>157367</xdr:rowOff>
    </xdr:to>
    <xdr:cxnSp macro="">
      <xdr:nvCxnSpPr>
        <xdr:cNvPr id="132" name="直線コネクタ 131"/>
        <xdr:cNvCxnSpPr/>
      </xdr:nvCxnSpPr>
      <xdr:spPr>
        <a:xfrm>
          <a:off x="1130300" y="9726074"/>
          <a:ext cx="889000" cy="20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32370</xdr:rowOff>
    </xdr:from>
    <xdr:to>
      <xdr:col>6</xdr:col>
      <xdr:colOff>561975</xdr:colOff>
      <xdr:row>57</xdr:row>
      <xdr:rowOff>133970</xdr:rowOff>
    </xdr:to>
    <xdr:sp macro="" textlink="">
      <xdr:nvSpPr>
        <xdr:cNvPr id="142" name="円/楕円 141"/>
        <xdr:cNvSpPr/>
      </xdr:nvSpPr>
      <xdr:spPr>
        <a:xfrm>
          <a:off x="4584700" y="98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10797</xdr:rowOff>
    </xdr:from>
    <xdr:ext cx="534377" cy="259045"/>
    <xdr:sp macro="" textlink="">
      <xdr:nvSpPr>
        <xdr:cNvPr id="143" name="総務費該当値テキスト"/>
        <xdr:cNvSpPr txBox="1"/>
      </xdr:nvSpPr>
      <xdr:spPr>
        <a:xfrm>
          <a:off x="4686300" y="97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62,943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54871</xdr:rowOff>
    </xdr:from>
    <xdr:to>
      <xdr:col>5</xdr:col>
      <xdr:colOff>409575</xdr:colOff>
      <xdr:row>55</xdr:row>
      <xdr:rowOff>156471</xdr:rowOff>
    </xdr:to>
    <xdr:sp macro="" textlink="">
      <xdr:nvSpPr>
        <xdr:cNvPr id="144" name="円/楕円 143"/>
        <xdr:cNvSpPr/>
      </xdr:nvSpPr>
      <xdr:spPr>
        <a:xfrm>
          <a:off x="3746500" y="94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1548</xdr:rowOff>
    </xdr:from>
    <xdr:ext cx="534377" cy="259045"/>
    <xdr:sp macro="" textlink="">
      <xdr:nvSpPr>
        <xdr:cNvPr id="145" name="テキスト ボックス 144"/>
        <xdr:cNvSpPr txBox="1"/>
      </xdr:nvSpPr>
      <xdr:spPr>
        <a:xfrm>
          <a:off x="3530111" y="925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125095</xdr:rowOff>
    </xdr:from>
    <xdr:to>
      <xdr:col>4</xdr:col>
      <xdr:colOff>206375</xdr:colOff>
      <xdr:row>57</xdr:row>
      <xdr:rowOff>55245</xdr:rowOff>
    </xdr:to>
    <xdr:sp macro="" textlink="">
      <xdr:nvSpPr>
        <xdr:cNvPr id="146" name="円/楕円 145"/>
        <xdr:cNvSpPr/>
      </xdr:nvSpPr>
      <xdr:spPr>
        <a:xfrm>
          <a:off x="2857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46372</xdr:rowOff>
    </xdr:from>
    <xdr:ext cx="534377" cy="259045"/>
    <xdr:sp macro="" textlink="">
      <xdr:nvSpPr>
        <xdr:cNvPr id="147" name="テキスト ボックス 146"/>
        <xdr:cNvSpPr txBox="1"/>
      </xdr:nvSpPr>
      <xdr:spPr>
        <a:xfrm>
          <a:off x="2641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106567</xdr:rowOff>
    </xdr:from>
    <xdr:to>
      <xdr:col>3</xdr:col>
      <xdr:colOff>3175</xdr:colOff>
      <xdr:row>58</xdr:row>
      <xdr:rowOff>36717</xdr:rowOff>
    </xdr:to>
    <xdr:sp macro="" textlink="">
      <xdr:nvSpPr>
        <xdr:cNvPr id="148" name="円/楕円 147"/>
        <xdr:cNvSpPr/>
      </xdr:nvSpPr>
      <xdr:spPr>
        <a:xfrm>
          <a:off x="1968500" y="98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27844</xdr:rowOff>
    </xdr:from>
    <xdr:ext cx="534377" cy="259045"/>
    <xdr:sp macro="" textlink="">
      <xdr:nvSpPr>
        <xdr:cNvPr id="149" name="テキスト ボックス 148"/>
        <xdr:cNvSpPr txBox="1"/>
      </xdr:nvSpPr>
      <xdr:spPr>
        <a:xfrm>
          <a:off x="1752111" y="99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74074</xdr:rowOff>
    </xdr:from>
    <xdr:to>
      <xdr:col>1</xdr:col>
      <xdr:colOff>485775</xdr:colOff>
      <xdr:row>57</xdr:row>
      <xdr:rowOff>4224</xdr:rowOff>
    </xdr:to>
    <xdr:sp macro="" textlink="">
      <xdr:nvSpPr>
        <xdr:cNvPr id="150" name="円/楕円 149"/>
        <xdr:cNvSpPr/>
      </xdr:nvSpPr>
      <xdr:spPr>
        <a:xfrm>
          <a:off x="1079500" y="96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166801</xdr:rowOff>
    </xdr:from>
    <xdr:ext cx="534377" cy="259045"/>
    <xdr:sp macro="" textlink="">
      <xdr:nvSpPr>
        <xdr:cNvPr id="151" name="テキスト ボックス 150"/>
        <xdr:cNvSpPr txBox="1"/>
      </xdr:nvSpPr>
      <xdr:spPr>
        <a:xfrm>
          <a:off x="863111" y="97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107429</xdr:rowOff>
    </xdr:from>
    <xdr:to>
      <xdr:col>6</xdr:col>
      <xdr:colOff>511175</xdr:colOff>
      <xdr:row>77</xdr:row>
      <xdr:rowOff>146901</xdr:rowOff>
    </xdr:to>
    <xdr:cxnSp macro="">
      <xdr:nvCxnSpPr>
        <xdr:cNvPr id="181" name="直線コネクタ 180"/>
        <xdr:cNvCxnSpPr/>
      </xdr:nvCxnSpPr>
      <xdr:spPr>
        <a:xfrm flipV="1">
          <a:off x="3797300" y="13309079"/>
          <a:ext cx="8382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133922</xdr:rowOff>
    </xdr:from>
    <xdr:to>
      <xdr:col>5</xdr:col>
      <xdr:colOff>358775</xdr:colOff>
      <xdr:row>77</xdr:row>
      <xdr:rowOff>146901</xdr:rowOff>
    </xdr:to>
    <xdr:cxnSp macro="">
      <xdr:nvCxnSpPr>
        <xdr:cNvPr id="184" name="直線コネクタ 183"/>
        <xdr:cNvCxnSpPr/>
      </xdr:nvCxnSpPr>
      <xdr:spPr>
        <a:xfrm>
          <a:off x="2908300" y="13335572"/>
          <a:ext cx="889000" cy="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133922</xdr:rowOff>
    </xdr:from>
    <xdr:to>
      <xdr:col>4</xdr:col>
      <xdr:colOff>155575</xdr:colOff>
      <xdr:row>79</xdr:row>
      <xdr:rowOff>7658</xdr:rowOff>
    </xdr:to>
    <xdr:cxnSp macro="">
      <xdr:nvCxnSpPr>
        <xdr:cNvPr id="187" name="直線コネクタ 186"/>
        <xdr:cNvCxnSpPr/>
      </xdr:nvCxnSpPr>
      <xdr:spPr>
        <a:xfrm flipV="1">
          <a:off x="2019300" y="13335572"/>
          <a:ext cx="889000" cy="2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71920</xdr:rowOff>
    </xdr:from>
    <xdr:to>
      <xdr:col>2</xdr:col>
      <xdr:colOff>638175</xdr:colOff>
      <xdr:row>79</xdr:row>
      <xdr:rowOff>7658</xdr:rowOff>
    </xdr:to>
    <xdr:cxnSp macro="">
      <xdr:nvCxnSpPr>
        <xdr:cNvPr id="190" name="直線コネクタ 189"/>
        <xdr:cNvCxnSpPr/>
      </xdr:nvCxnSpPr>
      <xdr:spPr>
        <a:xfrm>
          <a:off x="1130300" y="12587770"/>
          <a:ext cx="889000" cy="96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36416</xdr:rowOff>
    </xdr:from>
    <xdr:ext cx="599010" cy="259045"/>
    <xdr:sp macro="" textlink="">
      <xdr:nvSpPr>
        <xdr:cNvPr id="194" name="テキスト ボックス 193"/>
        <xdr:cNvSpPr txBox="1"/>
      </xdr:nvSpPr>
      <xdr:spPr>
        <a:xfrm>
          <a:off x="830794" y="130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56629</xdr:rowOff>
    </xdr:from>
    <xdr:to>
      <xdr:col>6</xdr:col>
      <xdr:colOff>561975</xdr:colOff>
      <xdr:row>77</xdr:row>
      <xdr:rowOff>158229</xdr:rowOff>
    </xdr:to>
    <xdr:sp macro="" textlink="">
      <xdr:nvSpPr>
        <xdr:cNvPr id="200" name="円/楕円 199"/>
        <xdr:cNvSpPr/>
      </xdr:nvSpPr>
      <xdr:spPr>
        <a:xfrm>
          <a:off x="4584700" y="132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35056</xdr:rowOff>
    </xdr:from>
    <xdr:ext cx="599010" cy="259045"/>
    <xdr:sp macro="" textlink="">
      <xdr:nvSpPr>
        <xdr:cNvPr id="201" name="民生費該当値テキスト"/>
        <xdr:cNvSpPr txBox="1"/>
      </xdr:nvSpPr>
      <xdr:spPr>
        <a:xfrm>
          <a:off x="4686300" y="1323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96101</xdr:rowOff>
    </xdr:from>
    <xdr:to>
      <xdr:col>5</xdr:col>
      <xdr:colOff>409575</xdr:colOff>
      <xdr:row>78</xdr:row>
      <xdr:rowOff>26251</xdr:rowOff>
    </xdr:to>
    <xdr:sp macro="" textlink="">
      <xdr:nvSpPr>
        <xdr:cNvPr id="202" name="円/楕円 201"/>
        <xdr:cNvSpPr/>
      </xdr:nvSpPr>
      <xdr:spPr>
        <a:xfrm>
          <a:off x="3746500" y="132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17378</xdr:rowOff>
    </xdr:from>
    <xdr:ext cx="599010" cy="259045"/>
    <xdr:sp macro="" textlink="">
      <xdr:nvSpPr>
        <xdr:cNvPr id="203" name="テキスト ボックス 202"/>
        <xdr:cNvSpPr txBox="1"/>
      </xdr:nvSpPr>
      <xdr:spPr>
        <a:xfrm>
          <a:off x="3497794" y="1339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83122</xdr:rowOff>
    </xdr:from>
    <xdr:to>
      <xdr:col>4</xdr:col>
      <xdr:colOff>206375</xdr:colOff>
      <xdr:row>78</xdr:row>
      <xdr:rowOff>13272</xdr:rowOff>
    </xdr:to>
    <xdr:sp macro="" textlink="">
      <xdr:nvSpPr>
        <xdr:cNvPr id="204" name="円/楕円 203"/>
        <xdr:cNvSpPr/>
      </xdr:nvSpPr>
      <xdr:spPr>
        <a:xfrm>
          <a:off x="2857500" y="132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4399</xdr:rowOff>
    </xdr:from>
    <xdr:ext cx="599010" cy="259045"/>
    <xdr:sp macro="" textlink="">
      <xdr:nvSpPr>
        <xdr:cNvPr id="205" name="テキスト ボックス 204"/>
        <xdr:cNvSpPr txBox="1"/>
      </xdr:nvSpPr>
      <xdr:spPr>
        <a:xfrm>
          <a:off x="2608794" y="1337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128308</xdr:rowOff>
    </xdr:from>
    <xdr:to>
      <xdr:col>3</xdr:col>
      <xdr:colOff>3175</xdr:colOff>
      <xdr:row>79</xdr:row>
      <xdr:rowOff>58458</xdr:rowOff>
    </xdr:to>
    <xdr:sp macro="" textlink="">
      <xdr:nvSpPr>
        <xdr:cNvPr id="206" name="円/楕円 205"/>
        <xdr:cNvSpPr/>
      </xdr:nvSpPr>
      <xdr:spPr>
        <a:xfrm>
          <a:off x="1968500" y="135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49585</xdr:rowOff>
    </xdr:from>
    <xdr:ext cx="534377" cy="259045"/>
    <xdr:sp macro="" textlink="">
      <xdr:nvSpPr>
        <xdr:cNvPr id="207" name="テキスト ボックス 206"/>
        <xdr:cNvSpPr txBox="1"/>
      </xdr:nvSpPr>
      <xdr:spPr>
        <a:xfrm>
          <a:off x="1752111" y="1359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92,897</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21120</xdr:rowOff>
    </xdr:from>
    <xdr:to>
      <xdr:col>1</xdr:col>
      <xdr:colOff>485775</xdr:colOff>
      <xdr:row>73</xdr:row>
      <xdr:rowOff>122720</xdr:rowOff>
    </xdr:to>
    <xdr:sp macro="" textlink="">
      <xdr:nvSpPr>
        <xdr:cNvPr id="208" name="円/楕円 207"/>
        <xdr:cNvSpPr/>
      </xdr:nvSpPr>
      <xdr:spPr>
        <a:xfrm>
          <a:off x="1079500" y="125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139247</xdr:rowOff>
    </xdr:from>
    <xdr:ext cx="599010" cy="259045"/>
    <xdr:sp macro="" textlink="">
      <xdr:nvSpPr>
        <xdr:cNvPr id="209" name="テキスト ボックス 208"/>
        <xdr:cNvSpPr txBox="1"/>
      </xdr:nvSpPr>
      <xdr:spPr>
        <a:xfrm>
          <a:off x="830794" y="1231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60702</xdr:rowOff>
    </xdr:from>
    <xdr:to>
      <xdr:col>6</xdr:col>
      <xdr:colOff>511175</xdr:colOff>
      <xdr:row>98</xdr:row>
      <xdr:rowOff>89435</xdr:rowOff>
    </xdr:to>
    <xdr:cxnSp macro="">
      <xdr:nvCxnSpPr>
        <xdr:cNvPr id="240" name="直線コネクタ 239"/>
        <xdr:cNvCxnSpPr/>
      </xdr:nvCxnSpPr>
      <xdr:spPr>
        <a:xfrm flipV="1">
          <a:off x="3797300" y="16862802"/>
          <a:ext cx="838200" cy="2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83471</xdr:rowOff>
    </xdr:from>
    <xdr:to>
      <xdr:col>5</xdr:col>
      <xdr:colOff>358775</xdr:colOff>
      <xdr:row>98</xdr:row>
      <xdr:rowOff>89435</xdr:rowOff>
    </xdr:to>
    <xdr:cxnSp macro="">
      <xdr:nvCxnSpPr>
        <xdr:cNvPr id="243" name="直線コネクタ 242"/>
        <xdr:cNvCxnSpPr/>
      </xdr:nvCxnSpPr>
      <xdr:spPr>
        <a:xfrm>
          <a:off x="2908300" y="16885571"/>
          <a:ext cx="889000" cy="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83471</xdr:rowOff>
    </xdr:from>
    <xdr:to>
      <xdr:col>4</xdr:col>
      <xdr:colOff>155575</xdr:colOff>
      <xdr:row>98</xdr:row>
      <xdr:rowOff>90336</xdr:rowOff>
    </xdr:to>
    <xdr:cxnSp macro="">
      <xdr:nvCxnSpPr>
        <xdr:cNvPr id="246" name="直線コネクタ 245"/>
        <xdr:cNvCxnSpPr/>
      </xdr:nvCxnSpPr>
      <xdr:spPr>
        <a:xfrm flipV="1">
          <a:off x="2019300" y="16885571"/>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90336</xdr:rowOff>
    </xdr:from>
    <xdr:to>
      <xdr:col>2</xdr:col>
      <xdr:colOff>638175</xdr:colOff>
      <xdr:row>98</xdr:row>
      <xdr:rowOff>98369</xdr:rowOff>
    </xdr:to>
    <xdr:cxnSp macro="">
      <xdr:nvCxnSpPr>
        <xdr:cNvPr id="249" name="直線コネクタ 248"/>
        <xdr:cNvCxnSpPr/>
      </xdr:nvCxnSpPr>
      <xdr:spPr>
        <a:xfrm flipV="1">
          <a:off x="1130300" y="16892436"/>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9902</xdr:rowOff>
    </xdr:from>
    <xdr:to>
      <xdr:col>6</xdr:col>
      <xdr:colOff>561975</xdr:colOff>
      <xdr:row>98</xdr:row>
      <xdr:rowOff>111502</xdr:rowOff>
    </xdr:to>
    <xdr:sp macro="" textlink="">
      <xdr:nvSpPr>
        <xdr:cNvPr id="259" name="円/楕円 258"/>
        <xdr:cNvSpPr/>
      </xdr:nvSpPr>
      <xdr:spPr>
        <a:xfrm>
          <a:off x="4584700" y="168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96279</xdr:rowOff>
    </xdr:from>
    <xdr:ext cx="534377" cy="259045"/>
    <xdr:sp macro="" textlink="">
      <xdr:nvSpPr>
        <xdr:cNvPr id="260" name="衛生費該当値テキスト"/>
        <xdr:cNvSpPr txBox="1"/>
      </xdr:nvSpPr>
      <xdr:spPr>
        <a:xfrm>
          <a:off x="4686300" y="167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38635</xdr:rowOff>
    </xdr:from>
    <xdr:to>
      <xdr:col>5</xdr:col>
      <xdr:colOff>409575</xdr:colOff>
      <xdr:row>98</xdr:row>
      <xdr:rowOff>140235</xdr:rowOff>
    </xdr:to>
    <xdr:sp macro="" textlink="">
      <xdr:nvSpPr>
        <xdr:cNvPr id="261" name="円/楕円 260"/>
        <xdr:cNvSpPr/>
      </xdr:nvSpPr>
      <xdr:spPr>
        <a:xfrm>
          <a:off x="3746500" y="1684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131362</xdr:rowOff>
    </xdr:from>
    <xdr:ext cx="534377" cy="259045"/>
    <xdr:sp macro="" textlink="">
      <xdr:nvSpPr>
        <xdr:cNvPr id="262" name="テキスト ボックス 261"/>
        <xdr:cNvSpPr txBox="1"/>
      </xdr:nvSpPr>
      <xdr:spPr>
        <a:xfrm>
          <a:off x="3530111" y="1693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32671</xdr:rowOff>
    </xdr:from>
    <xdr:to>
      <xdr:col>4</xdr:col>
      <xdr:colOff>206375</xdr:colOff>
      <xdr:row>98</xdr:row>
      <xdr:rowOff>134271</xdr:rowOff>
    </xdr:to>
    <xdr:sp macro="" textlink="">
      <xdr:nvSpPr>
        <xdr:cNvPr id="263" name="円/楕円 262"/>
        <xdr:cNvSpPr/>
      </xdr:nvSpPr>
      <xdr:spPr>
        <a:xfrm>
          <a:off x="2857500" y="1683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125398</xdr:rowOff>
    </xdr:from>
    <xdr:ext cx="534377" cy="259045"/>
    <xdr:sp macro="" textlink="">
      <xdr:nvSpPr>
        <xdr:cNvPr id="264" name="テキスト ボックス 263"/>
        <xdr:cNvSpPr txBox="1"/>
      </xdr:nvSpPr>
      <xdr:spPr>
        <a:xfrm>
          <a:off x="2641111" y="1692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39536</xdr:rowOff>
    </xdr:from>
    <xdr:to>
      <xdr:col>3</xdr:col>
      <xdr:colOff>3175</xdr:colOff>
      <xdr:row>98</xdr:row>
      <xdr:rowOff>141136</xdr:rowOff>
    </xdr:to>
    <xdr:sp macro="" textlink="">
      <xdr:nvSpPr>
        <xdr:cNvPr id="265" name="円/楕円 264"/>
        <xdr:cNvSpPr/>
      </xdr:nvSpPr>
      <xdr:spPr>
        <a:xfrm>
          <a:off x="1968500" y="1684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132263</xdr:rowOff>
    </xdr:from>
    <xdr:ext cx="534377" cy="259045"/>
    <xdr:sp macro="" textlink="">
      <xdr:nvSpPr>
        <xdr:cNvPr id="266" name="テキスト ボックス 265"/>
        <xdr:cNvSpPr txBox="1"/>
      </xdr:nvSpPr>
      <xdr:spPr>
        <a:xfrm>
          <a:off x="1752111" y="1693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47569</xdr:rowOff>
    </xdr:from>
    <xdr:to>
      <xdr:col>1</xdr:col>
      <xdr:colOff>485775</xdr:colOff>
      <xdr:row>98</xdr:row>
      <xdr:rowOff>149169</xdr:rowOff>
    </xdr:to>
    <xdr:sp macro="" textlink="">
      <xdr:nvSpPr>
        <xdr:cNvPr id="267" name="円/楕円 266"/>
        <xdr:cNvSpPr/>
      </xdr:nvSpPr>
      <xdr:spPr>
        <a:xfrm>
          <a:off x="1079500" y="16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140296</xdr:rowOff>
    </xdr:from>
    <xdr:ext cx="534377" cy="259045"/>
    <xdr:sp macro="" textlink="">
      <xdr:nvSpPr>
        <xdr:cNvPr id="268" name="テキスト ボックス 267"/>
        <xdr:cNvSpPr txBox="1"/>
      </xdr:nvSpPr>
      <xdr:spPr>
        <a:xfrm>
          <a:off x="863111" y="169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142939</xdr:rowOff>
    </xdr:from>
    <xdr:to>
      <xdr:col>15</xdr:col>
      <xdr:colOff>180340</xdr:colOff>
      <xdr:row>39</xdr:row>
      <xdr:rowOff>44450</xdr:rowOff>
    </xdr:to>
    <xdr:cxnSp macro="">
      <xdr:nvCxnSpPr>
        <xdr:cNvPr id="292" name="直線コネクタ 291"/>
        <xdr:cNvCxnSpPr/>
      </xdr:nvCxnSpPr>
      <xdr:spPr>
        <a:xfrm flipV="1">
          <a:off x="10475595" y="5800789"/>
          <a:ext cx="1270" cy="930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89616</xdr:rowOff>
    </xdr:from>
    <xdr:ext cx="469744" cy="259045"/>
    <xdr:sp macro="" textlink="">
      <xdr:nvSpPr>
        <xdr:cNvPr id="295" name="労働費最大値テキスト"/>
        <xdr:cNvSpPr txBox="1"/>
      </xdr:nvSpPr>
      <xdr:spPr>
        <a:xfrm>
          <a:off x="10528300" y="557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33</xdr:row>
      <xdr:rowOff>142939</xdr:rowOff>
    </xdr:from>
    <xdr:to>
      <xdr:col>15</xdr:col>
      <xdr:colOff>269875</xdr:colOff>
      <xdr:row>33</xdr:row>
      <xdr:rowOff>142939</xdr:rowOff>
    </xdr:to>
    <xdr:cxnSp macro="">
      <xdr:nvCxnSpPr>
        <xdr:cNvPr id="296" name="直線コネクタ 295"/>
        <xdr:cNvCxnSpPr/>
      </xdr:nvCxnSpPr>
      <xdr:spPr>
        <a:xfrm>
          <a:off x="10388600" y="580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66929</xdr:rowOff>
    </xdr:from>
    <xdr:to>
      <xdr:col>15</xdr:col>
      <xdr:colOff>180975</xdr:colOff>
      <xdr:row>37</xdr:row>
      <xdr:rowOff>26162</xdr:rowOff>
    </xdr:to>
    <xdr:cxnSp macro="">
      <xdr:nvCxnSpPr>
        <xdr:cNvPr id="297" name="直線コネクタ 296"/>
        <xdr:cNvCxnSpPr/>
      </xdr:nvCxnSpPr>
      <xdr:spPr>
        <a:xfrm>
          <a:off x="9639300" y="6239129"/>
          <a:ext cx="8382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45229</xdr:rowOff>
    </xdr:from>
    <xdr:ext cx="378565" cy="259045"/>
    <xdr:sp macro="" textlink="">
      <xdr:nvSpPr>
        <xdr:cNvPr id="298" name="労働費平均値テキスト"/>
        <xdr:cNvSpPr txBox="1"/>
      </xdr:nvSpPr>
      <xdr:spPr>
        <a:xfrm>
          <a:off x="10528300" y="65603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66802</xdr:rowOff>
    </xdr:from>
    <xdr:to>
      <xdr:col>15</xdr:col>
      <xdr:colOff>231775</xdr:colOff>
      <xdr:row>38</xdr:row>
      <xdr:rowOff>168402</xdr:rowOff>
    </xdr:to>
    <xdr:sp macro="" textlink="">
      <xdr:nvSpPr>
        <xdr:cNvPr id="299" name="フローチャート : 判断 298"/>
        <xdr:cNvSpPr/>
      </xdr:nvSpPr>
      <xdr:spPr>
        <a:xfrm>
          <a:off x="10426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136080</xdr:rowOff>
    </xdr:from>
    <xdr:to>
      <xdr:col>14</xdr:col>
      <xdr:colOff>28575</xdr:colOff>
      <xdr:row>36</xdr:row>
      <xdr:rowOff>66929</xdr:rowOff>
    </xdr:to>
    <xdr:cxnSp macro="">
      <xdr:nvCxnSpPr>
        <xdr:cNvPr id="300" name="直線コネクタ 299"/>
        <xdr:cNvCxnSpPr/>
      </xdr:nvCxnSpPr>
      <xdr:spPr>
        <a:xfrm>
          <a:off x="8750300" y="5622480"/>
          <a:ext cx="889000" cy="6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38036</xdr:rowOff>
    </xdr:from>
    <xdr:to>
      <xdr:col>14</xdr:col>
      <xdr:colOff>79375</xdr:colOff>
      <xdr:row>38</xdr:row>
      <xdr:rowOff>139636</xdr:rowOff>
    </xdr:to>
    <xdr:sp macro="" textlink="">
      <xdr:nvSpPr>
        <xdr:cNvPr id="301" name="フローチャート : 判断 300"/>
        <xdr:cNvSpPr/>
      </xdr:nvSpPr>
      <xdr:spPr>
        <a:xfrm>
          <a:off x="9588500" y="65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130763</xdr:rowOff>
    </xdr:from>
    <xdr:ext cx="378565" cy="259045"/>
    <xdr:sp macro="" textlink="">
      <xdr:nvSpPr>
        <xdr:cNvPr id="302" name="テキスト ボックス 301"/>
        <xdr:cNvSpPr txBox="1"/>
      </xdr:nvSpPr>
      <xdr:spPr>
        <a:xfrm>
          <a:off x="9450017" y="6645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17780</xdr:rowOff>
    </xdr:from>
    <xdr:to>
      <xdr:col>12</xdr:col>
      <xdr:colOff>511175</xdr:colOff>
      <xdr:row>32</xdr:row>
      <xdr:rowOff>136080</xdr:rowOff>
    </xdr:to>
    <xdr:cxnSp macro="">
      <xdr:nvCxnSpPr>
        <xdr:cNvPr id="303" name="直線コネクタ 302"/>
        <xdr:cNvCxnSpPr/>
      </xdr:nvCxnSpPr>
      <xdr:spPr>
        <a:xfrm>
          <a:off x="7861300" y="5332730"/>
          <a:ext cx="889000" cy="28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71755</xdr:rowOff>
    </xdr:from>
    <xdr:to>
      <xdr:col>12</xdr:col>
      <xdr:colOff>561975</xdr:colOff>
      <xdr:row>38</xdr:row>
      <xdr:rowOff>1905</xdr:rowOff>
    </xdr:to>
    <xdr:sp macro="" textlink="">
      <xdr:nvSpPr>
        <xdr:cNvPr id="304" name="フローチャート : 判断 303"/>
        <xdr:cNvSpPr/>
      </xdr:nvSpPr>
      <xdr:spPr>
        <a:xfrm>
          <a:off x="8699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164482</xdr:rowOff>
    </xdr:from>
    <xdr:ext cx="469744" cy="259045"/>
    <xdr:sp macro="" textlink="">
      <xdr:nvSpPr>
        <xdr:cNvPr id="305" name="テキスト ボックス 304"/>
        <xdr:cNvSpPr txBox="1"/>
      </xdr:nvSpPr>
      <xdr:spPr>
        <a:xfrm>
          <a:off x="8515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163893</xdr:rowOff>
    </xdr:from>
    <xdr:to>
      <xdr:col>11</xdr:col>
      <xdr:colOff>307975</xdr:colOff>
      <xdr:row>31</xdr:row>
      <xdr:rowOff>17780</xdr:rowOff>
    </xdr:to>
    <xdr:cxnSp macro="">
      <xdr:nvCxnSpPr>
        <xdr:cNvPr id="306" name="直線コネクタ 305"/>
        <xdr:cNvCxnSpPr/>
      </xdr:nvCxnSpPr>
      <xdr:spPr>
        <a:xfrm>
          <a:off x="6972300" y="5307393"/>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164719</xdr:rowOff>
    </xdr:from>
    <xdr:to>
      <xdr:col>11</xdr:col>
      <xdr:colOff>358775</xdr:colOff>
      <xdr:row>37</xdr:row>
      <xdr:rowOff>94869</xdr:rowOff>
    </xdr:to>
    <xdr:sp macro="" textlink="">
      <xdr:nvSpPr>
        <xdr:cNvPr id="307" name="フローチャート : 判断 306"/>
        <xdr:cNvSpPr/>
      </xdr:nvSpPr>
      <xdr:spPr>
        <a:xfrm>
          <a:off x="7810500" y="63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85996</xdr:rowOff>
    </xdr:from>
    <xdr:ext cx="469744" cy="259045"/>
    <xdr:sp macro="" textlink="">
      <xdr:nvSpPr>
        <xdr:cNvPr id="308" name="テキスト ボックス 307"/>
        <xdr:cNvSpPr txBox="1"/>
      </xdr:nvSpPr>
      <xdr:spPr>
        <a:xfrm>
          <a:off x="7626427"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161671</xdr:rowOff>
    </xdr:from>
    <xdr:to>
      <xdr:col>10</xdr:col>
      <xdr:colOff>155575</xdr:colOff>
      <xdr:row>36</xdr:row>
      <xdr:rowOff>91821</xdr:rowOff>
    </xdr:to>
    <xdr:sp macro="" textlink="">
      <xdr:nvSpPr>
        <xdr:cNvPr id="309" name="フローチャート : 判断 308"/>
        <xdr:cNvSpPr/>
      </xdr:nvSpPr>
      <xdr:spPr>
        <a:xfrm>
          <a:off x="6921500" y="616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82948</xdr:rowOff>
    </xdr:from>
    <xdr:ext cx="469744" cy="259045"/>
    <xdr:sp macro="" textlink="">
      <xdr:nvSpPr>
        <xdr:cNvPr id="310" name="テキスト ボックス 309"/>
        <xdr:cNvSpPr txBox="1"/>
      </xdr:nvSpPr>
      <xdr:spPr>
        <a:xfrm>
          <a:off x="6737427" y="62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146812</xdr:rowOff>
    </xdr:from>
    <xdr:to>
      <xdr:col>15</xdr:col>
      <xdr:colOff>231775</xdr:colOff>
      <xdr:row>37</xdr:row>
      <xdr:rowOff>76962</xdr:rowOff>
    </xdr:to>
    <xdr:sp macro="" textlink="">
      <xdr:nvSpPr>
        <xdr:cNvPr id="316" name="円/楕円 315"/>
        <xdr:cNvSpPr/>
      </xdr:nvSpPr>
      <xdr:spPr>
        <a:xfrm>
          <a:off x="104267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169689</xdr:rowOff>
    </xdr:from>
    <xdr:ext cx="469744" cy="259045"/>
    <xdr:sp macro="" textlink="">
      <xdr:nvSpPr>
        <xdr:cNvPr id="317" name="労働費該当値テキスト"/>
        <xdr:cNvSpPr txBox="1"/>
      </xdr:nvSpPr>
      <xdr:spPr>
        <a:xfrm>
          <a:off x="10528300" y="61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16129</xdr:rowOff>
    </xdr:from>
    <xdr:to>
      <xdr:col>14</xdr:col>
      <xdr:colOff>79375</xdr:colOff>
      <xdr:row>36</xdr:row>
      <xdr:rowOff>117729</xdr:rowOff>
    </xdr:to>
    <xdr:sp macro="" textlink="">
      <xdr:nvSpPr>
        <xdr:cNvPr id="318" name="円/楕円 317"/>
        <xdr:cNvSpPr/>
      </xdr:nvSpPr>
      <xdr:spPr>
        <a:xfrm>
          <a:off x="9588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134256</xdr:rowOff>
    </xdr:from>
    <xdr:ext cx="469744" cy="259045"/>
    <xdr:sp macro="" textlink="">
      <xdr:nvSpPr>
        <xdr:cNvPr id="319" name="テキスト ボックス 318"/>
        <xdr:cNvSpPr txBox="1"/>
      </xdr:nvSpPr>
      <xdr:spPr>
        <a:xfrm>
          <a:off x="9404427" y="596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85280</xdr:rowOff>
    </xdr:from>
    <xdr:to>
      <xdr:col>12</xdr:col>
      <xdr:colOff>561975</xdr:colOff>
      <xdr:row>33</xdr:row>
      <xdr:rowOff>15430</xdr:rowOff>
    </xdr:to>
    <xdr:sp macro="" textlink="">
      <xdr:nvSpPr>
        <xdr:cNvPr id="320" name="円/楕円 319"/>
        <xdr:cNvSpPr/>
      </xdr:nvSpPr>
      <xdr:spPr>
        <a:xfrm>
          <a:off x="8699500" y="557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31957</xdr:rowOff>
    </xdr:from>
    <xdr:ext cx="469744" cy="259045"/>
    <xdr:sp macro="" textlink="">
      <xdr:nvSpPr>
        <xdr:cNvPr id="321" name="テキスト ボックス 320"/>
        <xdr:cNvSpPr txBox="1"/>
      </xdr:nvSpPr>
      <xdr:spPr>
        <a:xfrm>
          <a:off x="8515427" y="534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138430</xdr:rowOff>
    </xdr:from>
    <xdr:to>
      <xdr:col>11</xdr:col>
      <xdr:colOff>358775</xdr:colOff>
      <xdr:row>31</xdr:row>
      <xdr:rowOff>68580</xdr:rowOff>
    </xdr:to>
    <xdr:sp macro="" textlink="">
      <xdr:nvSpPr>
        <xdr:cNvPr id="322" name="円/楕円 321"/>
        <xdr:cNvSpPr/>
      </xdr:nvSpPr>
      <xdr:spPr>
        <a:xfrm>
          <a:off x="7810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85107</xdr:rowOff>
    </xdr:from>
    <xdr:ext cx="469744" cy="259045"/>
    <xdr:sp macro="" textlink="">
      <xdr:nvSpPr>
        <xdr:cNvPr id="323" name="テキスト ボックス 322"/>
        <xdr:cNvSpPr txBox="1"/>
      </xdr:nvSpPr>
      <xdr:spPr>
        <a:xfrm>
          <a:off x="7626427"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7,340</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113093</xdr:rowOff>
    </xdr:from>
    <xdr:to>
      <xdr:col>10</xdr:col>
      <xdr:colOff>155575</xdr:colOff>
      <xdr:row>31</xdr:row>
      <xdr:rowOff>43243</xdr:rowOff>
    </xdr:to>
    <xdr:sp macro="" textlink="">
      <xdr:nvSpPr>
        <xdr:cNvPr id="324" name="円/楕円 323"/>
        <xdr:cNvSpPr/>
      </xdr:nvSpPr>
      <xdr:spPr>
        <a:xfrm>
          <a:off x="6921500" y="525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59770</xdr:rowOff>
    </xdr:from>
    <xdr:ext cx="469744" cy="259045"/>
    <xdr:sp macro="" textlink="">
      <xdr:nvSpPr>
        <xdr:cNvPr id="325" name="テキスト ボックス 324"/>
        <xdr:cNvSpPr txBox="1"/>
      </xdr:nvSpPr>
      <xdr:spPr>
        <a:xfrm>
          <a:off x="6737427" y="503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49" name="直線コネクタ 348"/>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0"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1" name="直線コネクタ 350"/>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2"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3" name="直線コネクタ 352"/>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82715</xdr:rowOff>
    </xdr:from>
    <xdr:to>
      <xdr:col>15</xdr:col>
      <xdr:colOff>180975</xdr:colOff>
      <xdr:row>56</xdr:row>
      <xdr:rowOff>118796</xdr:rowOff>
    </xdr:to>
    <xdr:cxnSp macro="">
      <xdr:nvCxnSpPr>
        <xdr:cNvPr id="354" name="直線コネクタ 353"/>
        <xdr:cNvCxnSpPr/>
      </xdr:nvCxnSpPr>
      <xdr:spPr>
        <a:xfrm>
          <a:off x="9639300" y="9683915"/>
          <a:ext cx="838200" cy="3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5"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6" name="フローチャート : 判断 355"/>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82715</xdr:rowOff>
    </xdr:from>
    <xdr:to>
      <xdr:col>14</xdr:col>
      <xdr:colOff>28575</xdr:colOff>
      <xdr:row>56</xdr:row>
      <xdr:rowOff>161366</xdr:rowOff>
    </xdr:to>
    <xdr:cxnSp macro="">
      <xdr:nvCxnSpPr>
        <xdr:cNvPr id="357" name="直線コネクタ 356"/>
        <xdr:cNvCxnSpPr/>
      </xdr:nvCxnSpPr>
      <xdr:spPr>
        <a:xfrm flipV="1">
          <a:off x="8750300" y="9683915"/>
          <a:ext cx="889000" cy="7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58" name="フローチャート : 判断 357"/>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151248</xdr:rowOff>
    </xdr:from>
    <xdr:ext cx="534377" cy="259045"/>
    <xdr:sp macro="" textlink="">
      <xdr:nvSpPr>
        <xdr:cNvPr id="359" name="テキスト ボックス 358"/>
        <xdr:cNvSpPr txBox="1"/>
      </xdr:nvSpPr>
      <xdr:spPr>
        <a:xfrm>
          <a:off x="9372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161366</xdr:rowOff>
    </xdr:from>
    <xdr:to>
      <xdr:col>12</xdr:col>
      <xdr:colOff>511175</xdr:colOff>
      <xdr:row>57</xdr:row>
      <xdr:rowOff>18529</xdr:rowOff>
    </xdr:to>
    <xdr:cxnSp macro="">
      <xdr:nvCxnSpPr>
        <xdr:cNvPr id="360" name="直線コネクタ 359"/>
        <xdr:cNvCxnSpPr/>
      </xdr:nvCxnSpPr>
      <xdr:spPr>
        <a:xfrm flipV="1">
          <a:off x="7861300" y="9762566"/>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1" name="フローチャート : 判断 360"/>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2" name="テキスト ボックス 361"/>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18529</xdr:rowOff>
    </xdr:from>
    <xdr:to>
      <xdr:col>11</xdr:col>
      <xdr:colOff>307975</xdr:colOff>
      <xdr:row>57</xdr:row>
      <xdr:rowOff>79654</xdr:rowOff>
    </xdr:to>
    <xdr:cxnSp macro="">
      <xdr:nvCxnSpPr>
        <xdr:cNvPr id="363" name="直線コネクタ 362"/>
        <xdr:cNvCxnSpPr/>
      </xdr:nvCxnSpPr>
      <xdr:spPr>
        <a:xfrm flipV="1">
          <a:off x="6972300" y="9791179"/>
          <a:ext cx="889000" cy="6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4" name="フローチャート : 判断 363"/>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5" name="テキスト ボックス 364"/>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6" name="フローチャート : 判断 365"/>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7" name="テキスト ボックス 366"/>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67996</xdr:rowOff>
    </xdr:from>
    <xdr:to>
      <xdr:col>15</xdr:col>
      <xdr:colOff>231775</xdr:colOff>
      <xdr:row>56</xdr:row>
      <xdr:rowOff>169596</xdr:rowOff>
    </xdr:to>
    <xdr:sp macro="" textlink="">
      <xdr:nvSpPr>
        <xdr:cNvPr id="373" name="円/楕円 372"/>
        <xdr:cNvSpPr/>
      </xdr:nvSpPr>
      <xdr:spPr>
        <a:xfrm>
          <a:off x="10426700" y="96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90873</xdr:rowOff>
    </xdr:from>
    <xdr:ext cx="534377" cy="259045"/>
    <xdr:sp macro="" textlink="">
      <xdr:nvSpPr>
        <xdr:cNvPr id="374" name="農林水産業費該当値テキスト"/>
        <xdr:cNvSpPr txBox="1"/>
      </xdr:nvSpPr>
      <xdr:spPr>
        <a:xfrm>
          <a:off x="10528300" y="95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34,646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31915</xdr:rowOff>
    </xdr:from>
    <xdr:to>
      <xdr:col>14</xdr:col>
      <xdr:colOff>79375</xdr:colOff>
      <xdr:row>56</xdr:row>
      <xdr:rowOff>133515</xdr:rowOff>
    </xdr:to>
    <xdr:sp macro="" textlink="">
      <xdr:nvSpPr>
        <xdr:cNvPr id="375" name="円/楕円 374"/>
        <xdr:cNvSpPr/>
      </xdr:nvSpPr>
      <xdr:spPr>
        <a:xfrm>
          <a:off x="9588500" y="96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150042</xdr:rowOff>
    </xdr:from>
    <xdr:ext cx="534377" cy="259045"/>
    <xdr:sp macro="" textlink="">
      <xdr:nvSpPr>
        <xdr:cNvPr id="376" name="テキスト ボックス 375"/>
        <xdr:cNvSpPr txBox="1"/>
      </xdr:nvSpPr>
      <xdr:spPr>
        <a:xfrm>
          <a:off x="9372111" y="940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110566</xdr:rowOff>
    </xdr:from>
    <xdr:to>
      <xdr:col>12</xdr:col>
      <xdr:colOff>561975</xdr:colOff>
      <xdr:row>57</xdr:row>
      <xdr:rowOff>40716</xdr:rowOff>
    </xdr:to>
    <xdr:sp macro="" textlink="">
      <xdr:nvSpPr>
        <xdr:cNvPr id="377" name="円/楕円 376"/>
        <xdr:cNvSpPr/>
      </xdr:nvSpPr>
      <xdr:spPr>
        <a:xfrm>
          <a:off x="8699500" y="971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57243</xdr:rowOff>
    </xdr:from>
    <xdr:ext cx="534377" cy="259045"/>
    <xdr:sp macro="" textlink="">
      <xdr:nvSpPr>
        <xdr:cNvPr id="378" name="テキスト ボックス 377"/>
        <xdr:cNvSpPr txBox="1"/>
      </xdr:nvSpPr>
      <xdr:spPr>
        <a:xfrm>
          <a:off x="8483111" y="948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139179</xdr:rowOff>
    </xdr:from>
    <xdr:to>
      <xdr:col>11</xdr:col>
      <xdr:colOff>358775</xdr:colOff>
      <xdr:row>57</xdr:row>
      <xdr:rowOff>69329</xdr:rowOff>
    </xdr:to>
    <xdr:sp macro="" textlink="">
      <xdr:nvSpPr>
        <xdr:cNvPr id="379" name="円/楕円 378"/>
        <xdr:cNvSpPr/>
      </xdr:nvSpPr>
      <xdr:spPr>
        <a:xfrm>
          <a:off x="7810500" y="97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85856</xdr:rowOff>
    </xdr:from>
    <xdr:ext cx="534377" cy="259045"/>
    <xdr:sp macro="" textlink="">
      <xdr:nvSpPr>
        <xdr:cNvPr id="380" name="テキスト ボックス 379"/>
        <xdr:cNvSpPr txBox="1"/>
      </xdr:nvSpPr>
      <xdr:spPr>
        <a:xfrm>
          <a:off x="7594111" y="95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28854</xdr:rowOff>
    </xdr:from>
    <xdr:to>
      <xdr:col>10</xdr:col>
      <xdr:colOff>155575</xdr:colOff>
      <xdr:row>57</xdr:row>
      <xdr:rowOff>130454</xdr:rowOff>
    </xdr:to>
    <xdr:sp macro="" textlink="">
      <xdr:nvSpPr>
        <xdr:cNvPr id="381" name="円/楕円 380"/>
        <xdr:cNvSpPr/>
      </xdr:nvSpPr>
      <xdr:spPr>
        <a:xfrm>
          <a:off x="6921500" y="98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146981</xdr:rowOff>
    </xdr:from>
    <xdr:ext cx="534377" cy="259045"/>
    <xdr:sp macro="" textlink="">
      <xdr:nvSpPr>
        <xdr:cNvPr id="382" name="テキスト ボックス 381"/>
        <xdr:cNvSpPr txBox="1"/>
      </xdr:nvSpPr>
      <xdr:spPr>
        <a:xfrm>
          <a:off x="6705111" y="95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4" name="直線コネクタ 403"/>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5"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6" name="直線コネクタ 405"/>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7"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08" name="直線コネクタ 407"/>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88471</xdr:rowOff>
    </xdr:from>
    <xdr:to>
      <xdr:col>15</xdr:col>
      <xdr:colOff>180975</xdr:colOff>
      <xdr:row>75</xdr:row>
      <xdr:rowOff>131562</xdr:rowOff>
    </xdr:to>
    <xdr:cxnSp macro="">
      <xdr:nvCxnSpPr>
        <xdr:cNvPr id="409" name="直線コネクタ 408"/>
        <xdr:cNvCxnSpPr/>
      </xdr:nvCxnSpPr>
      <xdr:spPr>
        <a:xfrm flipV="1">
          <a:off x="9639300" y="12947221"/>
          <a:ext cx="8382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0"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1" name="フローチャート : 判断 410"/>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131562</xdr:rowOff>
    </xdr:from>
    <xdr:to>
      <xdr:col>14</xdr:col>
      <xdr:colOff>28575</xdr:colOff>
      <xdr:row>75</xdr:row>
      <xdr:rowOff>162835</xdr:rowOff>
    </xdr:to>
    <xdr:cxnSp macro="">
      <xdr:nvCxnSpPr>
        <xdr:cNvPr id="412" name="直線コネクタ 411"/>
        <xdr:cNvCxnSpPr/>
      </xdr:nvCxnSpPr>
      <xdr:spPr>
        <a:xfrm flipV="1">
          <a:off x="8750300" y="12990312"/>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3" name="フローチャート : 判断 412"/>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4" name="テキスト ボックス 413"/>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128933</xdr:rowOff>
    </xdr:from>
    <xdr:to>
      <xdr:col>12</xdr:col>
      <xdr:colOff>511175</xdr:colOff>
      <xdr:row>75</xdr:row>
      <xdr:rowOff>162835</xdr:rowOff>
    </xdr:to>
    <xdr:cxnSp macro="">
      <xdr:nvCxnSpPr>
        <xdr:cNvPr id="415" name="直線コネクタ 414"/>
        <xdr:cNvCxnSpPr/>
      </xdr:nvCxnSpPr>
      <xdr:spPr>
        <a:xfrm>
          <a:off x="7861300" y="12987683"/>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6" name="フローチャート : 判断 415"/>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7" name="テキスト ボックス 416"/>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128933</xdr:rowOff>
    </xdr:from>
    <xdr:to>
      <xdr:col>11</xdr:col>
      <xdr:colOff>307975</xdr:colOff>
      <xdr:row>75</xdr:row>
      <xdr:rowOff>170698</xdr:rowOff>
    </xdr:to>
    <xdr:cxnSp macro="">
      <xdr:nvCxnSpPr>
        <xdr:cNvPr id="418" name="直線コネクタ 417"/>
        <xdr:cNvCxnSpPr/>
      </xdr:nvCxnSpPr>
      <xdr:spPr>
        <a:xfrm flipV="1">
          <a:off x="6972300" y="12987683"/>
          <a:ext cx="889000" cy="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19" name="フローチャート : 判断 418"/>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0" name="テキスト ボックス 419"/>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1" name="フローチャート : 判断 420"/>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2" name="テキスト ボックス 421"/>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37671</xdr:rowOff>
    </xdr:from>
    <xdr:to>
      <xdr:col>15</xdr:col>
      <xdr:colOff>231775</xdr:colOff>
      <xdr:row>75</xdr:row>
      <xdr:rowOff>139271</xdr:rowOff>
    </xdr:to>
    <xdr:sp macro="" textlink="">
      <xdr:nvSpPr>
        <xdr:cNvPr id="428" name="円/楕円 427"/>
        <xdr:cNvSpPr/>
      </xdr:nvSpPr>
      <xdr:spPr>
        <a:xfrm>
          <a:off x="10426700" y="128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60548</xdr:rowOff>
    </xdr:from>
    <xdr:ext cx="534377" cy="259045"/>
    <xdr:sp macro="" textlink="">
      <xdr:nvSpPr>
        <xdr:cNvPr id="429" name="商工費該当値テキスト"/>
        <xdr:cNvSpPr txBox="1"/>
      </xdr:nvSpPr>
      <xdr:spPr>
        <a:xfrm>
          <a:off x="10528300" y="127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24,741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80762</xdr:rowOff>
    </xdr:from>
    <xdr:to>
      <xdr:col>14</xdr:col>
      <xdr:colOff>79375</xdr:colOff>
      <xdr:row>76</xdr:row>
      <xdr:rowOff>10911</xdr:rowOff>
    </xdr:to>
    <xdr:sp macro="" textlink="">
      <xdr:nvSpPr>
        <xdr:cNvPr id="430" name="円/楕円 429"/>
        <xdr:cNvSpPr/>
      </xdr:nvSpPr>
      <xdr:spPr>
        <a:xfrm>
          <a:off x="9588500" y="129395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27439</xdr:rowOff>
    </xdr:from>
    <xdr:ext cx="534377" cy="259045"/>
    <xdr:sp macro="" textlink="">
      <xdr:nvSpPr>
        <xdr:cNvPr id="431" name="テキスト ボックス 430"/>
        <xdr:cNvSpPr txBox="1"/>
      </xdr:nvSpPr>
      <xdr:spPr>
        <a:xfrm>
          <a:off x="9372111" y="1271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112034</xdr:rowOff>
    </xdr:from>
    <xdr:to>
      <xdr:col>12</xdr:col>
      <xdr:colOff>561975</xdr:colOff>
      <xdr:row>76</xdr:row>
      <xdr:rowOff>42183</xdr:rowOff>
    </xdr:to>
    <xdr:sp macro="" textlink="">
      <xdr:nvSpPr>
        <xdr:cNvPr id="432" name="円/楕円 431"/>
        <xdr:cNvSpPr/>
      </xdr:nvSpPr>
      <xdr:spPr>
        <a:xfrm>
          <a:off x="8699500" y="129707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58711</xdr:rowOff>
    </xdr:from>
    <xdr:ext cx="534377" cy="259045"/>
    <xdr:sp macro="" textlink="">
      <xdr:nvSpPr>
        <xdr:cNvPr id="433" name="テキスト ボックス 432"/>
        <xdr:cNvSpPr txBox="1"/>
      </xdr:nvSpPr>
      <xdr:spPr>
        <a:xfrm>
          <a:off x="8483111" y="127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78133</xdr:rowOff>
    </xdr:from>
    <xdr:to>
      <xdr:col>11</xdr:col>
      <xdr:colOff>358775</xdr:colOff>
      <xdr:row>76</xdr:row>
      <xdr:rowOff>8283</xdr:rowOff>
    </xdr:to>
    <xdr:sp macro="" textlink="">
      <xdr:nvSpPr>
        <xdr:cNvPr id="434" name="円/楕円 433"/>
        <xdr:cNvSpPr/>
      </xdr:nvSpPr>
      <xdr:spPr>
        <a:xfrm>
          <a:off x="7810500" y="1293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24810</xdr:rowOff>
    </xdr:from>
    <xdr:ext cx="534377" cy="259045"/>
    <xdr:sp macro="" textlink="">
      <xdr:nvSpPr>
        <xdr:cNvPr id="435" name="テキスト ボックス 434"/>
        <xdr:cNvSpPr txBox="1"/>
      </xdr:nvSpPr>
      <xdr:spPr>
        <a:xfrm>
          <a:off x="7594111" y="1271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119898</xdr:rowOff>
    </xdr:from>
    <xdr:to>
      <xdr:col>10</xdr:col>
      <xdr:colOff>155575</xdr:colOff>
      <xdr:row>76</xdr:row>
      <xdr:rowOff>50048</xdr:rowOff>
    </xdr:to>
    <xdr:sp macro="" textlink="">
      <xdr:nvSpPr>
        <xdr:cNvPr id="436" name="円/楕円 435"/>
        <xdr:cNvSpPr/>
      </xdr:nvSpPr>
      <xdr:spPr>
        <a:xfrm>
          <a:off x="6921500" y="129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66575</xdr:rowOff>
    </xdr:from>
    <xdr:ext cx="534377" cy="259045"/>
    <xdr:sp macro="" textlink="">
      <xdr:nvSpPr>
        <xdr:cNvPr id="437" name="テキスト ボックス 436"/>
        <xdr:cNvSpPr txBox="1"/>
      </xdr:nvSpPr>
      <xdr:spPr>
        <a:xfrm>
          <a:off x="6705111" y="1275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1" name="直線コネクタ 460"/>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2"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3" name="直線コネクタ 462"/>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4"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5" name="直線コネクタ 464"/>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101851</xdr:rowOff>
    </xdr:from>
    <xdr:to>
      <xdr:col>15</xdr:col>
      <xdr:colOff>180975</xdr:colOff>
      <xdr:row>95</xdr:row>
      <xdr:rowOff>52237</xdr:rowOff>
    </xdr:to>
    <xdr:cxnSp macro="">
      <xdr:nvCxnSpPr>
        <xdr:cNvPr id="466" name="直線コネクタ 465"/>
        <xdr:cNvCxnSpPr/>
      </xdr:nvCxnSpPr>
      <xdr:spPr>
        <a:xfrm flipV="1">
          <a:off x="9639300" y="15703801"/>
          <a:ext cx="838200" cy="63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7"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68" name="フローチャート : 判断 467"/>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52237</xdr:rowOff>
    </xdr:from>
    <xdr:to>
      <xdr:col>14</xdr:col>
      <xdr:colOff>28575</xdr:colOff>
      <xdr:row>95</xdr:row>
      <xdr:rowOff>72186</xdr:rowOff>
    </xdr:to>
    <xdr:cxnSp macro="">
      <xdr:nvCxnSpPr>
        <xdr:cNvPr id="469" name="直線コネクタ 468"/>
        <xdr:cNvCxnSpPr/>
      </xdr:nvCxnSpPr>
      <xdr:spPr>
        <a:xfrm flipV="1">
          <a:off x="8750300" y="16339987"/>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0" name="フローチャート : 判断 469"/>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54715</xdr:rowOff>
    </xdr:from>
    <xdr:ext cx="534377" cy="259045"/>
    <xdr:sp macro="" textlink="">
      <xdr:nvSpPr>
        <xdr:cNvPr id="471" name="テキスト ボックス 470"/>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142604</xdr:rowOff>
    </xdr:from>
    <xdr:to>
      <xdr:col>12</xdr:col>
      <xdr:colOff>511175</xdr:colOff>
      <xdr:row>95</xdr:row>
      <xdr:rowOff>72186</xdr:rowOff>
    </xdr:to>
    <xdr:cxnSp macro="">
      <xdr:nvCxnSpPr>
        <xdr:cNvPr id="472" name="直線コネクタ 471"/>
        <xdr:cNvCxnSpPr/>
      </xdr:nvCxnSpPr>
      <xdr:spPr>
        <a:xfrm>
          <a:off x="7861300" y="16258904"/>
          <a:ext cx="889000" cy="10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3" name="フローチャート : 判断 472"/>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4" name="テキスト ボックス 473"/>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142604</xdr:rowOff>
    </xdr:from>
    <xdr:to>
      <xdr:col>11</xdr:col>
      <xdr:colOff>307975</xdr:colOff>
      <xdr:row>96</xdr:row>
      <xdr:rowOff>16980</xdr:rowOff>
    </xdr:to>
    <xdr:cxnSp macro="">
      <xdr:nvCxnSpPr>
        <xdr:cNvPr id="475" name="直線コネクタ 474"/>
        <xdr:cNvCxnSpPr/>
      </xdr:nvCxnSpPr>
      <xdr:spPr>
        <a:xfrm flipV="1">
          <a:off x="6972300" y="16258904"/>
          <a:ext cx="889000" cy="21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6" name="フローチャート : 判断 475"/>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7" name="テキスト ボックス 476"/>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78" name="フローチャート : 判断 477"/>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79" name="テキスト ボックス 478"/>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51051</xdr:rowOff>
    </xdr:from>
    <xdr:to>
      <xdr:col>15</xdr:col>
      <xdr:colOff>231775</xdr:colOff>
      <xdr:row>91</xdr:row>
      <xdr:rowOff>152651</xdr:rowOff>
    </xdr:to>
    <xdr:sp macro="" textlink="">
      <xdr:nvSpPr>
        <xdr:cNvPr id="485" name="円/楕円 484"/>
        <xdr:cNvSpPr/>
      </xdr:nvSpPr>
      <xdr:spPr>
        <a:xfrm>
          <a:off x="10426700" y="1565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4078</xdr:rowOff>
    </xdr:from>
    <xdr:ext cx="599010" cy="259045"/>
    <xdr:sp macro="" textlink="">
      <xdr:nvSpPr>
        <xdr:cNvPr id="486" name="土木費該当値テキスト"/>
        <xdr:cNvSpPr txBox="1"/>
      </xdr:nvSpPr>
      <xdr:spPr>
        <a:xfrm>
          <a:off x="10528300" y="1560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172,467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1437</xdr:rowOff>
    </xdr:from>
    <xdr:to>
      <xdr:col>14</xdr:col>
      <xdr:colOff>79375</xdr:colOff>
      <xdr:row>95</xdr:row>
      <xdr:rowOff>103037</xdr:rowOff>
    </xdr:to>
    <xdr:sp macro="" textlink="">
      <xdr:nvSpPr>
        <xdr:cNvPr id="487" name="円/楕円 486"/>
        <xdr:cNvSpPr/>
      </xdr:nvSpPr>
      <xdr:spPr>
        <a:xfrm>
          <a:off x="9588500" y="1628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119564</xdr:rowOff>
    </xdr:from>
    <xdr:ext cx="534377" cy="259045"/>
    <xdr:sp macro="" textlink="">
      <xdr:nvSpPr>
        <xdr:cNvPr id="488" name="テキスト ボックス 487"/>
        <xdr:cNvSpPr txBox="1"/>
      </xdr:nvSpPr>
      <xdr:spPr>
        <a:xfrm>
          <a:off x="9372111" y="1606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88,978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21386</xdr:rowOff>
    </xdr:from>
    <xdr:to>
      <xdr:col>12</xdr:col>
      <xdr:colOff>561975</xdr:colOff>
      <xdr:row>95</xdr:row>
      <xdr:rowOff>122986</xdr:rowOff>
    </xdr:to>
    <xdr:sp macro="" textlink="">
      <xdr:nvSpPr>
        <xdr:cNvPr id="489" name="円/楕円 488"/>
        <xdr:cNvSpPr/>
      </xdr:nvSpPr>
      <xdr:spPr>
        <a:xfrm>
          <a:off x="8699500" y="1630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139513</xdr:rowOff>
    </xdr:from>
    <xdr:ext cx="534377" cy="259045"/>
    <xdr:sp macro="" textlink="">
      <xdr:nvSpPr>
        <xdr:cNvPr id="490" name="テキスト ボックス 489"/>
        <xdr:cNvSpPr txBox="1"/>
      </xdr:nvSpPr>
      <xdr:spPr>
        <a:xfrm>
          <a:off x="8483111" y="1608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86,360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91804</xdr:rowOff>
    </xdr:from>
    <xdr:to>
      <xdr:col>11</xdr:col>
      <xdr:colOff>358775</xdr:colOff>
      <xdr:row>95</xdr:row>
      <xdr:rowOff>21954</xdr:rowOff>
    </xdr:to>
    <xdr:sp macro="" textlink="">
      <xdr:nvSpPr>
        <xdr:cNvPr id="491" name="円/楕円 490"/>
        <xdr:cNvSpPr/>
      </xdr:nvSpPr>
      <xdr:spPr>
        <a:xfrm>
          <a:off x="7810500" y="1620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38481</xdr:rowOff>
    </xdr:from>
    <xdr:ext cx="534377" cy="259045"/>
    <xdr:sp macro="" textlink="">
      <xdr:nvSpPr>
        <xdr:cNvPr id="492" name="テキスト ボックス 491"/>
        <xdr:cNvSpPr txBox="1"/>
      </xdr:nvSpPr>
      <xdr:spPr>
        <a:xfrm>
          <a:off x="7594111" y="1598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137630</xdr:rowOff>
    </xdr:from>
    <xdr:to>
      <xdr:col>10</xdr:col>
      <xdr:colOff>155575</xdr:colOff>
      <xdr:row>96</xdr:row>
      <xdr:rowOff>67780</xdr:rowOff>
    </xdr:to>
    <xdr:sp macro="" textlink="">
      <xdr:nvSpPr>
        <xdr:cNvPr id="493" name="円/楕円 492"/>
        <xdr:cNvSpPr/>
      </xdr:nvSpPr>
      <xdr:spPr>
        <a:xfrm>
          <a:off x="6921500" y="164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84307</xdr:rowOff>
    </xdr:from>
    <xdr:ext cx="534377" cy="259045"/>
    <xdr:sp macro="" textlink="">
      <xdr:nvSpPr>
        <xdr:cNvPr id="494" name="テキスト ボックス 493"/>
        <xdr:cNvSpPr txBox="1"/>
      </xdr:nvSpPr>
      <xdr:spPr>
        <a:xfrm>
          <a:off x="6705111" y="162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18" name="直線コネクタ 517"/>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19"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0" name="直線コネクタ 519"/>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1"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2" name="直線コネクタ 521"/>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138671</xdr:rowOff>
    </xdr:from>
    <xdr:to>
      <xdr:col>23</xdr:col>
      <xdr:colOff>517525</xdr:colOff>
      <xdr:row>36</xdr:row>
      <xdr:rowOff>31839</xdr:rowOff>
    </xdr:to>
    <xdr:cxnSp macro="">
      <xdr:nvCxnSpPr>
        <xdr:cNvPr id="523" name="直線コネクタ 522"/>
        <xdr:cNvCxnSpPr/>
      </xdr:nvCxnSpPr>
      <xdr:spPr>
        <a:xfrm>
          <a:off x="15481300" y="6139421"/>
          <a:ext cx="8382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4"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5" name="フローチャート : 判断 524"/>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87865</xdr:rowOff>
    </xdr:from>
    <xdr:to>
      <xdr:col>22</xdr:col>
      <xdr:colOff>365125</xdr:colOff>
      <xdr:row>35</xdr:row>
      <xdr:rowOff>138671</xdr:rowOff>
    </xdr:to>
    <xdr:cxnSp macro="">
      <xdr:nvCxnSpPr>
        <xdr:cNvPr id="526" name="直線コネクタ 525"/>
        <xdr:cNvCxnSpPr/>
      </xdr:nvCxnSpPr>
      <xdr:spPr>
        <a:xfrm>
          <a:off x="14592300" y="5917165"/>
          <a:ext cx="889000" cy="2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7" name="フローチャート : 判断 526"/>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28" name="テキスト ボックス 527"/>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87865</xdr:rowOff>
    </xdr:from>
    <xdr:to>
      <xdr:col>21</xdr:col>
      <xdr:colOff>161925</xdr:colOff>
      <xdr:row>36</xdr:row>
      <xdr:rowOff>109391</xdr:rowOff>
    </xdr:to>
    <xdr:cxnSp macro="">
      <xdr:nvCxnSpPr>
        <xdr:cNvPr id="529" name="直線コネクタ 528"/>
        <xdr:cNvCxnSpPr/>
      </xdr:nvCxnSpPr>
      <xdr:spPr>
        <a:xfrm flipV="1">
          <a:off x="13703300" y="5917165"/>
          <a:ext cx="889000" cy="36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0" name="フローチャート : 判断 529"/>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1" name="テキスト ボックス 530"/>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109391</xdr:rowOff>
    </xdr:from>
    <xdr:to>
      <xdr:col>19</xdr:col>
      <xdr:colOff>644525</xdr:colOff>
      <xdr:row>36</xdr:row>
      <xdr:rowOff>141396</xdr:rowOff>
    </xdr:to>
    <xdr:cxnSp macro="">
      <xdr:nvCxnSpPr>
        <xdr:cNvPr id="532" name="直線コネクタ 531"/>
        <xdr:cNvCxnSpPr/>
      </xdr:nvCxnSpPr>
      <xdr:spPr>
        <a:xfrm flipV="1">
          <a:off x="12814300" y="6281591"/>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3" name="フローチャート : 判断 532"/>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4" name="テキスト ボックス 533"/>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5" name="フローチャート : 判断 534"/>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6" name="テキスト ボックス 535"/>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152489</xdr:rowOff>
    </xdr:from>
    <xdr:to>
      <xdr:col>23</xdr:col>
      <xdr:colOff>568325</xdr:colOff>
      <xdr:row>36</xdr:row>
      <xdr:rowOff>82639</xdr:rowOff>
    </xdr:to>
    <xdr:sp macro="" textlink="">
      <xdr:nvSpPr>
        <xdr:cNvPr id="542" name="円/楕円 541"/>
        <xdr:cNvSpPr/>
      </xdr:nvSpPr>
      <xdr:spPr>
        <a:xfrm>
          <a:off x="16268700" y="61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3916</xdr:rowOff>
    </xdr:from>
    <xdr:ext cx="534377" cy="259045"/>
    <xdr:sp macro="" textlink="">
      <xdr:nvSpPr>
        <xdr:cNvPr id="543" name="消防費該当値テキスト"/>
        <xdr:cNvSpPr txBox="1"/>
      </xdr:nvSpPr>
      <xdr:spPr>
        <a:xfrm>
          <a:off x="16370300" y="6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27,662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87871</xdr:rowOff>
    </xdr:from>
    <xdr:to>
      <xdr:col>22</xdr:col>
      <xdr:colOff>415925</xdr:colOff>
      <xdr:row>36</xdr:row>
      <xdr:rowOff>18021</xdr:rowOff>
    </xdr:to>
    <xdr:sp macro="" textlink="">
      <xdr:nvSpPr>
        <xdr:cNvPr id="544" name="円/楕円 543"/>
        <xdr:cNvSpPr/>
      </xdr:nvSpPr>
      <xdr:spPr>
        <a:xfrm>
          <a:off x="15430500" y="60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34548</xdr:rowOff>
    </xdr:from>
    <xdr:ext cx="534377" cy="259045"/>
    <xdr:sp macro="" textlink="">
      <xdr:nvSpPr>
        <xdr:cNvPr id="545" name="テキスト ボックス 544"/>
        <xdr:cNvSpPr txBox="1"/>
      </xdr:nvSpPr>
      <xdr:spPr>
        <a:xfrm>
          <a:off x="15214111" y="586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31,054</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37065</xdr:rowOff>
    </xdr:from>
    <xdr:to>
      <xdr:col>21</xdr:col>
      <xdr:colOff>212725</xdr:colOff>
      <xdr:row>34</xdr:row>
      <xdr:rowOff>138665</xdr:rowOff>
    </xdr:to>
    <xdr:sp macro="" textlink="">
      <xdr:nvSpPr>
        <xdr:cNvPr id="546" name="円/楕円 545"/>
        <xdr:cNvSpPr/>
      </xdr:nvSpPr>
      <xdr:spPr>
        <a:xfrm>
          <a:off x="14541500" y="586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155192</xdr:rowOff>
    </xdr:from>
    <xdr:ext cx="534377" cy="259045"/>
    <xdr:sp macro="" textlink="">
      <xdr:nvSpPr>
        <xdr:cNvPr id="547" name="テキスト ボックス 546"/>
        <xdr:cNvSpPr txBox="1"/>
      </xdr:nvSpPr>
      <xdr:spPr>
        <a:xfrm>
          <a:off x="14325111" y="56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58591</xdr:rowOff>
    </xdr:from>
    <xdr:to>
      <xdr:col>20</xdr:col>
      <xdr:colOff>9525</xdr:colOff>
      <xdr:row>36</xdr:row>
      <xdr:rowOff>160191</xdr:rowOff>
    </xdr:to>
    <xdr:sp macro="" textlink="">
      <xdr:nvSpPr>
        <xdr:cNvPr id="548" name="円/楕円 547"/>
        <xdr:cNvSpPr/>
      </xdr:nvSpPr>
      <xdr:spPr>
        <a:xfrm>
          <a:off x="13652500" y="62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5268</xdr:rowOff>
    </xdr:from>
    <xdr:ext cx="534377" cy="259045"/>
    <xdr:sp macro="" textlink="">
      <xdr:nvSpPr>
        <xdr:cNvPr id="549" name="テキスト ボックス 548"/>
        <xdr:cNvSpPr txBox="1"/>
      </xdr:nvSpPr>
      <xdr:spPr>
        <a:xfrm>
          <a:off x="13436111" y="60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90596</xdr:rowOff>
    </xdr:from>
    <xdr:to>
      <xdr:col>18</xdr:col>
      <xdr:colOff>492125</xdr:colOff>
      <xdr:row>37</xdr:row>
      <xdr:rowOff>20746</xdr:rowOff>
    </xdr:to>
    <xdr:sp macro="" textlink="">
      <xdr:nvSpPr>
        <xdr:cNvPr id="550" name="円/楕円 549"/>
        <xdr:cNvSpPr/>
      </xdr:nvSpPr>
      <xdr:spPr>
        <a:xfrm>
          <a:off x="12763500" y="626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11873</xdr:rowOff>
    </xdr:from>
    <xdr:ext cx="534377" cy="259045"/>
    <xdr:sp macro="" textlink="">
      <xdr:nvSpPr>
        <xdr:cNvPr id="551" name="テキスト ボックス 550"/>
        <xdr:cNvSpPr txBox="1"/>
      </xdr:nvSpPr>
      <xdr:spPr>
        <a:xfrm>
          <a:off x="12547111" y="635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6" name="直線コネクタ 575"/>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7"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78" name="直線コネクタ 577"/>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79"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0" name="直線コネクタ 579"/>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137261</xdr:rowOff>
    </xdr:from>
    <xdr:to>
      <xdr:col>23</xdr:col>
      <xdr:colOff>517525</xdr:colOff>
      <xdr:row>56</xdr:row>
      <xdr:rowOff>141021</xdr:rowOff>
    </xdr:to>
    <xdr:cxnSp macro="">
      <xdr:nvCxnSpPr>
        <xdr:cNvPr id="581" name="直線コネクタ 580"/>
        <xdr:cNvCxnSpPr/>
      </xdr:nvCxnSpPr>
      <xdr:spPr>
        <a:xfrm>
          <a:off x="15481300" y="9052661"/>
          <a:ext cx="838200" cy="6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2"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3" name="フローチャート : 判断 582"/>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137261</xdr:rowOff>
    </xdr:from>
    <xdr:to>
      <xdr:col>22</xdr:col>
      <xdr:colOff>365125</xdr:colOff>
      <xdr:row>54</xdr:row>
      <xdr:rowOff>117386</xdr:rowOff>
    </xdr:to>
    <xdr:cxnSp macro="">
      <xdr:nvCxnSpPr>
        <xdr:cNvPr id="584" name="直線コネクタ 583"/>
        <xdr:cNvCxnSpPr/>
      </xdr:nvCxnSpPr>
      <xdr:spPr>
        <a:xfrm flipV="1">
          <a:off x="14592300" y="9052661"/>
          <a:ext cx="889000" cy="32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5" name="フローチャート : 判断 584"/>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49458</xdr:rowOff>
    </xdr:from>
    <xdr:ext cx="534377" cy="259045"/>
    <xdr:sp macro="" textlink="">
      <xdr:nvSpPr>
        <xdr:cNvPr id="586" name="テキスト ボックス 585"/>
        <xdr:cNvSpPr txBox="1"/>
      </xdr:nvSpPr>
      <xdr:spPr>
        <a:xfrm>
          <a:off x="15214111"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117386</xdr:rowOff>
    </xdr:from>
    <xdr:to>
      <xdr:col>21</xdr:col>
      <xdr:colOff>161925</xdr:colOff>
      <xdr:row>57</xdr:row>
      <xdr:rowOff>55626</xdr:rowOff>
    </xdr:to>
    <xdr:cxnSp macro="">
      <xdr:nvCxnSpPr>
        <xdr:cNvPr id="587" name="直線コネクタ 586"/>
        <xdr:cNvCxnSpPr/>
      </xdr:nvCxnSpPr>
      <xdr:spPr>
        <a:xfrm flipV="1">
          <a:off x="13703300" y="9375686"/>
          <a:ext cx="889000" cy="45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88" name="フローチャート : 判断 587"/>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52646</xdr:rowOff>
    </xdr:from>
    <xdr:ext cx="534377" cy="259045"/>
    <xdr:sp macro="" textlink="">
      <xdr:nvSpPr>
        <xdr:cNvPr id="589" name="テキスト ボックス 588"/>
        <xdr:cNvSpPr txBox="1"/>
      </xdr:nvSpPr>
      <xdr:spPr>
        <a:xfrm>
          <a:off x="14325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83451</xdr:rowOff>
    </xdr:from>
    <xdr:to>
      <xdr:col>19</xdr:col>
      <xdr:colOff>644525</xdr:colOff>
      <xdr:row>57</xdr:row>
      <xdr:rowOff>55626</xdr:rowOff>
    </xdr:to>
    <xdr:cxnSp macro="">
      <xdr:nvCxnSpPr>
        <xdr:cNvPr id="590" name="直線コネクタ 589"/>
        <xdr:cNvCxnSpPr/>
      </xdr:nvCxnSpPr>
      <xdr:spPr>
        <a:xfrm>
          <a:off x="12814300" y="9684651"/>
          <a:ext cx="889000" cy="1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1" name="フローチャート : 判断 590"/>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2" name="テキスト ボックス 591"/>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3" name="フローチャート : 判断 592"/>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4" name="テキスト ボックス 593"/>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90221</xdr:rowOff>
    </xdr:from>
    <xdr:to>
      <xdr:col>23</xdr:col>
      <xdr:colOff>568325</xdr:colOff>
      <xdr:row>57</xdr:row>
      <xdr:rowOff>20371</xdr:rowOff>
    </xdr:to>
    <xdr:sp macro="" textlink="">
      <xdr:nvSpPr>
        <xdr:cNvPr id="600" name="円/楕円 599"/>
        <xdr:cNvSpPr/>
      </xdr:nvSpPr>
      <xdr:spPr>
        <a:xfrm>
          <a:off x="16268700" y="969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113098</xdr:rowOff>
    </xdr:from>
    <xdr:ext cx="534377" cy="259045"/>
    <xdr:sp macro="" textlink="">
      <xdr:nvSpPr>
        <xdr:cNvPr id="601" name="教育費該当値テキスト"/>
        <xdr:cNvSpPr txBox="1"/>
      </xdr:nvSpPr>
      <xdr:spPr>
        <a:xfrm>
          <a:off x="16370300" y="95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62,896</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86461</xdr:rowOff>
    </xdr:from>
    <xdr:to>
      <xdr:col>22</xdr:col>
      <xdr:colOff>415925</xdr:colOff>
      <xdr:row>53</xdr:row>
      <xdr:rowOff>16611</xdr:rowOff>
    </xdr:to>
    <xdr:sp macro="" textlink="">
      <xdr:nvSpPr>
        <xdr:cNvPr id="602" name="円/楕円 601"/>
        <xdr:cNvSpPr/>
      </xdr:nvSpPr>
      <xdr:spPr>
        <a:xfrm>
          <a:off x="15430500" y="900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33138</xdr:rowOff>
    </xdr:from>
    <xdr:ext cx="599010" cy="259045"/>
    <xdr:sp macro="" textlink="">
      <xdr:nvSpPr>
        <xdr:cNvPr id="603" name="テキスト ボックス 602"/>
        <xdr:cNvSpPr txBox="1"/>
      </xdr:nvSpPr>
      <xdr:spPr>
        <a:xfrm>
          <a:off x="15181794" y="8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117,192</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66586</xdr:rowOff>
    </xdr:from>
    <xdr:to>
      <xdr:col>21</xdr:col>
      <xdr:colOff>212725</xdr:colOff>
      <xdr:row>54</xdr:row>
      <xdr:rowOff>168186</xdr:rowOff>
    </xdr:to>
    <xdr:sp macro="" textlink="">
      <xdr:nvSpPr>
        <xdr:cNvPr id="604" name="円/楕円 603"/>
        <xdr:cNvSpPr/>
      </xdr:nvSpPr>
      <xdr:spPr>
        <a:xfrm>
          <a:off x="14541500" y="93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13263</xdr:rowOff>
    </xdr:from>
    <xdr:ext cx="534377" cy="259045"/>
    <xdr:sp macro="" textlink="">
      <xdr:nvSpPr>
        <xdr:cNvPr id="605" name="テキスト ボックス 604"/>
        <xdr:cNvSpPr txBox="1"/>
      </xdr:nvSpPr>
      <xdr:spPr>
        <a:xfrm>
          <a:off x="14325111" y="910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91,757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4826</xdr:rowOff>
    </xdr:from>
    <xdr:to>
      <xdr:col>20</xdr:col>
      <xdr:colOff>9525</xdr:colOff>
      <xdr:row>57</xdr:row>
      <xdr:rowOff>106426</xdr:rowOff>
    </xdr:to>
    <xdr:sp macro="" textlink="">
      <xdr:nvSpPr>
        <xdr:cNvPr id="606" name="円/楕円 605"/>
        <xdr:cNvSpPr/>
      </xdr:nvSpPr>
      <xdr:spPr>
        <a:xfrm>
          <a:off x="13652500" y="977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122953</xdr:rowOff>
    </xdr:from>
    <xdr:ext cx="534377" cy="259045"/>
    <xdr:sp macro="" textlink="">
      <xdr:nvSpPr>
        <xdr:cNvPr id="607" name="テキスト ボックス 606"/>
        <xdr:cNvSpPr txBox="1"/>
      </xdr:nvSpPr>
      <xdr:spPr>
        <a:xfrm>
          <a:off x="13436111" y="955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32651</xdr:rowOff>
    </xdr:from>
    <xdr:to>
      <xdr:col>18</xdr:col>
      <xdr:colOff>492125</xdr:colOff>
      <xdr:row>56</xdr:row>
      <xdr:rowOff>134251</xdr:rowOff>
    </xdr:to>
    <xdr:sp macro="" textlink="">
      <xdr:nvSpPr>
        <xdr:cNvPr id="608" name="円/楕円 607"/>
        <xdr:cNvSpPr/>
      </xdr:nvSpPr>
      <xdr:spPr>
        <a:xfrm>
          <a:off x="12763500" y="96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150778</xdr:rowOff>
    </xdr:from>
    <xdr:ext cx="534377" cy="259045"/>
    <xdr:sp macro="" textlink="">
      <xdr:nvSpPr>
        <xdr:cNvPr id="609" name="テキスト ボックス 608"/>
        <xdr:cNvSpPr txBox="1"/>
      </xdr:nvSpPr>
      <xdr:spPr>
        <a:xfrm>
          <a:off x="12547111" y="94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3" name="テキスト ボックス 62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5" name="テキスト ボックス 62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7" name="テキスト ボックス 62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5" name="直線コネクタ 634"/>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6"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38"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39" name="直線コネクタ 638"/>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25155</xdr:rowOff>
    </xdr:from>
    <xdr:to>
      <xdr:col>23</xdr:col>
      <xdr:colOff>517525</xdr:colOff>
      <xdr:row>79</xdr:row>
      <xdr:rowOff>39605</xdr:rowOff>
    </xdr:to>
    <xdr:cxnSp macro="">
      <xdr:nvCxnSpPr>
        <xdr:cNvPr id="640" name="直線コネクタ 639"/>
        <xdr:cNvCxnSpPr/>
      </xdr:nvCxnSpPr>
      <xdr:spPr>
        <a:xfrm>
          <a:off x="15481300" y="13569705"/>
          <a:ext cx="8382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154260</xdr:rowOff>
    </xdr:from>
    <xdr:ext cx="469744" cy="259045"/>
    <xdr:sp macro="" textlink="">
      <xdr:nvSpPr>
        <xdr:cNvPr id="641" name="災害復旧費平均値テキスト"/>
        <xdr:cNvSpPr txBox="1"/>
      </xdr:nvSpPr>
      <xdr:spPr>
        <a:xfrm>
          <a:off x="16370300" y="13527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2" name="フローチャート : 判断 641"/>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25155</xdr:rowOff>
    </xdr:from>
    <xdr:to>
      <xdr:col>22</xdr:col>
      <xdr:colOff>365125</xdr:colOff>
      <xdr:row>79</xdr:row>
      <xdr:rowOff>89098</xdr:rowOff>
    </xdr:to>
    <xdr:cxnSp macro="">
      <xdr:nvCxnSpPr>
        <xdr:cNvPr id="643" name="直線コネクタ 642"/>
        <xdr:cNvCxnSpPr/>
      </xdr:nvCxnSpPr>
      <xdr:spPr>
        <a:xfrm flipV="1">
          <a:off x="14592300" y="13569705"/>
          <a:ext cx="889000" cy="6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4" name="フローチャート : 判断 643"/>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114566</xdr:rowOff>
    </xdr:from>
    <xdr:ext cx="469744" cy="259045"/>
    <xdr:sp macro="" textlink="">
      <xdr:nvSpPr>
        <xdr:cNvPr id="645" name="テキスト ボックス 644"/>
        <xdr:cNvSpPr txBox="1"/>
      </xdr:nvSpPr>
      <xdr:spPr>
        <a:xfrm>
          <a:off x="15246427" y="1365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56800</xdr:rowOff>
    </xdr:from>
    <xdr:to>
      <xdr:col>21</xdr:col>
      <xdr:colOff>161925</xdr:colOff>
      <xdr:row>79</xdr:row>
      <xdr:rowOff>89098</xdr:rowOff>
    </xdr:to>
    <xdr:cxnSp macro="">
      <xdr:nvCxnSpPr>
        <xdr:cNvPr id="646" name="直線コネクタ 645"/>
        <xdr:cNvCxnSpPr/>
      </xdr:nvCxnSpPr>
      <xdr:spPr>
        <a:xfrm>
          <a:off x="13703300" y="13601350"/>
          <a:ext cx="8890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7" name="フローチャート : 判断 646"/>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48" name="テキスト ボックス 647"/>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48309</xdr:rowOff>
    </xdr:from>
    <xdr:to>
      <xdr:col>19</xdr:col>
      <xdr:colOff>644525</xdr:colOff>
      <xdr:row>79</xdr:row>
      <xdr:rowOff>56800</xdr:rowOff>
    </xdr:to>
    <xdr:cxnSp macro="">
      <xdr:nvCxnSpPr>
        <xdr:cNvPr id="649" name="直線コネクタ 648"/>
        <xdr:cNvCxnSpPr/>
      </xdr:nvCxnSpPr>
      <xdr:spPr>
        <a:xfrm>
          <a:off x="12814300" y="1359285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0" name="フローチャート : 判断 649"/>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1" name="テキスト ボックス 650"/>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2" name="フローチャート : 判断 651"/>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3" name="テキスト ボックス 652"/>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160255</xdr:rowOff>
    </xdr:from>
    <xdr:to>
      <xdr:col>23</xdr:col>
      <xdr:colOff>568325</xdr:colOff>
      <xdr:row>79</xdr:row>
      <xdr:rowOff>90405</xdr:rowOff>
    </xdr:to>
    <xdr:sp macro="" textlink="">
      <xdr:nvSpPr>
        <xdr:cNvPr id="659" name="円/楕円 658"/>
        <xdr:cNvSpPr/>
      </xdr:nvSpPr>
      <xdr:spPr>
        <a:xfrm>
          <a:off x="16268700" y="135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119632</xdr:rowOff>
    </xdr:from>
    <xdr:ext cx="469744" cy="259045"/>
    <xdr:sp macro="" textlink="">
      <xdr:nvSpPr>
        <xdr:cNvPr id="660" name="災害復旧費該当値テキスト"/>
        <xdr:cNvSpPr txBox="1"/>
      </xdr:nvSpPr>
      <xdr:spPr>
        <a:xfrm>
          <a:off x="16370300" y="1332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145805</xdr:rowOff>
    </xdr:from>
    <xdr:to>
      <xdr:col>22</xdr:col>
      <xdr:colOff>415925</xdr:colOff>
      <xdr:row>79</xdr:row>
      <xdr:rowOff>75955</xdr:rowOff>
    </xdr:to>
    <xdr:sp macro="" textlink="">
      <xdr:nvSpPr>
        <xdr:cNvPr id="661" name="円/楕円 660"/>
        <xdr:cNvSpPr/>
      </xdr:nvSpPr>
      <xdr:spPr>
        <a:xfrm>
          <a:off x="15430500" y="1351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92482</xdr:rowOff>
    </xdr:from>
    <xdr:ext cx="469744" cy="259045"/>
    <xdr:sp macro="" textlink="">
      <xdr:nvSpPr>
        <xdr:cNvPr id="662" name="テキスト ボックス 661"/>
        <xdr:cNvSpPr txBox="1"/>
      </xdr:nvSpPr>
      <xdr:spPr>
        <a:xfrm>
          <a:off x="15246427" y="1329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38298</xdr:rowOff>
    </xdr:from>
    <xdr:to>
      <xdr:col>21</xdr:col>
      <xdr:colOff>212725</xdr:colOff>
      <xdr:row>79</xdr:row>
      <xdr:rowOff>139898</xdr:rowOff>
    </xdr:to>
    <xdr:sp macro="" textlink="">
      <xdr:nvSpPr>
        <xdr:cNvPr id="663" name="円/楕円 662"/>
        <xdr:cNvSpPr/>
      </xdr:nvSpPr>
      <xdr:spPr>
        <a:xfrm>
          <a:off x="14541500" y="135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131025</xdr:rowOff>
    </xdr:from>
    <xdr:ext cx="378565" cy="259045"/>
    <xdr:sp macro="" textlink="">
      <xdr:nvSpPr>
        <xdr:cNvPr id="664" name="テキスト ボックス 663"/>
        <xdr:cNvSpPr txBox="1"/>
      </xdr:nvSpPr>
      <xdr:spPr>
        <a:xfrm>
          <a:off x="14403017" y="13675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6000</xdr:rowOff>
    </xdr:from>
    <xdr:to>
      <xdr:col>20</xdr:col>
      <xdr:colOff>9525</xdr:colOff>
      <xdr:row>79</xdr:row>
      <xdr:rowOff>107600</xdr:rowOff>
    </xdr:to>
    <xdr:sp macro="" textlink="">
      <xdr:nvSpPr>
        <xdr:cNvPr id="665" name="円/楕円 664"/>
        <xdr:cNvSpPr/>
      </xdr:nvSpPr>
      <xdr:spPr>
        <a:xfrm>
          <a:off x="13652500" y="135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98727</xdr:rowOff>
    </xdr:from>
    <xdr:ext cx="469744" cy="259045"/>
    <xdr:sp macro="" textlink="">
      <xdr:nvSpPr>
        <xdr:cNvPr id="666" name="テキスト ボックス 665"/>
        <xdr:cNvSpPr txBox="1"/>
      </xdr:nvSpPr>
      <xdr:spPr>
        <a:xfrm>
          <a:off x="13468427" y="136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168959</xdr:rowOff>
    </xdr:from>
    <xdr:to>
      <xdr:col>18</xdr:col>
      <xdr:colOff>492125</xdr:colOff>
      <xdr:row>79</xdr:row>
      <xdr:rowOff>99109</xdr:rowOff>
    </xdr:to>
    <xdr:sp macro="" textlink="">
      <xdr:nvSpPr>
        <xdr:cNvPr id="667" name="円/楕円 666"/>
        <xdr:cNvSpPr/>
      </xdr:nvSpPr>
      <xdr:spPr>
        <a:xfrm>
          <a:off x="12763500" y="1354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90236</xdr:rowOff>
    </xdr:from>
    <xdr:ext cx="469744" cy="259045"/>
    <xdr:sp macro="" textlink="">
      <xdr:nvSpPr>
        <xdr:cNvPr id="668" name="テキスト ボックス 667"/>
        <xdr:cNvSpPr txBox="1"/>
      </xdr:nvSpPr>
      <xdr:spPr>
        <a:xfrm>
          <a:off x="12579427" y="1363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2" name="直線コネクタ 691"/>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3"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4" name="直線コネクタ 693"/>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5"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6" name="直線コネクタ 695"/>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95421</xdr:rowOff>
    </xdr:from>
    <xdr:to>
      <xdr:col>23</xdr:col>
      <xdr:colOff>517525</xdr:colOff>
      <xdr:row>96</xdr:row>
      <xdr:rowOff>95473</xdr:rowOff>
    </xdr:to>
    <xdr:cxnSp macro="">
      <xdr:nvCxnSpPr>
        <xdr:cNvPr id="697" name="直線コネクタ 696"/>
        <xdr:cNvCxnSpPr/>
      </xdr:nvCxnSpPr>
      <xdr:spPr>
        <a:xfrm flipV="1">
          <a:off x="15481300" y="16554621"/>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698"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699" name="フローチャート : 判断 698"/>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95473</xdr:rowOff>
    </xdr:from>
    <xdr:to>
      <xdr:col>22</xdr:col>
      <xdr:colOff>365125</xdr:colOff>
      <xdr:row>96</xdr:row>
      <xdr:rowOff>101166</xdr:rowOff>
    </xdr:to>
    <xdr:cxnSp macro="">
      <xdr:nvCxnSpPr>
        <xdr:cNvPr id="700" name="直線コネクタ 699"/>
        <xdr:cNvCxnSpPr/>
      </xdr:nvCxnSpPr>
      <xdr:spPr>
        <a:xfrm flipV="1">
          <a:off x="14592300" y="16554673"/>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1" name="フローチャート : 判断 700"/>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51652</xdr:rowOff>
    </xdr:from>
    <xdr:ext cx="534377" cy="259045"/>
    <xdr:sp macro="" textlink="">
      <xdr:nvSpPr>
        <xdr:cNvPr id="702" name="テキスト ボックス 701"/>
        <xdr:cNvSpPr txBox="1"/>
      </xdr:nvSpPr>
      <xdr:spPr>
        <a:xfrm>
          <a:off x="15214111" y="166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100395</xdr:rowOff>
    </xdr:from>
    <xdr:to>
      <xdr:col>21</xdr:col>
      <xdr:colOff>161925</xdr:colOff>
      <xdr:row>96</xdr:row>
      <xdr:rowOff>101166</xdr:rowOff>
    </xdr:to>
    <xdr:cxnSp macro="">
      <xdr:nvCxnSpPr>
        <xdr:cNvPr id="703" name="直線コネクタ 702"/>
        <xdr:cNvCxnSpPr/>
      </xdr:nvCxnSpPr>
      <xdr:spPr>
        <a:xfrm>
          <a:off x="13703300" y="16559595"/>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4" name="フローチャート : 判断 703"/>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5" name="テキスト ボックス 704"/>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86269</xdr:rowOff>
    </xdr:from>
    <xdr:to>
      <xdr:col>19</xdr:col>
      <xdr:colOff>644525</xdr:colOff>
      <xdr:row>96</xdr:row>
      <xdr:rowOff>100395</xdr:rowOff>
    </xdr:to>
    <xdr:cxnSp macro="">
      <xdr:nvCxnSpPr>
        <xdr:cNvPr id="706" name="直線コネクタ 705"/>
        <xdr:cNvCxnSpPr/>
      </xdr:nvCxnSpPr>
      <xdr:spPr>
        <a:xfrm>
          <a:off x="12814300" y="16545469"/>
          <a:ext cx="8890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7" name="フローチャート : 判断 706"/>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08" name="テキスト ボックス 707"/>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09" name="フローチャート : 判断 708"/>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0" name="テキスト ボックス 709"/>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44621</xdr:rowOff>
    </xdr:from>
    <xdr:to>
      <xdr:col>23</xdr:col>
      <xdr:colOff>568325</xdr:colOff>
      <xdr:row>96</xdr:row>
      <xdr:rowOff>146221</xdr:rowOff>
    </xdr:to>
    <xdr:sp macro="" textlink="">
      <xdr:nvSpPr>
        <xdr:cNvPr id="716" name="円/楕円 715"/>
        <xdr:cNvSpPr/>
      </xdr:nvSpPr>
      <xdr:spPr>
        <a:xfrm>
          <a:off x="16268700" y="165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67498</xdr:rowOff>
    </xdr:from>
    <xdr:ext cx="534377" cy="259045"/>
    <xdr:sp macro="" textlink="">
      <xdr:nvSpPr>
        <xdr:cNvPr id="717" name="公債費該当値テキスト"/>
        <xdr:cNvSpPr txBox="1"/>
      </xdr:nvSpPr>
      <xdr:spPr>
        <a:xfrm>
          <a:off x="16370300" y="163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60,811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44673</xdr:rowOff>
    </xdr:from>
    <xdr:to>
      <xdr:col>22</xdr:col>
      <xdr:colOff>415925</xdr:colOff>
      <xdr:row>96</xdr:row>
      <xdr:rowOff>146273</xdr:rowOff>
    </xdr:to>
    <xdr:sp macro="" textlink="">
      <xdr:nvSpPr>
        <xdr:cNvPr id="718" name="円/楕円 717"/>
        <xdr:cNvSpPr/>
      </xdr:nvSpPr>
      <xdr:spPr>
        <a:xfrm>
          <a:off x="15430500" y="165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162800</xdr:rowOff>
    </xdr:from>
    <xdr:ext cx="534377" cy="259045"/>
    <xdr:sp macro="" textlink="">
      <xdr:nvSpPr>
        <xdr:cNvPr id="719" name="テキスト ボックス 718"/>
        <xdr:cNvSpPr txBox="1"/>
      </xdr:nvSpPr>
      <xdr:spPr>
        <a:xfrm>
          <a:off x="15214111" y="162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50366</xdr:rowOff>
    </xdr:from>
    <xdr:to>
      <xdr:col>21</xdr:col>
      <xdr:colOff>212725</xdr:colOff>
      <xdr:row>96</xdr:row>
      <xdr:rowOff>151966</xdr:rowOff>
    </xdr:to>
    <xdr:sp macro="" textlink="">
      <xdr:nvSpPr>
        <xdr:cNvPr id="720" name="円/楕円 719"/>
        <xdr:cNvSpPr/>
      </xdr:nvSpPr>
      <xdr:spPr>
        <a:xfrm>
          <a:off x="14541500" y="165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168493</xdr:rowOff>
    </xdr:from>
    <xdr:ext cx="534377" cy="259045"/>
    <xdr:sp macro="" textlink="">
      <xdr:nvSpPr>
        <xdr:cNvPr id="721" name="テキスト ボックス 720"/>
        <xdr:cNvSpPr txBox="1"/>
      </xdr:nvSpPr>
      <xdr:spPr>
        <a:xfrm>
          <a:off x="14325111" y="162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49595</xdr:rowOff>
    </xdr:from>
    <xdr:to>
      <xdr:col>20</xdr:col>
      <xdr:colOff>9525</xdr:colOff>
      <xdr:row>96</xdr:row>
      <xdr:rowOff>151195</xdr:rowOff>
    </xdr:to>
    <xdr:sp macro="" textlink="">
      <xdr:nvSpPr>
        <xdr:cNvPr id="722" name="円/楕円 721"/>
        <xdr:cNvSpPr/>
      </xdr:nvSpPr>
      <xdr:spPr>
        <a:xfrm>
          <a:off x="13652500" y="165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167722</xdr:rowOff>
    </xdr:from>
    <xdr:ext cx="534377" cy="259045"/>
    <xdr:sp macro="" textlink="">
      <xdr:nvSpPr>
        <xdr:cNvPr id="723" name="テキスト ボックス 722"/>
        <xdr:cNvSpPr txBox="1"/>
      </xdr:nvSpPr>
      <xdr:spPr>
        <a:xfrm>
          <a:off x="13436111" y="1628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35469</xdr:rowOff>
    </xdr:from>
    <xdr:to>
      <xdr:col>18</xdr:col>
      <xdr:colOff>492125</xdr:colOff>
      <xdr:row>96</xdr:row>
      <xdr:rowOff>137069</xdr:rowOff>
    </xdr:to>
    <xdr:sp macro="" textlink="">
      <xdr:nvSpPr>
        <xdr:cNvPr id="724" name="円/楕円 723"/>
        <xdr:cNvSpPr/>
      </xdr:nvSpPr>
      <xdr:spPr>
        <a:xfrm>
          <a:off x="12763500" y="1649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153596</xdr:rowOff>
    </xdr:from>
    <xdr:ext cx="534377" cy="259045"/>
    <xdr:sp macro="" textlink="">
      <xdr:nvSpPr>
        <xdr:cNvPr id="725" name="テキスト ボックス 724"/>
        <xdr:cNvSpPr txBox="1"/>
      </xdr:nvSpPr>
      <xdr:spPr>
        <a:xfrm>
          <a:off x="12547111" y="1626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1" name="テキスト ボックス 740"/>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3" name="テキスト ボックス 74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5" name="直線コネクタ 744"/>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6"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48"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49" name="直線コネクタ 748"/>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1"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2" name="フローチャート : 判断 751"/>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4" name="フローチャート : 判断 753"/>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5" name="テキスト ボックス 754"/>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7" name="フローチャート : 判断 756"/>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58" name="テキスト ボックス 757"/>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0" name="フローチャート : 判断 759"/>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1" name="テキスト ボックス 760"/>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2" name="フローチャート : 判断 761"/>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3" name="テキスト ボックス 762"/>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9" name="円/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0"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1" name="円/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2" name="テキスト ボックス 771"/>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3" name="円/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4" name="テキスト ボックス 773"/>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5" name="円/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6" name="テキスト ボックス 775"/>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7" name="円/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8" name="テキスト ボックス 777"/>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年度決算における目的別分析では、</a:t>
          </a:r>
          <a:r>
            <a:rPr kumimoji="1" lang="ja-JP" altLang="en-US" sz="1300">
              <a:solidFill>
                <a:schemeClr val="dk1"/>
              </a:solidFill>
              <a:effectLst/>
              <a:latin typeface="+mn-lt"/>
              <a:ea typeface="+mn-ea"/>
              <a:cs typeface="+mn-cs"/>
            </a:rPr>
            <a:t>総務費、</a:t>
          </a:r>
          <a:r>
            <a:rPr kumimoji="1" lang="ja-JP" altLang="ja-JP" sz="1300">
              <a:solidFill>
                <a:schemeClr val="dk1"/>
              </a:solidFill>
              <a:effectLst/>
              <a:latin typeface="+mn-lt"/>
              <a:ea typeface="+mn-ea"/>
              <a:cs typeface="+mn-cs"/>
            </a:rPr>
            <a:t>民生費及び衛生費を除くほとんどの費目で類似団体平均を上回っている。</a:t>
          </a:r>
          <a:endParaRPr lang="ja-JP" altLang="ja-JP" sz="1300">
            <a:effectLst/>
          </a:endParaRPr>
        </a:p>
        <a:p>
          <a:r>
            <a:rPr kumimoji="1" lang="ja-JP" altLang="ja-JP" sz="1300">
              <a:solidFill>
                <a:schemeClr val="dk1"/>
              </a:solidFill>
              <a:effectLst/>
              <a:latin typeface="+mn-lt"/>
              <a:ea typeface="+mn-ea"/>
              <a:cs typeface="+mn-cs"/>
            </a:rPr>
            <a:t>　労働費については、東日本大震災による復旧復興事業である緊急雇用創出基金事業によるものである。商工費については、東日本大震災に伴う風評被害対策によるものである。土木費については、道の駅整備事業によるもの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平成２８年度は、道の駅整備事業に要する財源を確保するため、基金繰入を行った。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また、今後予定している統合中学校整備事業に備えるため特定目的基金に積立を行い、事業に対する財源の確保に努める。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年度の一般会計実質収支額は２</a:t>
          </a:r>
          <a:r>
            <a:rPr kumimoji="1" lang="ja-JP" altLang="en-US" sz="1300">
              <a:solidFill>
                <a:schemeClr val="dk1"/>
              </a:solidFill>
              <a:effectLst/>
              <a:latin typeface="+mn-lt"/>
              <a:ea typeface="+mn-ea"/>
              <a:cs typeface="+mn-cs"/>
            </a:rPr>
            <a:t>１９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０５０</a:t>
          </a:r>
          <a:r>
            <a:rPr kumimoji="1" lang="ja-JP" altLang="ja-JP" sz="1300">
              <a:solidFill>
                <a:schemeClr val="dk1"/>
              </a:solidFill>
              <a:effectLst/>
              <a:latin typeface="+mn-lt"/>
              <a:ea typeface="+mn-ea"/>
              <a:cs typeface="+mn-cs"/>
            </a:rPr>
            <a:t>千円、国民健康保険特別会計は</a:t>
          </a:r>
          <a:r>
            <a:rPr kumimoji="1" lang="ja-JP" altLang="en-US" sz="1300">
              <a:solidFill>
                <a:schemeClr val="dk1"/>
              </a:solidFill>
              <a:effectLst/>
              <a:latin typeface="+mn-lt"/>
              <a:ea typeface="+mn-ea"/>
              <a:cs typeface="+mn-cs"/>
            </a:rPr>
            <a:t>５５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３０５</a:t>
          </a:r>
          <a:r>
            <a:rPr kumimoji="1" lang="ja-JP" altLang="ja-JP" sz="1300">
              <a:solidFill>
                <a:schemeClr val="dk1"/>
              </a:solidFill>
              <a:effectLst/>
              <a:latin typeface="+mn-lt"/>
              <a:ea typeface="+mn-ea"/>
              <a:cs typeface="+mn-cs"/>
            </a:rPr>
            <a:t>千円、介護保険特別会計は</a:t>
          </a:r>
          <a:r>
            <a:rPr kumimoji="1" lang="ja-JP" altLang="en-US" sz="1300">
              <a:solidFill>
                <a:schemeClr val="dk1"/>
              </a:solidFill>
              <a:effectLst/>
              <a:latin typeface="+mn-lt"/>
              <a:ea typeface="+mn-ea"/>
              <a:cs typeface="+mn-cs"/>
            </a:rPr>
            <a:t>３９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０６３</a:t>
          </a:r>
          <a:r>
            <a:rPr kumimoji="1" lang="ja-JP" altLang="ja-JP" sz="1300">
              <a:solidFill>
                <a:schemeClr val="dk1"/>
              </a:solidFill>
              <a:effectLst/>
              <a:latin typeface="+mn-lt"/>
              <a:ea typeface="+mn-ea"/>
              <a:cs typeface="+mn-cs"/>
            </a:rPr>
            <a:t>千円、後期高齢者医療特別会計は</a:t>
          </a:r>
          <a:r>
            <a:rPr kumimoji="1" lang="ja-JP" altLang="en-US" sz="1300">
              <a:solidFill>
                <a:schemeClr val="dk1"/>
              </a:solidFill>
              <a:effectLst/>
              <a:latin typeface="+mn-lt"/>
              <a:ea typeface="+mn-ea"/>
              <a:cs typeface="+mn-cs"/>
            </a:rPr>
            <a:t>５９３</a:t>
          </a:r>
          <a:r>
            <a:rPr kumimoji="1" lang="ja-JP" altLang="ja-JP" sz="1300">
              <a:solidFill>
                <a:schemeClr val="dk1"/>
              </a:solidFill>
              <a:effectLst/>
              <a:latin typeface="+mn-lt"/>
              <a:ea typeface="+mn-ea"/>
              <a:cs typeface="+mn-cs"/>
            </a:rPr>
            <a:t>千円の黒字となった。</a:t>
          </a:r>
          <a:endParaRPr lang="ja-JP" altLang="ja-JP" sz="1300">
            <a:effectLst/>
          </a:endParaRPr>
        </a:p>
        <a:p>
          <a:r>
            <a:rPr kumimoji="1" lang="ja-JP" altLang="ja-JP" sz="1300">
              <a:solidFill>
                <a:schemeClr val="dk1"/>
              </a:solidFill>
              <a:effectLst/>
              <a:latin typeface="+mn-lt"/>
              <a:ea typeface="+mn-ea"/>
              <a:cs typeface="+mn-cs"/>
            </a:rPr>
            <a:t>　また、公営企業においては、</a:t>
          </a:r>
          <a:r>
            <a:rPr kumimoji="1" lang="ja-JP" altLang="ja-JP" sz="1300">
              <a:solidFill>
                <a:sysClr val="windowText" lastClr="000000"/>
              </a:solidFill>
              <a:effectLst/>
              <a:latin typeface="+mn-lt"/>
              <a:ea typeface="+mn-ea"/>
              <a:cs typeface="+mn-cs"/>
            </a:rPr>
            <a:t>水道事業が</a:t>
          </a:r>
          <a:r>
            <a:rPr kumimoji="1" lang="ja-JP" altLang="en-US" sz="1300">
              <a:solidFill>
                <a:sysClr val="windowText" lastClr="000000"/>
              </a:solidFill>
              <a:effectLst/>
              <a:latin typeface="+mn-lt"/>
              <a:ea typeface="+mn-ea"/>
              <a:cs typeface="+mn-cs"/>
            </a:rPr>
            <a:t>６５５，６２５千円</a:t>
          </a:r>
          <a:r>
            <a:rPr kumimoji="1" lang="ja-JP" altLang="ja-JP" sz="1300">
              <a:solidFill>
                <a:sysClr val="windowText" lastClr="000000"/>
              </a:solidFill>
              <a:effectLst/>
              <a:latin typeface="+mn-lt"/>
              <a:ea typeface="+mn-ea"/>
              <a:cs typeface="+mn-cs"/>
            </a:rPr>
            <a:t>、病院事業が３，７</a:t>
          </a:r>
          <a:r>
            <a:rPr kumimoji="1" lang="ja-JP" altLang="en-US" sz="1300">
              <a:solidFill>
                <a:sysClr val="windowText" lastClr="000000"/>
              </a:solidFill>
              <a:effectLst/>
              <a:latin typeface="+mn-lt"/>
              <a:ea typeface="+mn-ea"/>
              <a:cs typeface="+mn-cs"/>
            </a:rPr>
            <a:t>６０</a:t>
          </a:r>
          <a:r>
            <a:rPr kumimoji="1" lang="ja-JP" altLang="ja-JP" sz="1300">
              <a:solidFill>
                <a:sysClr val="windowText" lastClr="000000"/>
              </a:solidFill>
              <a:effectLst/>
              <a:latin typeface="+mn-lt"/>
              <a:ea typeface="+mn-ea"/>
              <a:cs typeface="+mn-cs"/>
            </a:rPr>
            <a:t>千円</a:t>
          </a:r>
          <a:r>
            <a:rPr kumimoji="1" lang="ja-JP" altLang="ja-JP" sz="1300">
              <a:solidFill>
                <a:schemeClr val="dk1"/>
              </a:solidFill>
              <a:effectLst/>
              <a:latin typeface="+mn-lt"/>
              <a:ea typeface="+mn-ea"/>
              <a:cs typeface="+mn-cs"/>
            </a:rPr>
            <a:t>、下水道事業が</a:t>
          </a:r>
          <a:r>
            <a:rPr kumimoji="1" lang="ja-JP" altLang="en-US" sz="1300">
              <a:solidFill>
                <a:schemeClr val="dk1"/>
              </a:solidFill>
              <a:effectLst/>
              <a:latin typeface="+mn-lt"/>
              <a:ea typeface="+mn-ea"/>
              <a:cs typeface="+mn-cs"/>
            </a:rPr>
            <a:t>２９</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５１１</a:t>
          </a:r>
          <a:r>
            <a:rPr kumimoji="1" lang="ja-JP" altLang="ja-JP" sz="1300">
              <a:solidFill>
                <a:schemeClr val="dk1"/>
              </a:solidFill>
              <a:effectLst/>
              <a:latin typeface="+mn-lt"/>
              <a:ea typeface="+mn-ea"/>
              <a:cs typeface="+mn-cs"/>
            </a:rPr>
            <a:t>千円、特定環境保全下水道事業特別会計が</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１８２</a:t>
          </a:r>
          <a:r>
            <a:rPr kumimoji="1" lang="ja-JP" altLang="ja-JP" sz="1300">
              <a:solidFill>
                <a:schemeClr val="dk1"/>
              </a:solidFill>
              <a:effectLst/>
              <a:latin typeface="+mn-lt"/>
              <a:ea typeface="+mn-ea"/>
              <a:cs typeface="+mn-cs"/>
            </a:rPr>
            <a:t>千円、農業集落排水事業特別会計が</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６３５</a:t>
          </a:r>
          <a:r>
            <a:rPr kumimoji="1" lang="ja-JP" altLang="ja-JP" sz="1300">
              <a:solidFill>
                <a:schemeClr val="dk1"/>
              </a:solidFill>
              <a:effectLst/>
              <a:latin typeface="+mn-lt"/>
              <a:ea typeface="+mn-ea"/>
              <a:cs typeface="+mn-cs"/>
            </a:rPr>
            <a:t>千円の資金剰余金額があり、連結実質赤字は発生しなかった。</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9219175</v>
      </c>
      <c r="BO4" s="411"/>
      <c r="BP4" s="411"/>
      <c r="BQ4" s="411"/>
      <c r="BR4" s="411"/>
      <c r="BS4" s="411"/>
      <c r="BT4" s="411"/>
      <c r="BU4" s="412"/>
      <c r="BV4" s="410">
        <v>9444711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4.2</v>
      </c>
      <c r="CU4" s="588"/>
      <c r="CV4" s="588"/>
      <c r="CW4" s="588"/>
      <c r="CX4" s="588"/>
      <c r="CY4" s="588"/>
      <c r="CZ4" s="588"/>
      <c r="DA4" s="589"/>
      <c r="DB4" s="587">
        <v>4.5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8974342</v>
      </c>
      <c r="BO5" s="416"/>
      <c r="BP5" s="416"/>
      <c r="BQ5" s="416"/>
      <c r="BR5" s="416"/>
      <c r="BS5" s="416"/>
      <c r="BT5" s="416"/>
      <c r="BU5" s="417"/>
      <c r="BV5" s="415">
        <v>9139785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87.7</v>
      </c>
      <c r="CU5" s="386"/>
      <c r="CV5" s="386"/>
      <c r="CW5" s="386"/>
      <c r="CX5" s="386"/>
      <c r="CY5" s="386"/>
      <c r="CZ5" s="386"/>
      <c r="DA5" s="387"/>
      <c r="DB5" s="385">
        <v>83.9</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244833</v>
      </c>
      <c r="BO6" s="416"/>
      <c r="BP6" s="416"/>
      <c r="BQ6" s="416"/>
      <c r="BR6" s="416"/>
      <c r="BS6" s="416"/>
      <c r="BT6" s="416"/>
      <c r="BU6" s="417"/>
      <c r="BV6" s="415">
        <v>304926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92.3</v>
      </c>
      <c r="CU6" s="562"/>
      <c r="CV6" s="562"/>
      <c r="CW6" s="562"/>
      <c r="CX6" s="562"/>
      <c r="CY6" s="562"/>
      <c r="CZ6" s="562"/>
      <c r="DA6" s="563"/>
      <c r="DB6" s="561">
        <v>89.3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25783</v>
      </c>
      <c r="BO7" s="416"/>
      <c r="BP7" s="416"/>
      <c r="BQ7" s="416"/>
      <c r="BR7" s="416"/>
      <c r="BS7" s="416"/>
      <c r="BT7" s="416"/>
      <c r="BU7" s="417"/>
      <c r="BV7" s="415">
        <v>67328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5168077</v>
      </c>
      <c r="CU7" s="416"/>
      <c r="CV7" s="416"/>
      <c r="CW7" s="416"/>
      <c r="CX7" s="416"/>
      <c r="CY7" s="416"/>
      <c r="CZ7" s="416"/>
      <c r="DA7" s="417"/>
      <c r="DB7" s="415">
        <v>5299297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219050</v>
      </c>
      <c r="BO8" s="416"/>
      <c r="BP8" s="416"/>
      <c r="BQ8" s="416"/>
      <c r="BR8" s="416"/>
      <c r="BS8" s="416"/>
      <c r="BT8" s="416"/>
      <c r="BU8" s="417"/>
      <c r="BV8" s="415">
        <v>237598</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0.39</v>
      </c>
      <c r="CU8" s="525"/>
      <c r="CV8" s="525"/>
      <c r="CW8" s="525"/>
      <c r="CX8" s="525"/>
      <c r="CY8" s="525"/>
      <c r="CZ8" s="525"/>
      <c r="DA8" s="526"/>
      <c r="DB8" s="524">
        <v>0.39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15037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-18548</v>
      </c>
      <c r="BO9" s="416"/>
      <c r="BP9" s="416"/>
      <c r="BQ9" s="416"/>
      <c r="BR9" s="416"/>
      <c r="BS9" s="416"/>
      <c r="BT9" s="416"/>
      <c r="BU9" s="417"/>
      <c r="BV9" s="415">
        <v>-36832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13.4</v>
      </c>
      <c r="CU9" s="386"/>
      <c r="CV9" s="386"/>
      <c r="CW9" s="386"/>
      <c r="CX9" s="386"/>
      <c r="CY9" s="386"/>
      <c r="CZ9" s="386"/>
      <c r="DA9" s="387"/>
      <c r="DB9" s="385">
        <v>13.8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15805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31</v>
      </c>
      <c r="BO10" s="416"/>
      <c r="BP10" s="416"/>
      <c r="BQ10" s="416"/>
      <c r="BR10" s="416"/>
      <c r="BS10" s="416"/>
      <c r="BT10" s="416"/>
      <c r="BU10" s="417"/>
      <c r="BV10" s="415">
        <v>470958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105</v>
      </c>
      <c r="AV11" s="473"/>
      <c r="AW11" s="473"/>
      <c r="AX11" s="473"/>
      <c r="AY11" s="395" t="s">
        <v>111</v>
      </c>
      <c r="AZ11" s="396"/>
      <c r="BA11" s="396"/>
      <c r="BB11" s="396"/>
      <c r="BC11" s="396"/>
      <c r="BD11" s="396"/>
      <c r="BE11" s="396"/>
      <c r="BF11" s="396"/>
      <c r="BG11" s="396"/>
      <c r="BH11" s="396"/>
      <c r="BI11" s="396"/>
      <c r="BJ11" s="396"/>
      <c r="BK11" s="396"/>
      <c r="BL11" s="396"/>
      <c r="BM11" s="397"/>
      <c r="BN11" s="415">
        <v>2500</v>
      </c>
      <c r="BO11" s="416"/>
      <c r="BP11" s="416"/>
      <c r="BQ11" s="416"/>
      <c r="BR11" s="416"/>
      <c r="BS11" s="416"/>
      <c r="BT11" s="416"/>
      <c r="BU11" s="417"/>
      <c r="BV11" s="415">
        <v>8412</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14895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229368</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14837</v>
      </c>
      <c r="S13" s="517"/>
      <c r="T13" s="517"/>
      <c r="U13" s="517"/>
      <c r="V13" s="518"/>
      <c r="W13" s="504" t="s">
        <v>124</v>
      </c>
      <c r="X13" s="428"/>
      <c r="Y13" s="428"/>
      <c r="Z13" s="428"/>
      <c r="AA13" s="428"/>
      <c r="AB13" s="429"/>
      <c r="AC13" s="391">
        <v>923</v>
      </c>
      <c r="AD13" s="392"/>
      <c r="AE13" s="392"/>
      <c r="AF13" s="392"/>
      <c r="AG13" s="393"/>
      <c r="AH13" s="391">
        <v>926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-245385</v>
      </c>
      <c r="BO13" s="416"/>
      <c r="BP13" s="416"/>
      <c r="BQ13" s="416"/>
      <c r="BR13" s="416"/>
      <c r="BS13" s="416"/>
      <c r="BT13" s="416"/>
      <c r="BU13" s="417"/>
      <c r="BV13" s="415">
        <v>442538</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9.1</v>
      </c>
      <c r="CU13" s="386"/>
      <c r="CV13" s="386"/>
      <c r="CW13" s="386"/>
      <c r="CX13" s="386"/>
      <c r="CY13" s="386"/>
      <c r="CZ13" s="386"/>
      <c r="DA13" s="387"/>
      <c r="DB13" s="385">
        <v>9.8000000000000007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15188</v>
      </c>
      <c r="S14" s="517"/>
      <c r="T14" s="517"/>
      <c r="U14" s="517"/>
      <c r="V14" s="518"/>
      <c r="W14" s="519"/>
      <c r="X14" s="431"/>
      <c r="Y14" s="431"/>
      <c r="Z14" s="431"/>
      <c r="AA14" s="431"/>
      <c r="AB14" s="432"/>
      <c r="AC14" s="509">
        <v>12.6</v>
      </c>
      <c r="AD14" s="510"/>
      <c r="AE14" s="510"/>
      <c r="AF14" s="510"/>
      <c r="AG14" s="511"/>
      <c r="AH14" s="509">
        <v>12.2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64.3</v>
      </c>
      <c r="CU14" s="488"/>
      <c r="CV14" s="488"/>
      <c r="CW14" s="488"/>
      <c r="CX14" s="488"/>
      <c r="CY14" s="488"/>
      <c r="CZ14" s="488"/>
      <c r="DA14" s="489"/>
      <c r="DB14" s="520">
        <v>67.8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15135</v>
      </c>
      <c r="S15" s="517"/>
      <c r="T15" s="517"/>
      <c r="U15" s="517"/>
      <c r="V15" s="518"/>
      <c r="W15" s="504" t="s">
        <v>131</v>
      </c>
      <c r="X15" s="428"/>
      <c r="Y15" s="428"/>
      <c r="Z15" s="428"/>
      <c r="AA15" s="428"/>
      <c r="AB15" s="429"/>
      <c r="AC15" s="391">
        <v>1446</v>
      </c>
      <c r="AD15" s="392"/>
      <c r="AE15" s="392"/>
      <c r="AF15" s="392"/>
      <c r="AG15" s="393"/>
      <c r="AH15" s="391">
        <v>1522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1744431</v>
      </c>
      <c r="BO15" s="411"/>
      <c r="BP15" s="411"/>
      <c r="BQ15" s="411"/>
      <c r="BR15" s="411"/>
      <c r="BS15" s="411"/>
      <c r="BT15" s="411"/>
      <c r="BU15" s="412"/>
      <c r="BV15" s="410">
        <v>1748201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19.7</v>
      </c>
      <c r="AD16" s="510"/>
      <c r="AE16" s="510"/>
      <c r="AF16" s="510"/>
      <c r="AG16" s="511"/>
      <c r="AH16" s="509">
        <v>20.100000000000001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4444082</v>
      </c>
      <c r="BO16" s="416"/>
      <c r="BP16" s="416"/>
      <c r="BQ16" s="416"/>
      <c r="BR16" s="416"/>
      <c r="BS16" s="416"/>
      <c r="BT16" s="416"/>
      <c r="BU16" s="417"/>
      <c r="BV16" s="415">
        <v>4500148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4984</v>
      </c>
      <c r="AD17" s="392"/>
      <c r="AE17" s="392"/>
      <c r="AF17" s="392"/>
      <c r="AG17" s="393"/>
      <c r="AH17" s="391">
        <v>5112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2212636</v>
      </c>
      <c r="BO17" s="416"/>
      <c r="BP17" s="416"/>
      <c r="BQ17" s="416"/>
      <c r="BR17" s="416"/>
      <c r="BS17" s="416"/>
      <c r="BT17" s="416"/>
      <c r="BU17" s="417"/>
      <c r="BV17" s="415">
        <v>2219032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394.85</v>
      </c>
      <c r="M18" s="480"/>
      <c r="N18" s="480"/>
      <c r="O18" s="480"/>
      <c r="P18" s="480"/>
      <c r="Q18" s="480"/>
      <c r="R18" s="481"/>
      <c r="S18" s="481"/>
      <c r="T18" s="481"/>
      <c r="U18" s="481"/>
      <c r="V18" s="482"/>
      <c r="W18" s="496"/>
      <c r="X18" s="497"/>
      <c r="Y18" s="497"/>
      <c r="Z18" s="497"/>
      <c r="AA18" s="497"/>
      <c r="AB18" s="505"/>
      <c r="AC18" s="379">
        <v>67.8</v>
      </c>
      <c r="AD18" s="380"/>
      <c r="AE18" s="380"/>
      <c r="AF18" s="380"/>
      <c r="AG18" s="483"/>
      <c r="AH18" s="379">
        <v>67.599999999999994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4579363</v>
      </c>
      <c r="BO18" s="416"/>
      <c r="BP18" s="416"/>
      <c r="BQ18" s="416"/>
      <c r="BR18" s="416"/>
      <c r="BS18" s="416"/>
      <c r="BT18" s="416"/>
      <c r="BU18" s="417"/>
      <c r="BV18" s="415">
        <v>4532343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6347778</v>
      </c>
      <c r="BO19" s="416"/>
      <c r="BP19" s="416"/>
      <c r="BQ19" s="416"/>
      <c r="BR19" s="416"/>
      <c r="BS19" s="416"/>
      <c r="BT19" s="416"/>
      <c r="BU19" s="417"/>
      <c r="BV19" s="415">
        <v>6324898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4939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9301008</v>
      </c>
      <c r="BO23" s="416"/>
      <c r="BP23" s="416"/>
      <c r="BQ23" s="416"/>
      <c r="BR23" s="416"/>
      <c r="BS23" s="416"/>
      <c r="BT23" s="416"/>
      <c r="BU23" s="417"/>
      <c r="BV23" s="415">
        <v>8861650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7820</v>
      </c>
      <c r="R24" s="392"/>
      <c r="S24" s="392"/>
      <c r="T24" s="392"/>
      <c r="U24" s="392"/>
      <c r="V24" s="393"/>
      <c r="W24" s="457"/>
      <c r="X24" s="448"/>
      <c r="Y24" s="449"/>
      <c r="Z24" s="388" t="s">
        <v>155</v>
      </c>
      <c r="AA24" s="389"/>
      <c r="AB24" s="389"/>
      <c r="AC24" s="389"/>
      <c r="AD24" s="389"/>
      <c r="AE24" s="389"/>
      <c r="AF24" s="389"/>
      <c r="AG24" s="390"/>
      <c r="AH24" s="391">
        <v>131</v>
      </c>
      <c r="AI24" s="392"/>
      <c r="AJ24" s="392"/>
      <c r="AK24" s="392"/>
      <c r="AL24" s="393"/>
      <c r="AM24" s="391">
        <v>403218</v>
      </c>
      <c r="AN24" s="392"/>
      <c r="AO24" s="392"/>
      <c r="AP24" s="392"/>
      <c r="AQ24" s="392"/>
      <c r="AR24" s="393"/>
      <c r="AS24" s="391">
        <v>3078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8694381</v>
      </c>
      <c r="BO24" s="416"/>
      <c r="BP24" s="416"/>
      <c r="BQ24" s="416"/>
      <c r="BR24" s="416"/>
      <c r="BS24" s="416"/>
      <c r="BT24" s="416"/>
      <c r="BU24" s="417"/>
      <c r="BV24" s="415">
        <v>8154517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6260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10115</v>
      </c>
      <c r="BO25" s="411"/>
      <c r="BP25" s="411"/>
      <c r="BQ25" s="411"/>
      <c r="BR25" s="411"/>
      <c r="BS25" s="411"/>
      <c r="BT25" s="411"/>
      <c r="BU25" s="412"/>
      <c r="BV25" s="410">
        <v>10859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5870</v>
      </c>
      <c r="R26" s="392"/>
      <c r="S26" s="392"/>
      <c r="T26" s="392"/>
      <c r="U26" s="392"/>
      <c r="V26" s="393"/>
      <c r="W26" s="457"/>
      <c r="X26" s="448"/>
      <c r="Y26" s="449"/>
      <c r="Z26" s="388" t="s">
        <v>161</v>
      </c>
      <c r="AA26" s="470"/>
      <c r="AB26" s="470"/>
      <c r="AC26" s="470"/>
      <c r="AD26" s="470"/>
      <c r="AE26" s="470"/>
      <c r="AF26" s="470"/>
      <c r="AG26" s="471"/>
      <c r="AH26" s="391">
        <v>2</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3130</v>
      </c>
      <c r="R27" s="392"/>
      <c r="S27" s="392"/>
      <c r="T27" s="392"/>
      <c r="U27" s="392"/>
      <c r="V27" s="393"/>
      <c r="W27" s="457"/>
      <c r="X27" s="448"/>
      <c r="Y27" s="449"/>
      <c r="Z27" s="388" t="s">
        <v>165</v>
      </c>
      <c r="AA27" s="389"/>
      <c r="AB27" s="389"/>
      <c r="AC27" s="389"/>
      <c r="AD27" s="389"/>
      <c r="AE27" s="389"/>
      <c r="AF27" s="389"/>
      <c r="AG27" s="390"/>
      <c r="AH27" s="391">
        <v>18</v>
      </c>
      <c r="AI27" s="392"/>
      <c r="AJ27" s="392"/>
      <c r="AK27" s="392"/>
      <c r="AL27" s="393"/>
      <c r="AM27" s="391">
        <v>52440</v>
      </c>
      <c r="AN27" s="392"/>
      <c r="AO27" s="392"/>
      <c r="AP27" s="392"/>
      <c r="AQ27" s="392"/>
      <c r="AR27" s="393"/>
      <c r="AS27" s="391">
        <v>2913</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197778</v>
      </c>
      <c r="BO27" s="419"/>
      <c r="BP27" s="419"/>
      <c r="BQ27" s="419"/>
      <c r="BR27" s="419"/>
      <c r="BS27" s="419"/>
      <c r="BT27" s="419"/>
      <c r="BU27" s="420"/>
      <c r="BV27" s="418">
        <v>197774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2580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893641</v>
      </c>
      <c r="BO28" s="411"/>
      <c r="BP28" s="411"/>
      <c r="BQ28" s="411"/>
      <c r="BR28" s="411"/>
      <c r="BS28" s="411"/>
      <c r="BT28" s="411"/>
      <c r="BU28" s="412"/>
      <c r="BV28" s="410">
        <v>1122978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13</v>
      </c>
      <c r="M29" s="392"/>
      <c r="N29" s="392"/>
      <c r="O29" s="392"/>
      <c r="P29" s="393"/>
      <c r="Q29" s="391">
        <v>2350</v>
      </c>
      <c r="R29" s="392"/>
      <c r="S29" s="392"/>
      <c r="T29" s="392"/>
      <c r="U29" s="392"/>
      <c r="V29" s="393"/>
      <c r="W29" s="458"/>
      <c r="X29" s="459"/>
      <c r="Y29" s="460"/>
      <c r="Z29" s="388" t="s">
        <v>172</v>
      </c>
      <c r="AA29" s="389"/>
      <c r="AB29" s="389"/>
      <c r="AC29" s="389"/>
      <c r="AD29" s="389"/>
      <c r="AE29" s="389"/>
      <c r="AF29" s="389"/>
      <c r="AG29" s="390"/>
      <c r="AH29" s="391">
        <v>149</v>
      </c>
      <c r="AI29" s="392"/>
      <c r="AJ29" s="392"/>
      <c r="AK29" s="392"/>
      <c r="AL29" s="393"/>
      <c r="AM29" s="391">
        <v>455658</v>
      </c>
      <c r="AN29" s="392"/>
      <c r="AO29" s="392"/>
      <c r="AP29" s="392"/>
      <c r="AQ29" s="392"/>
      <c r="AR29" s="393"/>
      <c r="AS29" s="391">
        <v>3058</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107201</v>
      </c>
      <c r="BO29" s="416"/>
      <c r="BP29" s="416"/>
      <c r="BQ29" s="416"/>
      <c r="BR29" s="416"/>
      <c r="BS29" s="416"/>
      <c r="BT29" s="416"/>
      <c r="BU29" s="417"/>
      <c r="BV29" s="415">
        <v>107193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575101</v>
      </c>
      <c r="BO30" s="419"/>
      <c r="BP30" s="419"/>
      <c r="BQ30" s="419"/>
      <c r="BR30" s="419"/>
      <c r="BS30" s="419"/>
      <c r="BT30" s="419"/>
      <c r="BU30" s="420"/>
      <c r="BV30" s="418">
        <v>401220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会津若松地方広域市町村圏整備組合（一般会計）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猪苗代町振興公社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特定環境保全下水道事業特別会計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会津若松地方広域市町村圏整備組合（企業会計）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猪苗代地域開発株式会社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農業集落排水事業特別会計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磐梯町外一市二町一ケ村組合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表磐梯高原開発株式会社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福島県後期高齢者医療広域連合（一般会計）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横向高原リゾート株式会社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福島県後期高齢者医療広域連合（後期高齢者医療特別会計）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株式会社まちづくり猪苗代</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福島県市町村総合事務組合（一般会計）</v>
      </c>
      <c r="BZ39" s="374"/>
      <c r="CA39" s="374"/>
      <c r="CB39" s="374"/>
      <c r="CC39" s="374"/>
      <c r="CD39" s="374"/>
      <c r="CE39" s="374"/>
      <c r="CF39" s="374"/>
      <c r="CG39" s="374"/>
      <c r="CH39" s="374"/>
      <c r="CI39" s="374"/>
      <c r="CJ39" s="374"/>
      <c r="CK39" s="374"/>
      <c r="CL39" s="374"/>
      <c r="CM39" s="374"/>
      <c r="CN39" s="167"/>
      <c r="CO39" s="375">
        <f t="shared" si="3"/>
        <v>25</v>
      </c>
      <c r="CP39" s="375"/>
      <c r="CQ39" s="374" t="str">
        <f>IF('各会計、関係団体の財政状況及び健全化判断比率'!BS12="","",'各会計、関係団体の財政状況及び健全化判断比率'!BS12)</f>
        <v>マリーナレイク猪苗代株式会社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福島県市町村総合事務組合（消防補償等特別会計）</v>
      </c>
      <c r="BZ40" s="374"/>
      <c r="CA40" s="374"/>
      <c r="CB40" s="374"/>
      <c r="CC40" s="374"/>
      <c r="CD40" s="374"/>
      <c r="CE40" s="374"/>
      <c r="CF40" s="374"/>
      <c r="CG40" s="374"/>
      <c r="CH40" s="374"/>
      <c r="CI40" s="374"/>
      <c r="CJ40" s="374"/>
      <c r="CK40" s="374"/>
      <c r="CL40" s="374"/>
      <c r="CM40" s="374"/>
      <c r="CN40" s="167"/>
      <c r="CO40" s="375">
        <f t="shared" si="3"/>
        <v>26</v>
      </c>
      <c r="CP40" s="375"/>
      <c r="CQ40" s="374" t="str">
        <f>IF('各会計、関係団体の財政状況及び健全化判断比率'!BS13="","",'各会計、関係団体の財政状況及び健全化判断比率'!BS13)</f>
        <v>株式会社道の駅猪苗代</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福島県市町村総合事務組合（消防賞じゅつ金特別会計）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福島県市町村総合事務組合（非常勤職員公務災害補償特別会計）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福島県市町村総合事務組合（自治会館管理特別会計）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530</v>
      </c>
      <c r="D34" s="1184"/>
      <c r="E34" s="1185"/>
      <c r="F34" s="32">
        <v>6.39</v>
      </c>
      <c r="G34" s="33">
        <v>8.31</v>
      </c>
      <c r="H34" s="33">
        <v>10.61</v>
      </c>
      <c r="I34" s="33">
        <v>11.59</v>
      </c>
      <c r="J34" s="34">
        <v>12.68</v>
      </c>
      <c r="K34" s="22"/>
      <c r="L34" s="22"/>
      <c r="M34" s="22"/>
      <c r="N34" s="22"/>
      <c r="O34" s="22"/>
      <c r="P34" s="22"/>
    </row>
    <row r="35" spans="1:16" ht="39" customHeight="1" x14ac:dyDescent="0.15">
      <c r="A35" s="22"/>
      <c r="B35" s="35"/>
      <c r="C35" s="1178" t="s">
        <v>531</v>
      </c>
      <c r="D35" s="1179"/>
      <c r="E35" s="1180"/>
      <c r="F35" s="36">
        <v>5.18</v>
      </c>
      <c r="G35" s="37">
        <v>5.0599999999999996</v>
      </c>
      <c r="H35" s="37">
        <v>5.35</v>
      </c>
      <c r="I35" s="37">
        <v>4.4800000000000004</v>
      </c>
      <c r="J35" s="38">
        <v>4.2300000000000004</v>
      </c>
      <c r="K35" s="22"/>
      <c r="L35" s="22"/>
      <c r="M35" s="22"/>
      <c r="N35" s="22"/>
      <c r="O35" s="22"/>
      <c r="P35" s="22"/>
    </row>
    <row r="36" spans="1:16" ht="39" customHeight="1" x14ac:dyDescent="0.15">
      <c r="A36" s="22"/>
      <c r="B36" s="35"/>
      <c r="C36" s="1178" t="s">
        <v>532</v>
      </c>
      <c r="D36" s="1179"/>
      <c r="E36" s="1180"/>
      <c r="F36" s="36">
        <v>2.2400000000000002</v>
      </c>
      <c r="G36" s="37">
        <v>2.2999999999999998</v>
      </c>
      <c r="H36" s="37">
        <v>2.31</v>
      </c>
      <c r="I36" s="37">
        <v>0.87</v>
      </c>
      <c r="J36" s="38">
        <v>1.07</v>
      </c>
      <c r="K36" s="22"/>
      <c r="L36" s="22"/>
      <c r="M36" s="22"/>
      <c r="N36" s="22"/>
      <c r="O36" s="22"/>
      <c r="P36" s="22"/>
    </row>
    <row r="37" spans="1:16" ht="39" customHeight="1" x14ac:dyDescent="0.15">
      <c r="A37" s="22"/>
      <c r="B37" s="35"/>
      <c r="C37" s="1178" t="s">
        <v>533</v>
      </c>
      <c r="D37" s="1179"/>
      <c r="E37" s="1180"/>
      <c r="F37" s="36">
        <v>0.09</v>
      </c>
      <c r="G37" s="37">
        <v>0.43</v>
      </c>
      <c r="H37" s="37">
        <v>0.27</v>
      </c>
      <c r="I37" s="37">
        <v>0.18</v>
      </c>
      <c r="J37" s="38">
        <v>0.75</v>
      </c>
      <c r="K37" s="22"/>
      <c r="L37" s="22"/>
      <c r="M37" s="22"/>
      <c r="N37" s="22"/>
      <c r="O37" s="22"/>
      <c r="P37" s="22"/>
    </row>
    <row r="38" spans="1:16" ht="39" customHeight="1" x14ac:dyDescent="0.15">
      <c r="A38" s="22"/>
      <c r="B38" s="35"/>
      <c r="C38" s="1178" t="s">
        <v>534</v>
      </c>
      <c r="D38" s="1179"/>
      <c r="E38" s="1180"/>
      <c r="F38" s="36">
        <v>0.24</v>
      </c>
      <c r="G38" s="37">
        <v>0.37</v>
      </c>
      <c r="H38" s="37">
        <v>0.28999999999999998</v>
      </c>
      <c r="I38" s="37">
        <v>0.31</v>
      </c>
      <c r="J38" s="38">
        <v>0.56999999999999995</v>
      </c>
      <c r="K38" s="22"/>
      <c r="L38" s="22"/>
      <c r="M38" s="22"/>
      <c r="N38" s="22"/>
      <c r="O38" s="22"/>
      <c r="P38" s="22"/>
    </row>
    <row r="39" spans="1:16" ht="39" customHeight="1" x14ac:dyDescent="0.15">
      <c r="A39" s="22"/>
      <c r="B39" s="35"/>
      <c r="C39" s="1178" t="s">
        <v>535</v>
      </c>
      <c r="D39" s="1179"/>
      <c r="E39" s="1180"/>
      <c r="F39" s="36">
        <v>0.2</v>
      </c>
      <c r="G39" s="37">
        <v>0.22</v>
      </c>
      <c r="H39" s="37">
        <v>0.08</v>
      </c>
      <c r="I39" s="37">
        <v>0.11</v>
      </c>
      <c r="J39" s="38">
        <v>0.2</v>
      </c>
      <c r="K39" s="22"/>
      <c r="L39" s="22"/>
      <c r="M39" s="22"/>
      <c r="N39" s="22"/>
      <c r="O39" s="22"/>
      <c r="P39" s="22"/>
    </row>
    <row r="40" spans="1:16" ht="39" customHeight="1" x14ac:dyDescent="0.15">
      <c r="A40" s="22"/>
      <c r="B40" s="35"/>
      <c r="C40" s="1178" t="s">
        <v>536</v>
      </c>
      <c r="D40" s="1179"/>
      <c r="E40" s="1180"/>
      <c r="F40" s="36">
        <v>0.24</v>
      </c>
      <c r="G40" s="37">
        <v>0.2</v>
      </c>
      <c r="H40" s="37">
        <v>0.17</v>
      </c>
      <c r="I40" s="37">
        <v>0.14000000000000001</v>
      </c>
      <c r="J40" s="38">
        <v>0.08</v>
      </c>
      <c r="K40" s="22"/>
      <c r="L40" s="22"/>
      <c r="M40" s="22"/>
      <c r="N40" s="22"/>
      <c r="O40" s="22"/>
      <c r="P40" s="22"/>
    </row>
    <row r="41" spans="1:16" ht="39" customHeight="1" x14ac:dyDescent="0.15">
      <c r="A41" s="22"/>
      <c r="B41" s="35"/>
      <c r="C41" s="1178" t="s">
        <v>537</v>
      </c>
      <c r="D41" s="1179"/>
      <c r="E41" s="1180"/>
      <c r="F41" s="36">
        <v>0.11</v>
      </c>
      <c r="G41" s="37">
        <v>0.03</v>
      </c>
      <c r="H41" s="37">
        <v>0.09</v>
      </c>
      <c r="I41" s="37">
        <v>7.0000000000000007E-2</v>
      </c>
      <c r="J41" s="38">
        <v>7.0000000000000007E-2</v>
      </c>
      <c r="K41" s="22"/>
      <c r="L41" s="22"/>
      <c r="M41" s="22"/>
      <c r="N41" s="22"/>
      <c r="O41" s="22"/>
      <c r="P41" s="22"/>
    </row>
    <row r="42" spans="1:16" ht="39" customHeight="1" x14ac:dyDescent="0.15">
      <c r="A42" s="22"/>
      <c r="B42" s="39"/>
      <c r="C42" s="1178" t="s">
        <v>538</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539</v>
      </c>
      <c r="D43" s="1182"/>
      <c r="E43" s="1183"/>
      <c r="F43" s="41">
        <v>0.18</v>
      </c>
      <c r="G43" s="42">
        <v>0</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969</v>
      </c>
      <c r="L45" s="60">
        <v>932</v>
      </c>
      <c r="M45" s="60">
        <v>916</v>
      </c>
      <c r="N45" s="60">
        <v>915</v>
      </c>
      <c r="O45" s="61">
        <v>903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309</v>
      </c>
      <c r="L48" s="64">
        <v>312</v>
      </c>
      <c r="M48" s="64">
        <v>290</v>
      </c>
      <c r="N48" s="64">
        <v>290</v>
      </c>
      <c r="O48" s="65">
        <v>326</v>
      </c>
      <c r="P48" s="48"/>
      <c r="Q48" s="48"/>
      <c r="R48" s="48"/>
      <c r="S48" s="48"/>
      <c r="T48" s="48"/>
      <c r="U48" s="48"/>
    </row>
    <row r="49" spans="1:21" ht="30.75" customHeight="1" x14ac:dyDescent="0.15">
      <c r="A49" s="48"/>
      <c r="B49" s="1196"/>
      <c r="C49" s="1197"/>
      <c r="D49" s="62"/>
      <c r="E49" s="1188" t="s">
        <v>16</v>
      </c>
      <c r="F49" s="1188"/>
      <c r="G49" s="1188"/>
      <c r="H49" s="1188"/>
      <c r="I49" s="1188"/>
      <c r="J49" s="1189"/>
      <c r="K49" s="63">
        <v>33</v>
      </c>
      <c r="L49" s="64">
        <v>24</v>
      </c>
      <c r="M49" s="64">
        <v>17</v>
      </c>
      <c r="N49" s="64">
        <v>16</v>
      </c>
      <c r="O49" s="65">
        <v>12</v>
      </c>
      <c r="P49" s="48"/>
      <c r="Q49" s="48"/>
      <c r="R49" s="48"/>
      <c r="S49" s="48"/>
      <c r="T49" s="48"/>
      <c r="U49" s="48"/>
    </row>
    <row r="50" spans="1:21" ht="30.75" customHeight="1" x14ac:dyDescent="0.15">
      <c r="A50" s="48"/>
      <c r="B50" s="1196"/>
      <c r="C50" s="1197"/>
      <c r="D50" s="62"/>
      <c r="E50" s="1188" t="s">
        <v>17</v>
      </c>
      <c r="F50" s="1188"/>
      <c r="G50" s="1188"/>
      <c r="H50" s="1188"/>
      <c r="I50" s="1188"/>
      <c r="J50" s="1189"/>
      <c r="K50" s="63">
        <v>77</v>
      </c>
      <c r="L50" s="64">
        <v>45</v>
      </c>
      <c r="M50" s="64">
        <v>23</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1</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824</v>
      </c>
      <c r="L52" s="64">
        <v>813</v>
      </c>
      <c r="M52" s="64">
        <v>833</v>
      </c>
      <c r="N52" s="64">
        <v>834</v>
      </c>
      <c r="O52" s="65">
        <v>838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564</v>
      </c>
      <c r="L53" s="69">
        <v>501</v>
      </c>
      <c r="M53" s="69">
        <v>413</v>
      </c>
      <c r="N53" s="69">
        <v>387</v>
      </c>
      <c r="O53" s="70">
        <v>403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8811</v>
      </c>
      <c r="J41" s="83">
        <v>8514</v>
      </c>
      <c r="K41" s="83">
        <v>8473</v>
      </c>
      <c r="L41" s="83">
        <v>8862</v>
      </c>
      <c r="M41" s="84">
        <v>9301</v>
      </c>
    </row>
    <row r="42" spans="2:13" ht="27.75" customHeight="1" x14ac:dyDescent="0.15">
      <c r="B42" s="1204"/>
      <c r="C42" s="1205"/>
      <c r="D42" s="85"/>
      <c r="E42" s="1208" t="s">
        <v>26</v>
      </c>
      <c r="F42" s="1208"/>
      <c r="G42" s="1208"/>
      <c r="H42" s="1209"/>
      <c r="I42" s="86">
        <v>66</v>
      </c>
      <c r="J42" s="87">
        <v>24</v>
      </c>
      <c r="K42" s="87">
        <v>1</v>
      </c>
      <c r="L42" s="87">
        <v>1</v>
      </c>
      <c r="M42" s="88">
        <v>1</v>
      </c>
    </row>
    <row r="43" spans="2:13" ht="27.75" customHeight="1" x14ac:dyDescent="0.15">
      <c r="B43" s="1204"/>
      <c r="C43" s="1205"/>
      <c r="D43" s="85"/>
      <c r="E43" s="1208" t="s">
        <v>27</v>
      </c>
      <c r="F43" s="1208"/>
      <c r="G43" s="1208"/>
      <c r="H43" s="1209"/>
      <c r="I43" s="86">
        <v>4797</v>
      </c>
      <c r="J43" s="87">
        <v>4526</v>
      </c>
      <c r="K43" s="87">
        <v>4365</v>
      </c>
      <c r="L43" s="87">
        <v>4203</v>
      </c>
      <c r="M43" s="88">
        <v>4090</v>
      </c>
    </row>
    <row r="44" spans="2:13" ht="27.75" customHeight="1" x14ac:dyDescent="0.15">
      <c r="B44" s="1204"/>
      <c r="C44" s="1205"/>
      <c r="D44" s="85"/>
      <c r="E44" s="1208" t="s">
        <v>28</v>
      </c>
      <c r="F44" s="1208"/>
      <c r="G44" s="1208"/>
      <c r="H44" s="1209"/>
      <c r="I44" s="86">
        <v>18</v>
      </c>
      <c r="J44" s="87">
        <v>18</v>
      </c>
      <c r="K44" s="87">
        <v>16</v>
      </c>
      <c r="L44" s="87">
        <v>15</v>
      </c>
      <c r="M44" s="88">
        <v>20</v>
      </c>
    </row>
    <row r="45" spans="2:13" ht="27.75" customHeight="1" x14ac:dyDescent="0.15">
      <c r="B45" s="1204"/>
      <c r="C45" s="1205"/>
      <c r="D45" s="85"/>
      <c r="E45" s="1208" t="s">
        <v>29</v>
      </c>
      <c r="F45" s="1208"/>
      <c r="G45" s="1208"/>
      <c r="H45" s="1209"/>
      <c r="I45" s="86">
        <v>1480</v>
      </c>
      <c r="J45" s="87">
        <v>1451</v>
      </c>
      <c r="K45" s="87">
        <v>1288</v>
      </c>
      <c r="L45" s="87">
        <v>1222</v>
      </c>
      <c r="M45" s="88">
        <v>1174</v>
      </c>
    </row>
    <row r="46" spans="2:13" ht="27.75" customHeight="1" x14ac:dyDescent="0.15">
      <c r="B46" s="1204"/>
      <c r="C46" s="1205"/>
      <c r="D46" s="89"/>
      <c r="E46" s="1208" t="s">
        <v>30</v>
      </c>
      <c r="F46" s="1208"/>
      <c r="G46" s="1208"/>
      <c r="H46" s="1209"/>
      <c r="I46" s="86">
        <v>4</v>
      </c>
      <c r="J46" s="87">
        <v>3</v>
      </c>
      <c r="K46" s="87" t="s">
        <v>482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2564</v>
      </c>
      <c r="J50" s="87">
        <v>2045</v>
      </c>
      <c r="K50" s="87">
        <v>1212</v>
      </c>
      <c r="L50" s="87">
        <v>1765</v>
      </c>
      <c r="M50" s="88">
        <v>1770</v>
      </c>
    </row>
    <row r="51" spans="2:13" ht="27.75" customHeight="1" x14ac:dyDescent="0.15">
      <c r="B51" s="1204"/>
      <c r="C51" s="1205"/>
      <c r="D51" s="85"/>
      <c r="E51" s="1208" t="s">
        <v>36</v>
      </c>
      <c r="F51" s="1208"/>
      <c r="G51" s="1208"/>
      <c r="H51" s="1209"/>
      <c r="I51" s="86">
        <v>754</v>
      </c>
      <c r="J51" s="87">
        <v>747</v>
      </c>
      <c r="K51" s="87">
        <v>698</v>
      </c>
      <c r="L51" s="87">
        <v>660</v>
      </c>
      <c r="M51" s="88">
        <v>592</v>
      </c>
    </row>
    <row r="52" spans="2:13" ht="27.75" customHeight="1" x14ac:dyDescent="0.15">
      <c r="B52" s="1206"/>
      <c r="C52" s="1207"/>
      <c r="D52" s="85"/>
      <c r="E52" s="1208" t="s">
        <v>37</v>
      </c>
      <c r="F52" s="1208"/>
      <c r="G52" s="1208"/>
      <c r="H52" s="1209"/>
      <c r="I52" s="86">
        <v>8613</v>
      </c>
      <c r="J52" s="87">
        <v>8588</v>
      </c>
      <c r="K52" s="87">
        <v>8637</v>
      </c>
      <c r="L52" s="87">
        <v>8812</v>
      </c>
      <c r="M52" s="88">
        <v>9404</v>
      </c>
    </row>
    <row r="53" spans="2:13" ht="27.75" customHeight="1" thickBot="1" x14ac:dyDescent="0.2">
      <c r="B53" s="1210" t="s">
        <v>38</v>
      </c>
      <c r="C53" s="1211"/>
      <c r="D53" s="92"/>
      <c r="E53" s="1212" t="s">
        <v>39</v>
      </c>
      <c r="F53" s="1212"/>
      <c r="G53" s="1212"/>
      <c r="H53" s="1213"/>
      <c r="I53" s="93">
        <v>3244</v>
      </c>
      <c r="J53" s="94">
        <v>3155</v>
      </c>
      <c r="K53" s="94">
        <v>3596</v>
      </c>
      <c r="L53" s="94">
        <v>3066</v>
      </c>
      <c r="M53" s="95">
        <v>2821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33" t="s">
        <v>567</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42"/>
      <c r="H50" s="1243"/>
      <c r="I50" s="1243"/>
      <c r="J50" s="1244"/>
      <c r="K50" s="356" t="s">
        <v>522</v>
      </c>
      <c r="L50" s="356" t="s">
        <v>523</v>
      </c>
      <c r="M50" s="356" t="s">
        <v>524</v>
      </c>
      <c r="N50" s="356" t="s">
        <v>525</v>
      </c>
      <c r="O50" s="356" t="s">
        <v>526</v>
      </c>
    </row>
    <row r="51" spans="1:17" x14ac:dyDescent="0.15">
      <c r="B51" s="250"/>
      <c r="C51" s="246"/>
      <c r="D51" s="246"/>
      <c r="E51" s="246"/>
      <c r="F51" s="246"/>
      <c r="G51" s="1245" t="s">
        <v>561</v>
      </c>
      <c r="H51" s="1246"/>
      <c r="I51" s="1251" t="s">
        <v>562</v>
      </c>
      <c r="J51" s="1251"/>
      <c r="K51" s="1255"/>
      <c r="L51" s="1255"/>
      <c r="M51" s="1255"/>
      <c r="N51" s="1221">
        <v>67.8</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568</v>
      </c>
      <c r="J53" s="1231"/>
      <c r="K53" s="1256"/>
      <c r="L53" s="1256"/>
      <c r="M53" s="1256"/>
      <c r="N53" s="1253">
        <v>50</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563</v>
      </c>
      <c r="H55" s="1226"/>
      <c r="I55" s="1231" t="s">
        <v>562</v>
      </c>
      <c r="J55" s="1231"/>
      <c r="K55" s="1255"/>
      <c r="L55" s="1255"/>
      <c r="M55" s="1255"/>
      <c r="N55" s="1221">
        <v>36.5</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568</v>
      </c>
      <c r="J57" s="1223"/>
      <c r="K57" s="1256"/>
      <c r="L57" s="1256"/>
      <c r="M57" s="1256"/>
      <c r="N57" s="1253">
        <v>54.1</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564</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33" t="s">
        <v>569</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42"/>
      <c r="H72" s="1243"/>
      <c r="I72" s="1243"/>
      <c r="J72" s="1244"/>
      <c r="K72" s="356" t="s">
        <v>522</v>
      </c>
      <c r="L72" s="356" t="s">
        <v>523</v>
      </c>
      <c r="M72" s="356" t="s">
        <v>524</v>
      </c>
      <c r="N72" s="356" t="s">
        <v>525</v>
      </c>
      <c r="O72" s="356" t="s">
        <v>526</v>
      </c>
    </row>
    <row r="73" spans="2:30" x14ac:dyDescent="0.15">
      <c r="B73" s="250"/>
      <c r="C73" s="246"/>
      <c r="D73" s="246"/>
      <c r="E73" s="246"/>
      <c r="F73" s="246"/>
      <c r="G73" s="1245" t="s">
        <v>561</v>
      </c>
      <c r="H73" s="1246"/>
      <c r="I73" s="1251" t="s">
        <v>562</v>
      </c>
      <c r="J73" s="1251"/>
      <c r="K73" s="1232">
        <v>74.2</v>
      </c>
      <c r="L73" s="1232">
        <v>72.3</v>
      </c>
      <c r="M73" s="1221">
        <v>82.8</v>
      </c>
      <c r="N73" s="1221">
        <v>67.8</v>
      </c>
      <c r="O73" s="1221">
        <v>64.3</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566</v>
      </c>
      <c r="J75" s="1231"/>
      <c r="K75" s="1253">
        <v>13.6</v>
      </c>
      <c r="L75" s="1253">
        <v>12.5</v>
      </c>
      <c r="M75" s="1253">
        <v>11.3</v>
      </c>
      <c r="N75" s="1253">
        <v>9.8000000000000007</v>
      </c>
      <c r="O75" s="1253">
        <v>9.1</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563</v>
      </c>
      <c r="H77" s="1226"/>
      <c r="I77" s="1231" t="s">
        <v>562</v>
      </c>
      <c r="J77" s="1231"/>
      <c r="K77" s="1232">
        <v>61.3</v>
      </c>
      <c r="L77" s="1232">
        <v>54.6</v>
      </c>
      <c r="M77" s="1221">
        <v>48.7</v>
      </c>
      <c r="N77" s="1221">
        <v>36.5</v>
      </c>
      <c r="O77" s="1221">
        <v>32.9</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566</v>
      </c>
      <c r="J79" s="1223"/>
      <c r="K79" s="1224">
        <v>11.7</v>
      </c>
      <c r="L79" s="1224">
        <v>11.2</v>
      </c>
      <c r="M79" s="1224">
        <v>10.4</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521</v>
      </c>
      <c r="G2" s="113"/>
      <c r="H2" s="114"/>
    </row>
    <row r="3" spans="1:8" x14ac:dyDescent="0.15">
      <c r="A3" s="110" t="s">
        <v>514</v>
      </c>
      <c r="B3" s="115"/>
      <c r="C3" s="116"/>
      <c r="D3" s="117">
        <v>49663</v>
      </c>
      <c r="E3" s="118"/>
      <c r="F3" s="119">
        <v>69806</v>
      </c>
      <c r="G3" s="120"/>
      <c r="H3" s="121"/>
    </row>
    <row r="4" spans="1:8" x14ac:dyDescent="0.15">
      <c r="A4" s="122"/>
      <c r="B4" s="123"/>
      <c r="C4" s="124"/>
      <c r="D4" s="125">
        <v>34986</v>
      </c>
      <c r="E4" s="126"/>
      <c r="F4" s="127">
        <v>32823</v>
      </c>
      <c r="G4" s="128"/>
      <c r="H4" s="129"/>
    </row>
    <row r="5" spans="1:8" x14ac:dyDescent="0.15">
      <c r="A5" s="110" t="s">
        <v>516</v>
      </c>
      <c r="B5" s="115"/>
      <c r="C5" s="116"/>
      <c r="D5" s="117">
        <v>70599</v>
      </c>
      <c r="E5" s="118"/>
      <c r="F5" s="119">
        <v>74444</v>
      </c>
      <c r="G5" s="120"/>
      <c r="H5" s="121"/>
    </row>
    <row r="6" spans="1:8" x14ac:dyDescent="0.15">
      <c r="A6" s="122"/>
      <c r="B6" s="123"/>
      <c r="C6" s="124"/>
      <c r="D6" s="125">
        <v>30569</v>
      </c>
      <c r="E6" s="126"/>
      <c r="F6" s="127">
        <v>34175</v>
      </c>
      <c r="G6" s="128"/>
      <c r="H6" s="129"/>
    </row>
    <row r="7" spans="1:8" x14ac:dyDescent="0.15">
      <c r="A7" s="110" t="s">
        <v>517</v>
      </c>
      <c r="B7" s="115"/>
      <c r="C7" s="116"/>
      <c r="D7" s="117">
        <v>122927</v>
      </c>
      <c r="E7" s="118"/>
      <c r="F7" s="119">
        <v>85205</v>
      </c>
      <c r="G7" s="120"/>
      <c r="H7" s="121"/>
    </row>
    <row r="8" spans="1:8" x14ac:dyDescent="0.15">
      <c r="A8" s="122"/>
      <c r="B8" s="123"/>
      <c r="C8" s="124"/>
      <c r="D8" s="125">
        <v>49314</v>
      </c>
      <c r="E8" s="126"/>
      <c r="F8" s="127">
        <v>38847</v>
      </c>
      <c r="G8" s="128"/>
      <c r="H8" s="129"/>
    </row>
    <row r="9" spans="1:8" x14ac:dyDescent="0.15">
      <c r="A9" s="110" t="s">
        <v>518</v>
      </c>
      <c r="B9" s="115"/>
      <c r="C9" s="116"/>
      <c r="D9" s="117">
        <v>123402</v>
      </c>
      <c r="E9" s="118"/>
      <c r="F9" s="119">
        <v>69469</v>
      </c>
      <c r="G9" s="120"/>
      <c r="H9" s="121"/>
    </row>
    <row r="10" spans="1:8" x14ac:dyDescent="0.15">
      <c r="A10" s="122"/>
      <c r="B10" s="123"/>
      <c r="C10" s="124"/>
      <c r="D10" s="125">
        <v>85006</v>
      </c>
      <c r="E10" s="126"/>
      <c r="F10" s="127">
        <v>38215</v>
      </c>
      <c r="G10" s="128"/>
      <c r="H10" s="129"/>
    </row>
    <row r="11" spans="1:8" x14ac:dyDescent="0.15">
      <c r="A11" s="110" t="s">
        <v>519</v>
      </c>
      <c r="B11" s="115"/>
      <c r="C11" s="116"/>
      <c r="D11" s="117">
        <v>123447</v>
      </c>
      <c r="E11" s="118"/>
      <c r="F11" s="119">
        <v>67293</v>
      </c>
      <c r="G11" s="120"/>
      <c r="H11" s="121"/>
    </row>
    <row r="12" spans="1:8" x14ac:dyDescent="0.15">
      <c r="A12" s="122"/>
      <c r="B12" s="123"/>
      <c r="C12" s="130"/>
      <c r="D12" s="125">
        <v>84739</v>
      </c>
      <c r="E12" s="126"/>
      <c r="F12" s="127">
        <v>35076</v>
      </c>
      <c r="G12" s="128"/>
      <c r="H12" s="129"/>
    </row>
    <row r="13" spans="1:8" x14ac:dyDescent="0.15">
      <c r="A13" s="110"/>
      <c r="B13" s="115"/>
      <c r="C13" s="131"/>
      <c r="D13" s="132">
        <v>98008</v>
      </c>
      <c r="E13" s="133"/>
      <c r="F13" s="134">
        <v>73243</v>
      </c>
      <c r="G13" s="135"/>
      <c r="H13" s="121"/>
    </row>
    <row r="14" spans="1:8" x14ac:dyDescent="0.15">
      <c r="A14" s="122"/>
      <c r="B14" s="123"/>
      <c r="C14" s="124"/>
      <c r="D14" s="125">
        <v>56923</v>
      </c>
      <c r="E14" s="126"/>
      <c r="F14" s="127">
        <v>35827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5.19</v>
      </c>
      <c r="C19" s="136">
        <f>ROUND(VALUE(SUBSTITUTE(実質収支比率等に係る経年分析!G$48,"▲","-")),2)</f>
        <v>5.07</v>
      </c>
      <c r="D19" s="136">
        <f>ROUND(VALUE(SUBSTITUTE(実質収支比率等に係る経年分析!H$48,"▲","-")),2)</f>
        <v>5.36</v>
      </c>
      <c r="E19" s="136">
        <f>ROUND(VALUE(SUBSTITUTE(実質収支比率等に係る経年分析!I$48,"▲","-")),2)</f>
        <v>4.4800000000000004</v>
      </c>
      <c r="F19" s="136">
        <f>ROUND(VALUE(SUBSTITUTE(実質収支比率等に係る経年分析!J$48,"▲","-")),2)</f>
        <v>4.24</v>
      </c>
    </row>
    <row r="20" spans="1:11" x14ac:dyDescent="0.15">
      <c r="A20" s="136" t="s">
        <v>44</v>
      </c>
      <c r="B20" s="136">
        <f>ROUND(VALUE(SUBSTITUTE(実質収支比率等に係る経年分析!F$47,"▲","-")),2)</f>
        <v>25.2</v>
      </c>
      <c r="C20" s="136">
        <f>ROUND(VALUE(SUBSTITUTE(実質収支比率等に係る経年分析!G$47,"▲","-")),2)</f>
        <v>20.92</v>
      </c>
      <c r="D20" s="136">
        <f>ROUND(VALUE(SUBSTITUTE(実質収支比率等に係る経年分析!H$47,"▲","-")),2)</f>
        <v>12.73</v>
      </c>
      <c r="E20" s="136">
        <f>ROUND(VALUE(SUBSTITUTE(実質収支比率等に係る経年分析!I$47,"▲","-")),2)</f>
        <v>21.19</v>
      </c>
      <c r="F20" s="136">
        <f>ROUND(VALUE(SUBSTITUTE(実質収支比率等に係る経年分析!J$47,"▲","-")),2)</f>
        <v>17.29</v>
      </c>
    </row>
    <row r="21" spans="1:11" x14ac:dyDescent="0.15">
      <c r="A21" s="136" t="s">
        <v>45</v>
      </c>
      <c r="B21" s="136">
        <f>IF(ISNUMBER(VALUE(SUBSTITUTE(実質収支比率等に係る経年分析!F$49,"▲","-"))),ROUND(VALUE(SUBSTITUTE(実質収支比率等に係る経年分析!F$49,"▲","-")),2),NA())</f>
        <v>4.66</v>
      </c>
      <c r="C21" s="136">
        <f>IF(ISNUMBER(VALUE(SUBSTITUTE(実質収支比率等に係る経年分析!G$49,"▲","-"))),ROUND(VALUE(SUBSTITUTE(実質収支比率等に係る経年分析!G$49,"▲","-")),2),NA())</f>
        <v>-4.37</v>
      </c>
      <c r="D21" s="136">
        <f>IF(ISNUMBER(VALUE(SUBSTITUTE(実質収支比率等に係る経年分析!H$49,"▲","-"))),ROUND(VALUE(SUBSTITUTE(実質収支比率等に係る経年分析!H$49,"▲","-")),2),NA())</f>
        <v>-7.7</v>
      </c>
      <c r="E21" s="136">
        <f>IF(ISNUMBER(VALUE(SUBSTITUTE(実質収支比率等に係る経年分析!I$49,"▲","-"))),ROUND(VALUE(SUBSTITUTE(実質収支比率等に係る経年分析!I$49,"▲","-")),2),NA())</f>
        <v>8.35</v>
      </c>
      <c r="F21" s="136">
        <f>IF(ISNUMBER(VALUE(SUBSTITUTE(実質収支比率等に係る経年分析!J$49,"▲","-"))),ROUND(VALUE(SUBSTITUTE(実質収支比率等に係る経年分析!J$49,"▲","-")),2),NA())</f>
        <v>-4.75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病院事業会計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特定環境保全下水道事業特別会計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0.14000000000000001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0.28999999999999998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0.56999999999999995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2.2400000000000002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2.2999999999999998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5.18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5.0599999999999996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4.4800000000000004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4.2300000000000004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6.39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10.61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11.59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12.68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824</v>
      </c>
      <c r="E42" s="138"/>
      <c r="F42" s="138"/>
      <c r="G42" s="138">
        <f>'実質公債費比率（分子）の構造'!L$52</f>
        <v>813</v>
      </c>
      <c r="H42" s="138"/>
      <c r="I42" s="138"/>
      <c r="J42" s="138">
        <f>'実質公債費比率（分子）の構造'!M$52</f>
        <v>833</v>
      </c>
      <c r="K42" s="138"/>
      <c r="L42" s="138"/>
      <c r="M42" s="138">
        <f>'実質公債費比率（分子）の構造'!N$52</f>
        <v>834</v>
      </c>
      <c r="N42" s="138"/>
      <c r="O42" s="138"/>
      <c r="P42" s="138">
        <f>'実質公債費比率（分子）の構造'!O$52</f>
        <v>838</v>
      </c>
    </row>
    <row r="43" spans="1:16" x14ac:dyDescent="0.15">
      <c r="A43" s="138" t="s">
        <v>53</v>
      </c>
      <c r="B43" s="138">
        <f>'実質公債費比率（分子）の構造'!K$51</f>
        <v>0</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77</v>
      </c>
      <c r="C44" s="138"/>
      <c r="D44" s="138"/>
      <c r="E44" s="138">
        <f>'実質公債費比率（分子）の構造'!L$50</f>
        <v>45</v>
      </c>
      <c r="F44" s="138"/>
      <c r="G44" s="138"/>
      <c r="H44" s="138">
        <f>'実質公債費比率（分子）の構造'!M$50</f>
        <v>23</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33</v>
      </c>
      <c r="C45" s="138"/>
      <c r="D45" s="138"/>
      <c r="E45" s="138">
        <f>'実質公債費比率（分子）の構造'!L$49</f>
        <v>24</v>
      </c>
      <c r="F45" s="138"/>
      <c r="G45" s="138"/>
      <c r="H45" s="138">
        <f>'実質公債費比率（分子）の構造'!M$49</f>
        <v>17</v>
      </c>
      <c r="I45" s="138"/>
      <c r="J45" s="138"/>
      <c r="K45" s="138">
        <f>'実質公債費比率（分子）の構造'!N$49</f>
        <v>16</v>
      </c>
      <c r="L45" s="138"/>
      <c r="M45" s="138"/>
      <c r="N45" s="138">
        <f>'実質公債費比率（分子）の構造'!O$49</f>
        <v>12</v>
      </c>
      <c r="O45" s="138"/>
      <c r="P45" s="138"/>
    </row>
    <row r="46" spans="1:16" x14ac:dyDescent="0.15">
      <c r="A46" s="138" t="s">
        <v>56</v>
      </c>
      <c r="B46" s="138">
        <f>'実質公債費比率（分子）の構造'!K$48</f>
        <v>309</v>
      </c>
      <c r="C46" s="138"/>
      <c r="D46" s="138"/>
      <c r="E46" s="138">
        <f>'実質公債費比率（分子）の構造'!L$48</f>
        <v>312</v>
      </c>
      <c r="F46" s="138"/>
      <c r="G46" s="138"/>
      <c r="H46" s="138">
        <f>'実質公債費比率（分子）の構造'!M$48</f>
        <v>290</v>
      </c>
      <c r="I46" s="138"/>
      <c r="J46" s="138"/>
      <c r="K46" s="138">
        <f>'実質公債費比率（分子）の構造'!N$48</f>
        <v>290</v>
      </c>
      <c r="L46" s="138"/>
      <c r="M46" s="138"/>
      <c r="N46" s="138">
        <f>'実質公債費比率（分子）の構造'!O$48</f>
        <v>326</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969</v>
      </c>
      <c r="C49" s="138"/>
      <c r="D49" s="138"/>
      <c r="E49" s="138">
        <f>'実質公債費比率（分子）の構造'!L$45</f>
        <v>932</v>
      </c>
      <c r="F49" s="138"/>
      <c r="G49" s="138"/>
      <c r="H49" s="138">
        <f>'実質公債費比率（分子）の構造'!M$45</f>
        <v>916</v>
      </c>
      <c r="I49" s="138"/>
      <c r="J49" s="138"/>
      <c r="K49" s="138">
        <f>'実質公債費比率（分子）の構造'!N$45</f>
        <v>915</v>
      </c>
      <c r="L49" s="138"/>
      <c r="M49" s="138"/>
      <c r="N49" s="138">
        <f>'実質公債費比率（分子）の構造'!O$45</f>
        <v>903</v>
      </c>
      <c r="O49" s="138"/>
      <c r="P49" s="138"/>
    </row>
    <row r="50" spans="1:16" x14ac:dyDescent="0.15">
      <c r="A50" s="138" t="s">
        <v>60</v>
      </c>
      <c r="B50" s="138" t="e">
        <f>NA()</f>
        <v>#N/A</v>
      </c>
      <c r="C50" s="138">
        <f>IF(ISNUMBER('実質公債費比率（分子）の構造'!K$53),'実質公債費比率（分子）の構造'!K$53,NA())</f>
        <v>564</v>
      </c>
      <c r="D50" s="138" t="e">
        <f>NA()</f>
        <v>#N/A</v>
      </c>
      <c r="E50" s="138" t="e">
        <f>NA()</f>
        <v>#N/A</v>
      </c>
      <c r="F50" s="138">
        <f>IF(ISNUMBER('実質公債費比率（分子）の構造'!L$53),'実質公債費比率（分子）の構造'!L$53,NA())</f>
        <v>501</v>
      </c>
      <c r="G50" s="138" t="e">
        <f>NA()</f>
        <v>#N/A</v>
      </c>
      <c r="H50" s="138" t="e">
        <f>NA()</f>
        <v>#N/A</v>
      </c>
      <c r="I50" s="138">
        <f>IF(ISNUMBER('実質公債費比率（分子）の構造'!M$53),'実質公債費比率（分子）の構造'!M$53,NA())</f>
        <v>413</v>
      </c>
      <c r="J50" s="138" t="e">
        <f>NA()</f>
        <v>#N/A</v>
      </c>
      <c r="K50" s="138" t="e">
        <f>NA()</f>
        <v>#N/A</v>
      </c>
      <c r="L50" s="138">
        <f>IF(ISNUMBER('実質公債費比率（分子）の構造'!N$53),'実質公債費比率（分子）の構造'!N$53,NA())</f>
        <v>387</v>
      </c>
      <c r="M50" s="138" t="e">
        <f>NA()</f>
        <v>#N/A</v>
      </c>
      <c r="N50" s="138" t="e">
        <f>NA()</f>
        <v>#N/A</v>
      </c>
      <c r="O50" s="138">
        <f>IF(ISNUMBER('実質公債費比率（分子）の構造'!O$53),'実質公債費比率（分子）の構造'!O$53,NA())</f>
        <v>403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8613</v>
      </c>
      <c r="E56" s="137"/>
      <c r="F56" s="137"/>
      <c r="G56" s="137">
        <f>'将来負担比率（分子）の構造'!J$52</f>
        <v>8588</v>
      </c>
      <c r="H56" s="137"/>
      <c r="I56" s="137"/>
      <c r="J56" s="137">
        <f>'将来負担比率（分子）の構造'!K$52</f>
        <v>8637</v>
      </c>
      <c r="K56" s="137"/>
      <c r="L56" s="137"/>
      <c r="M56" s="137">
        <f>'将来負担比率（分子）の構造'!L$52</f>
        <v>8812</v>
      </c>
      <c r="N56" s="137"/>
      <c r="O56" s="137"/>
      <c r="P56" s="137">
        <f>'将来負担比率（分子）の構造'!M$52</f>
        <v>9404</v>
      </c>
    </row>
    <row r="57" spans="1:16" x14ac:dyDescent="0.15">
      <c r="A57" s="137" t="s">
        <v>36</v>
      </c>
      <c r="B57" s="137"/>
      <c r="C57" s="137"/>
      <c r="D57" s="137">
        <f>'将来負担比率（分子）の構造'!I$51</f>
        <v>754</v>
      </c>
      <c r="E57" s="137"/>
      <c r="F57" s="137"/>
      <c r="G57" s="137">
        <f>'将来負担比率（分子）の構造'!J$51</f>
        <v>747</v>
      </c>
      <c r="H57" s="137"/>
      <c r="I57" s="137"/>
      <c r="J57" s="137">
        <f>'将来負担比率（分子）の構造'!K$51</f>
        <v>698</v>
      </c>
      <c r="K57" s="137"/>
      <c r="L57" s="137"/>
      <c r="M57" s="137">
        <f>'将来負担比率（分子）の構造'!L$51</f>
        <v>660</v>
      </c>
      <c r="N57" s="137"/>
      <c r="O57" s="137"/>
      <c r="P57" s="137">
        <f>'将来負担比率（分子）の構造'!M$51</f>
        <v>592</v>
      </c>
    </row>
    <row r="58" spans="1:16" x14ac:dyDescent="0.15">
      <c r="A58" s="137" t="s">
        <v>35</v>
      </c>
      <c r="B58" s="137"/>
      <c r="C58" s="137"/>
      <c r="D58" s="137">
        <f>'将来負担比率（分子）の構造'!I$50</f>
        <v>2564</v>
      </c>
      <c r="E58" s="137"/>
      <c r="F58" s="137"/>
      <c r="G58" s="137">
        <f>'将来負担比率（分子）の構造'!J$50</f>
        <v>2045</v>
      </c>
      <c r="H58" s="137"/>
      <c r="I58" s="137"/>
      <c r="J58" s="137">
        <f>'将来負担比率（分子）の構造'!K$50</f>
        <v>1212</v>
      </c>
      <c r="K58" s="137"/>
      <c r="L58" s="137"/>
      <c r="M58" s="137">
        <f>'将来負担比率（分子）の構造'!L$50</f>
        <v>1765</v>
      </c>
      <c r="N58" s="137"/>
      <c r="O58" s="137"/>
      <c r="P58" s="137">
        <f>'将来負担比率（分子）の構造'!M$50</f>
        <v>1770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v>
      </c>
      <c r="C61" s="137"/>
      <c r="D61" s="137"/>
      <c r="E61" s="137">
        <f>'将来負担比率（分子）の構造'!J$46</f>
        <v>3</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1480</v>
      </c>
      <c r="C62" s="137"/>
      <c r="D62" s="137"/>
      <c r="E62" s="137">
        <f>'将来負担比率（分子）の構造'!J$45</f>
        <v>1451</v>
      </c>
      <c r="F62" s="137"/>
      <c r="G62" s="137"/>
      <c r="H62" s="137">
        <f>'将来負担比率（分子）の構造'!K$45</f>
        <v>1288</v>
      </c>
      <c r="I62" s="137"/>
      <c r="J62" s="137"/>
      <c r="K62" s="137">
        <f>'将来負担比率（分子）の構造'!L$45</f>
        <v>1222</v>
      </c>
      <c r="L62" s="137"/>
      <c r="M62" s="137"/>
      <c r="N62" s="137">
        <f>'将来負担比率（分子）の構造'!M$45</f>
        <v>1174</v>
      </c>
      <c r="O62" s="137"/>
      <c r="P62" s="137"/>
    </row>
    <row r="63" spans="1:16" x14ac:dyDescent="0.15">
      <c r="A63" s="137" t="s">
        <v>28</v>
      </c>
      <c r="B63" s="137">
        <f>'将来負担比率（分子）の構造'!I$44</f>
        <v>18</v>
      </c>
      <c r="C63" s="137"/>
      <c r="D63" s="137"/>
      <c r="E63" s="137">
        <f>'将来負担比率（分子）の構造'!J$44</f>
        <v>18</v>
      </c>
      <c r="F63" s="137"/>
      <c r="G63" s="137"/>
      <c r="H63" s="137">
        <f>'将来負担比率（分子）の構造'!K$44</f>
        <v>16</v>
      </c>
      <c r="I63" s="137"/>
      <c r="J63" s="137"/>
      <c r="K63" s="137">
        <f>'将来負担比率（分子）の構造'!L$44</f>
        <v>15</v>
      </c>
      <c r="L63" s="137"/>
      <c r="M63" s="137"/>
      <c r="N63" s="137">
        <f>'将来負担比率（分子）の構造'!M$44</f>
        <v>20</v>
      </c>
      <c r="O63" s="137"/>
      <c r="P63" s="137"/>
    </row>
    <row r="64" spans="1:16" x14ac:dyDescent="0.15">
      <c r="A64" s="137" t="s">
        <v>27</v>
      </c>
      <c r="B64" s="137">
        <f>'将来負担比率（分子）の構造'!I$43</f>
        <v>4797</v>
      </c>
      <c r="C64" s="137"/>
      <c r="D64" s="137"/>
      <c r="E64" s="137">
        <f>'将来負担比率（分子）の構造'!J$43</f>
        <v>4526</v>
      </c>
      <c r="F64" s="137"/>
      <c r="G64" s="137"/>
      <c r="H64" s="137">
        <f>'将来負担比率（分子）の構造'!K$43</f>
        <v>4365</v>
      </c>
      <c r="I64" s="137"/>
      <c r="J64" s="137"/>
      <c r="K64" s="137">
        <f>'将来負担比率（分子）の構造'!L$43</f>
        <v>4203</v>
      </c>
      <c r="L64" s="137"/>
      <c r="M64" s="137"/>
      <c r="N64" s="137">
        <f>'将来負担比率（分子）の構造'!M$43</f>
        <v>4090</v>
      </c>
      <c r="O64" s="137"/>
      <c r="P64" s="137"/>
    </row>
    <row r="65" spans="1:16" x14ac:dyDescent="0.15">
      <c r="A65" s="137" t="s">
        <v>26</v>
      </c>
      <c r="B65" s="137">
        <f>'将来負担比率（分子）の構造'!I$42</f>
        <v>66</v>
      </c>
      <c r="C65" s="137"/>
      <c r="D65" s="137"/>
      <c r="E65" s="137">
        <f>'将来負担比率（分子）の構造'!J$42</f>
        <v>24</v>
      </c>
      <c r="F65" s="137"/>
      <c r="G65" s="137"/>
      <c r="H65" s="137">
        <f>'将来負担比率（分子）の構造'!K$42</f>
        <v>1</v>
      </c>
      <c r="I65" s="137"/>
      <c r="J65" s="137"/>
      <c r="K65" s="137">
        <f>'将来負担比率（分子）の構造'!L$42</f>
        <v>1</v>
      </c>
      <c r="L65" s="137"/>
      <c r="M65" s="137"/>
      <c r="N65" s="137">
        <f>'将来負担比率（分子）の構造'!M$42</f>
        <v>1</v>
      </c>
      <c r="O65" s="137"/>
      <c r="P65" s="137"/>
    </row>
    <row r="66" spans="1:16" x14ac:dyDescent="0.15">
      <c r="A66" s="137" t="s">
        <v>25</v>
      </c>
      <c r="B66" s="137">
        <f>'将来負担比率（分子）の構造'!I$41</f>
        <v>8811</v>
      </c>
      <c r="C66" s="137"/>
      <c r="D66" s="137"/>
      <c r="E66" s="137">
        <f>'将来負担比率（分子）の構造'!J$41</f>
        <v>8514</v>
      </c>
      <c r="F66" s="137"/>
      <c r="G66" s="137"/>
      <c r="H66" s="137">
        <f>'将来負担比率（分子）の構造'!K$41</f>
        <v>8473</v>
      </c>
      <c r="I66" s="137"/>
      <c r="J66" s="137"/>
      <c r="K66" s="137">
        <f>'将来負担比率（分子）の構造'!L$41</f>
        <v>8862</v>
      </c>
      <c r="L66" s="137"/>
      <c r="M66" s="137"/>
      <c r="N66" s="137">
        <f>'将来負担比率（分子）の構造'!M$41</f>
        <v>9301</v>
      </c>
      <c r="O66" s="137"/>
      <c r="P66" s="137"/>
    </row>
    <row r="67" spans="1:16" x14ac:dyDescent="0.15">
      <c r="A67" s="137" t="s">
        <v>64</v>
      </c>
      <c r="B67" s="137" t="e">
        <f>NA()</f>
        <v>#N/A</v>
      </c>
      <c r="C67" s="137">
        <f>IF(ISNUMBER('将来負担比率（分子）の構造'!I$53), IF('将来負担比率（分子）の構造'!I$53 &lt; 0, 0, '将来負担比率（分子）の構造'!I$53), NA())</f>
        <v>3244</v>
      </c>
      <c r="D67" s="137" t="e">
        <f>NA()</f>
        <v>#N/A</v>
      </c>
      <c r="E67" s="137" t="e">
        <f>NA()</f>
        <v>#N/A</v>
      </c>
      <c r="F67" s="137">
        <f>IF(ISNUMBER('将来負担比率（分子）の構造'!J$53), IF('将来負担比率（分子）の構造'!J$53 &lt; 0, 0, '将来負担比率（分子）の構造'!J$53), NA())</f>
        <v>3155</v>
      </c>
      <c r="G67" s="137" t="e">
        <f>NA()</f>
        <v>#N/A</v>
      </c>
      <c r="H67" s="137" t="e">
        <f>NA()</f>
        <v>#N/A</v>
      </c>
      <c r="I67" s="137">
        <f>IF(ISNUMBER('将来負担比率（分子）の構造'!K$53), IF('将来負担比率（分子）の構造'!K$53 &lt; 0, 0, '将来負担比率（分子）の構造'!K$53), NA())</f>
        <v>3596</v>
      </c>
      <c r="J67" s="137" t="e">
        <f>NA()</f>
        <v>#N/A</v>
      </c>
      <c r="K67" s="137" t="e">
        <f>NA()</f>
        <v>#N/A</v>
      </c>
      <c r="L67" s="137">
        <f>IF(ISNUMBER('将来負担比率（分子）の構造'!L$53), IF('将来負担比率（分子）の構造'!L$53 &lt; 0, 0, '将来負担比率（分子）の構造'!L$53), NA())</f>
        <v>3066</v>
      </c>
      <c r="M67" s="137" t="e">
        <f>NA()</f>
        <v>#N/A</v>
      </c>
      <c r="N67" s="137" t="e">
        <f>NA()</f>
        <v>#N/A</v>
      </c>
      <c r="O67" s="137">
        <f>IF(ISNUMBER('将来負担比率（分子）の構造'!M$53), IF('将来負担比率（分子）の構造'!M$53 &lt; 0, 0, '将来負担比率（分子）の構造'!M$53), NA())</f>
        <v>2821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1855275</v>
      </c>
      <c r="S5" s="671"/>
      <c r="T5" s="671"/>
      <c r="U5" s="671"/>
      <c r="V5" s="671"/>
      <c r="W5" s="671"/>
      <c r="X5" s="671"/>
      <c r="Y5" s="718"/>
      <c r="Z5" s="731">
        <v>20.100000000000001</v>
      </c>
      <c r="AA5" s="731"/>
      <c r="AB5" s="731"/>
      <c r="AC5" s="731"/>
      <c r="AD5" s="732">
        <v>1855275</v>
      </c>
      <c r="AE5" s="732"/>
      <c r="AF5" s="732"/>
      <c r="AG5" s="732"/>
      <c r="AH5" s="732"/>
      <c r="AI5" s="732"/>
      <c r="AJ5" s="732"/>
      <c r="AK5" s="732"/>
      <c r="AL5" s="719">
        <v>37.4</v>
      </c>
      <c r="AM5" s="688"/>
      <c r="AN5" s="688"/>
      <c r="AO5" s="720"/>
      <c r="AP5" s="707" t="s">
        <v>211</v>
      </c>
      <c r="AQ5" s="708"/>
      <c r="AR5" s="708"/>
      <c r="AS5" s="708"/>
      <c r="AT5" s="708"/>
      <c r="AU5" s="708"/>
      <c r="AV5" s="708"/>
      <c r="AW5" s="708"/>
      <c r="AX5" s="708"/>
      <c r="AY5" s="708"/>
      <c r="AZ5" s="708"/>
      <c r="BA5" s="708"/>
      <c r="BB5" s="708"/>
      <c r="BC5" s="708"/>
      <c r="BD5" s="708"/>
      <c r="BE5" s="708"/>
      <c r="BF5" s="709"/>
      <c r="BG5" s="620">
        <v>1817312</v>
      </c>
      <c r="BH5" s="621"/>
      <c r="BI5" s="621"/>
      <c r="BJ5" s="621"/>
      <c r="BK5" s="621"/>
      <c r="BL5" s="621"/>
      <c r="BM5" s="621"/>
      <c r="BN5" s="622"/>
      <c r="BO5" s="673">
        <v>98</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82426</v>
      </c>
      <c r="S6" s="621"/>
      <c r="T6" s="621"/>
      <c r="U6" s="621"/>
      <c r="V6" s="621"/>
      <c r="W6" s="621"/>
      <c r="X6" s="621"/>
      <c r="Y6" s="622"/>
      <c r="Z6" s="673">
        <v>0.9</v>
      </c>
      <c r="AA6" s="673"/>
      <c r="AB6" s="673"/>
      <c r="AC6" s="673"/>
      <c r="AD6" s="674">
        <v>82426</v>
      </c>
      <c r="AE6" s="674"/>
      <c r="AF6" s="674"/>
      <c r="AG6" s="674"/>
      <c r="AH6" s="674"/>
      <c r="AI6" s="674"/>
      <c r="AJ6" s="674"/>
      <c r="AK6" s="674"/>
      <c r="AL6" s="643">
        <v>1.7</v>
      </c>
      <c r="AM6" s="675"/>
      <c r="AN6" s="675"/>
      <c r="AO6" s="676"/>
      <c r="AP6" s="617" t="s">
        <v>217</v>
      </c>
      <c r="AQ6" s="618"/>
      <c r="AR6" s="618"/>
      <c r="AS6" s="618"/>
      <c r="AT6" s="618"/>
      <c r="AU6" s="618"/>
      <c r="AV6" s="618"/>
      <c r="AW6" s="618"/>
      <c r="AX6" s="618"/>
      <c r="AY6" s="618"/>
      <c r="AZ6" s="618"/>
      <c r="BA6" s="618"/>
      <c r="BB6" s="618"/>
      <c r="BC6" s="618"/>
      <c r="BD6" s="618"/>
      <c r="BE6" s="618"/>
      <c r="BF6" s="619"/>
      <c r="BG6" s="620">
        <v>1817312</v>
      </c>
      <c r="BH6" s="621"/>
      <c r="BI6" s="621"/>
      <c r="BJ6" s="621"/>
      <c r="BK6" s="621"/>
      <c r="BL6" s="621"/>
      <c r="BM6" s="621"/>
      <c r="BN6" s="622"/>
      <c r="BO6" s="673">
        <v>98</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99483</v>
      </c>
      <c r="CS6" s="621"/>
      <c r="CT6" s="621"/>
      <c r="CU6" s="621"/>
      <c r="CV6" s="621"/>
      <c r="CW6" s="621"/>
      <c r="CX6" s="621"/>
      <c r="CY6" s="622"/>
      <c r="CZ6" s="673">
        <v>1.1000000000000001</v>
      </c>
      <c r="DA6" s="673"/>
      <c r="DB6" s="673"/>
      <c r="DC6" s="673"/>
      <c r="DD6" s="626" t="s">
        <v>212</v>
      </c>
      <c r="DE6" s="621"/>
      <c r="DF6" s="621"/>
      <c r="DG6" s="621"/>
      <c r="DH6" s="621"/>
      <c r="DI6" s="621"/>
      <c r="DJ6" s="621"/>
      <c r="DK6" s="621"/>
      <c r="DL6" s="621"/>
      <c r="DM6" s="621"/>
      <c r="DN6" s="621"/>
      <c r="DO6" s="621"/>
      <c r="DP6" s="622"/>
      <c r="DQ6" s="626">
        <v>99483</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1411</v>
      </c>
      <c r="S7" s="621"/>
      <c r="T7" s="621"/>
      <c r="U7" s="621"/>
      <c r="V7" s="621"/>
      <c r="W7" s="621"/>
      <c r="X7" s="621"/>
      <c r="Y7" s="622"/>
      <c r="Z7" s="673">
        <v>0</v>
      </c>
      <c r="AA7" s="673"/>
      <c r="AB7" s="673"/>
      <c r="AC7" s="673"/>
      <c r="AD7" s="674">
        <v>1411</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589236</v>
      </c>
      <c r="BH7" s="621"/>
      <c r="BI7" s="621"/>
      <c r="BJ7" s="621"/>
      <c r="BK7" s="621"/>
      <c r="BL7" s="621"/>
      <c r="BM7" s="621"/>
      <c r="BN7" s="622"/>
      <c r="BO7" s="673">
        <v>31.8</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937543</v>
      </c>
      <c r="CS7" s="621"/>
      <c r="CT7" s="621"/>
      <c r="CU7" s="621"/>
      <c r="CV7" s="621"/>
      <c r="CW7" s="621"/>
      <c r="CX7" s="621"/>
      <c r="CY7" s="622"/>
      <c r="CZ7" s="673">
        <v>10.4</v>
      </c>
      <c r="DA7" s="673"/>
      <c r="DB7" s="673"/>
      <c r="DC7" s="673"/>
      <c r="DD7" s="626">
        <v>57450</v>
      </c>
      <c r="DE7" s="621"/>
      <c r="DF7" s="621"/>
      <c r="DG7" s="621"/>
      <c r="DH7" s="621"/>
      <c r="DI7" s="621"/>
      <c r="DJ7" s="621"/>
      <c r="DK7" s="621"/>
      <c r="DL7" s="621"/>
      <c r="DM7" s="621"/>
      <c r="DN7" s="621"/>
      <c r="DO7" s="621"/>
      <c r="DP7" s="622"/>
      <c r="DQ7" s="626">
        <v>773470</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3917</v>
      </c>
      <c r="S8" s="621"/>
      <c r="T8" s="621"/>
      <c r="U8" s="621"/>
      <c r="V8" s="621"/>
      <c r="W8" s="621"/>
      <c r="X8" s="621"/>
      <c r="Y8" s="622"/>
      <c r="Z8" s="673">
        <v>0</v>
      </c>
      <c r="AA8" s="673"/>
      <c r="AB8" s="673"/>
      <c r="AC8" s="673"/>
      <c r="AD8" s="674">
        <v>3917</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26697</v>
      </c>
      <c r="BH8" s="621"/>
      <c r="BI8" s="621"/>
      <c r="BJ8" s="621"/>
      <c r="BK8" s="621"/>
      <c r="BL8" s="621"/>
      <c r="BM8" s="621"/>
      <c r="BN8" s="622"/>
      <c r="BO8" s="673">
        <v>1.4</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1668848</v>
      </c>
      <c r="CS8" s="621"/>
      <c r="CT8" s="621"/>
      <c r="CU8" s="621"/>
      <c r="CV8" s="621"/>
      <c r="CW8" s="621"/>
      <c r="CX8" s="621"/>
      <c r="CY8" s="622"/>
      <c r="CZ8" s="673">
        <v>18.600000000000001</v>
      </c>
      <c r="DA8" s="673"/>
      <c r="DB8" s="673"/>
      <c r="DC8" s="673"/>
      <c r="DD8" s="626">
        <v>3817</v>
      </c>
      <c r="DE8" s="621"/>
      <c r="DF8" s="621"/>
      <c r="DG8" s="621"/>
      <c r="DH8" s="621"/>
      <c r="DI8" s="621"/>
      <c r="DJ8" s="621"/>
      <c r="DK8" s="621"/>
      <c r="DL8" s="621"/>
      <c r="DM8" s="621"/>
      <c r="DN8" s="621"/>
      <c r="DO8" s="621"/>
      <c r="DP8" s="622"/>
      <c r="DQ8" s="626">
        <v>945666</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2067</v>
      </c>
      <c r="S9" s="621"/>
      <c r="T9" s="621"/>
      <c r="U9" s="621"/>
      <c r="V9" s="621"/>
      <c r="W9" s="621"/>
      <c r="X9" s="621"/>
      <c r="Y9" s="622"/>
      <c r="Z9" s="673">
        <v>0</v>
      </c>
      <c r="AA9" s="673"/>
      <c r="AB9" s="673"/>
      <c r="AC9" s="673"/>
      <c r="AD9" s="674">
        <v>2067</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477656</v>
      </c>
      <c r="BH9" s="621"/>
      <c r="BI9" s="621"/>
      <c r="BJ9" s="621"/>
      <c r="BK9" s="621"/>
      <c r="BL9" s="621"/>
      <c r="BM9" s="621"/>
      <c r="BN9" s="622"/>
      <c r="BO9" s="673">
        <v>25.7</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478061</v>
      </c>
      <c r="CS9" s="621"/>
      <c r="CT9" s="621"/>
      <c r="CU9" s="621"/>
      <c r="CV9" s="621"/>
      <c r="CW9" s="621"/>
      <c r="CX9" s="621"/>
      <c r="CY9" s="622"/>
      <c r="CZ9" s="673">
        <v>5.3</v>
      </c>
      <c r="DA9" s="673"/>
      <c r="DB9" s="673"/>
      <c r="DC9" s="673"/>
      <c r="DD9" s="626">
        <v>26939</v>
      </c>
      <c r="DE9" s="621"/>
      <c r="DF9" s="621"/>
      <c r="DG9" s="621"/>
      <c r="DH9" s="621"/>
      <c r="DI9" s="621"/>
      <c r="DJ9" s="621"/>
      <c r="DK9" s="621"/>
      <c r="DL9" s="621"/>
      <c r="DM9" s="621"/>
      <c r="DN9" s="621"/>
      <c r="DO9" s="621"/>
      <c r="DP9" s="622"/>
      <c r="DQ9" s="626">
        <v>442958</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242128</v>
      </c>
      <c r="S10" s="621"/>
      <c r="T10" s="621"/>
      <c r="U10" s="621"/>
      <c r="V10" s="621"/>
      <c r="W10" s="621"/>
      <c r="X10" s="621"/>
      <c r="Y10" s="622"/>
      <c r="Z10" s="673">
        <v>2.6</v>
      </c>
      <c r="AA10" s="673"/>
      <c r="AB10" s="673"/>
      <c r="AC10" s="673"/>
      <c r="AD10" s="674">
        <v>242128</v>
      </c>
      <c r="AE10" s="674"/>
      <c r="AF10" s="674"/>
      <c r="AG10" s="674"/>
      <c r="AH10" s="674"/>
      <c r="AI10" s="674"/>
      <c r="AJ10" s="674"/>
      <c r="AK10" s="674"/>
      <c r="AL10" s="643">
        <v>4.9000000000000004</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55271</v>
      </c>
      <c r="BH10" s="621"/>
      <c r="BI10" s="621"/>
      <c r="BJ10" s="621"/>
      <c r="BK10" s="621"/>
      <c r="BL10" s="621"/>
      <c r="BM10" s="621"/>
      <c r="BN10" s="622"/>
      <c r="BO10" s="673">
        <v>3</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28236</v>
      </c>
      <c r="CS10" s="621"/>
      <c r="CT10" s="621"/>
      <c r="CU10" s="621"/>
      <c r="CV10" s="621"/>
      <c r="CW10" s="621"/>
      <c r="CX10" s="621"/>
      <c r="CY10" s="622"/>
      <c r="CZ10" s="673">
        <v>0.3</v>
      </c>
      <c r="DA10" s="673"/>
      <c r="DB10" s="673"/>
      <c r="DC10" s="673"/>
      <c r="DD10" s="626" t="s">
        <v>224</v>
      </c>
      <c r="DE10" s="621"/>
      <c r="DF10" s="621"/>
      <c r="DG10" s="621"/>
      <c r="DH10" s="621"/>
      <c r="DI10" s="621"/>
      <c r="DJ10" s="621"/>
      <c r="DK10" s="621"/>
      <c r="DL10" s="621"/>
      <c r="DM10" s="621"/>
      <c r="DN10" s="621"/>
      <c r="DO10" s="621"/>
      <c r="DP10" s="622"/>
      <c r="DQ10" s="626">
        <v>3596</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23872</v>
      </c>
      <c r="S11" s="621"/>
      <c r="T11" s="621"/>
      <c r="U11" s="621"/>
      <c r="V11" s="621"/>
      <c r="W11" s="621"/>
      <c r="X11" s="621"/>
      <c r="Y11" s="622"/>
      <c r="Z11" s="673">
        <v>0.3</v>
      </c>
      <c r="AA11" s="673"/>
      <c r="AB11" s="673"/>
      <c r="AC11" s="673"/>
      <c r="AD11" s="674">
        <v>22551</v>
      </c>
      <c r="AE11" s="674"/>
      <c r="AF11" s="674"/>
      <c r="AG11" s="674"/>
      <c r="AH11" s="674"/>
      <c r="AI11" s="674"/>
      <c r="AJ11" s="674"/>
      <c r="AK11" s="674"/>
      <c r="AL11" s="643">
        <v>0.5</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29612</v>
      </c>
      <c r="BH11" s="621"/>
      <c r="BI11" s="621"/>
      <c r="BJ11" s="621"/>
      <c r="BK11" s="621"/>
      <c r="BL11" s="621"/>
      <c r="BM11" s="621"/>
      <c r="BN11" s="622"/>
      <c r="BO11" s="673">
        <v>1.6</v>
      </c>
      <c r="BP11" s="673"/>
      <c r="BQ11" s="673"/>
      <c r="BR11" s="673"/>
      <c r="BS11" s="626" t="s">
        <v>224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516055</v>
      </c>
      <c r="CS11" s="621"/>
      <c r="CT11" s="621"/>
      <c r="CU11" s="621"/>
      <c r="CV11" s="621"/>
      <c r="CW11" s="621"/>
      <c r="CX11" s="621"/>
      <c r="CY11" s="622"/>
      <c r="CZ11" s="673">
        <v>5.8</v>
      </c>
      <c r="DA11" s="673"/>
      <c r="DB11" s="673"/>
      <c r="DC11" s="673"/>
      <c r="DD11" s="626">
        <v>22049</v>
      </c>
      <c r="DE11" s="621"/>
      <c r="DF11" s="621"/>
      <c r="DG11" s="621"/>
      <c r="DH11" s="621"/>
      <c r="DI11" s="621"/>
      <c r="DJ11" s="621"/>
      <c r="DK11" s="621"/>
      <c r="DL11" s="621"/>
      <c r="DM11" s="621"/>
      <c r="DN11" s="621"/>
      <c r="DO11" s="621"/>
      <c r="DP11" s="622"/>
      <c r="DQ11" s="626">
        <v>306695</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1057641</v>
      </c>
      <c r="BH12" s="621"/>
      <c r="BI12" s="621"/>
      <c r="BJ12" s="621"/>
      <c r="BK12" s="621"/>
      <c r="BL12" s="621"/>
      <c r="BM12" s="621"/>
      <c r="BN12" s="622"/>
      <c r="BO12" s="673">
        <v>57</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368511</v>
      </c>
      <c r="CS12" s="621"/>
      <c r="CT12" s="621"/>
      <c r="CU12" s="621"/>
      <c r="CV12" s="621"/>
      <c r="CW12" s="621"/>
      <c r="CX12" s="621"/>
      <c r="CY12" s="622"/>
      <c r="CZ12" s="673">
        <v>4.0999999999999996</v>
      </c>
      <c r="DA12" s="673"/>
      <c r="DB12" s="673"/>
      <c r="DC12" s="673"/>
      <c r="DD12" s="626">
        <v>324</v>
      </c>
      <c r="DE12" s="621"/>
      <c r="DF12" s="621"/>
      <c r="DG12" s="621"/>
      <c r="DH12" s="621"/>
      <c r="DI12" s="621"/>
      <c r="DJ12" s="621"/>
      <c r="DK12" s="621"/>
      <c r="DL12" s="621"/>
      <c r="DM12" s="621"/>
      <c r="DN12" s="621"/>
      <c r="DO12" s="621"/>
      <c r="DP12" s="622"/>
      <c r="DQ12" s="626">
        <v>216817</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13980</v>
      </c>
      <c r="S13" s="621"/>
      <c r="T13" s="621"/>
      <c r="U13" s="621"/>
      <c r="V13" s="621"/>
      <c r="W13" s="621"/>
      <c r="X13" s="621"/>
      <c r="Y13" s="622"/>
      <c r="Z13" s="673">
        <v>0.2</v>
      </c>
      <c r="AA13" s="673"/>
      <c r="AB13" s="673"/>
      <c r="AC13" s="673"/>
      <c r="AD13" s="674">
        <v>13980</v>
      </c>
      <c r="AE13" s="674"/>
      <c r="AF13" s="674"/>
      <c r="AG13" s="674"/>
      <c r="AH13" s="674"/>
      <c r="AI13" s="674"/>
      <c r="AJ13" s="674"/>
      <c r="AK13" s="674"/>
      <c r="AL13" s="643">
        <v>0.3</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1048412</v>
      </c>
      <c r="BH13" s="621"/>
      <c r="BI13" s="621"/>
      <c r="BJ13" s="621"/>
      <c r="BK13" s="621"/>
      <c r="BL13" s="621"/>
      <c r="BM13" s="621"/>
      <c r="BN13" s="622"/>
      <c r="BO13" s="673">
        <v>56.5</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2568900</v>
      </c>
      <c r="CS13" s="621"/>
      <c r="CT13" s="621"/>
      <c r="CU13" s="621"/>
      <c r="CV13" s="621"/>
      <c r="CW13" s="621"/>
      <c r="CX13" s="621"/>
      <c r="CY13" s="622"/>
      <c r="CZ13" s="673">
        <v>28.6</v>
      </c>
      <c r="DA13" s="673"/>
      <c r="DB13" s="673"/>
      <c r="DC13" s="673"/>
      <c r="DD13" s="626">
        <v>1638591</v>
      </c>
      <c r="DE13" s="621"/>
      <c r="DF13" s="621"/>
      <c r="DG13" s="621"/>
      <c r="DH13" s="621"/>
      <c r="DI13" s="621"/>
      <c r="DJ13" s="621"/>
      <c r="DK13" s="621"/>
      <c r="DL13" s="621"/>
      <c r="DM13" s="621"/>
      <c r="DN13" s="621"/>
      <c r="DO13" s="621"/>
      <c r="DP13" s="622"/>
      <c r="DQ13" s="626">
        <v>1195731</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45116</v>
      </c>
      <c r="BH14" s="621"/>
      <c r="BI14" s="621"/>
      <c r="BJ14" s="621"/>
      <c r="BK14" s="621"/>
      <c r="BL14" s="621"/>
      <c r="BM14" s="621"/>
      <c r="BN14" s="622"/>
      <c r="BO14" s="673">
        <v>2.4</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412022</v>
      </c>
      <c r="CS14" s="621"/>
      <c r="CT14" s="621"/>
      <c r="CU14" s="621"/>
      <c r="CV14" s="621"/>
      <c r="CW14" s="621"/>
      <c r="CX14" s="621"/>
      <c r="CY14" s="622"/>
      <c r="CZ14" s="673">
        <v>4.5999999999999996</v>
      </c>
      <c r="DA14" s="673"/>
      <c r="DB14" s="673"/>
      <c r="DC14" s="673"/>
      <c r="DD14" s="626">
        <v>66113</v>
      </c>
      <c r="DE14" s="621"/>
      <c r="DF14" s="621"/>
      <c r="DG14" s="621"/>
      <c r="DH14" s="621"/>
      <c r="DI14" s="621"/>
      <c r="DJ14" s="621"/>
      <c r="DK14" s="621"/>
      <c r="DL14" s="621"/>
      <c r="DM14" s="621"/>
      <c r="DN14" s="621"/>
      <c r="DO14" s="621"/>
      <c r="DP14" s="622"/>
      <c r="DQ14" s="626">
        <v>329593</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2836</v>
      </c>
      <c r="S15" s="621"/>
      <c r="T15" s="621"/>
      <c r="U15" s="621"/>
      <c r="V15" s="621"/>
      <c r="W15" s="621"/>
      <c r="X15" s="621"/>
      <c r="Y15" s="622"/>
      <c r="Z15" s="673">
        <v>0</v>
      </c>
      <c r="AA15" s="673"/>
      <c r="AB15" s="673"/>
      <c r="AC15" s="673"/>
      <c r="AD15" s="674">
        <v>2836</v>
      </c>
      <c r="AE15" s="674"/>
      <c r="AF15" s="674"/>
      <c r="AG15" s="674"/>
      <c r="AH15" s="674"/>
      <c r="AI15" s="674"/>
      <c r="AJ15" s="674"/>
      <c r="AK15" s="674"/>
      <c r="AL15" s="643">
        <v>0.1</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125319</v>
      </c>
      <c r="BH15" s="621"/>
      <c r="BI15" s="621"/>
      <c r="BJ15" s="621"/>
      <c r="BK15" s="621"/>
      <c r="BL15" s="621"/>
      <c r="BM15" s="621"/>
      <c r="BN15" s="622"/>
      <c r="BO15" s="673">
        <v>6.8</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936840</v>
      </c>
      <c r="CS15" s="621"/>
      <c r="CT15" s="621"/>
      <c r="CU15" s="621"/>
      <c r="CV15" s="621"/>
      <c r="CW15" s="621"/>
      <c r="CX15" s="621"/>
      <c r="CY15" s="622"/>
      <c r="CZ15" s="673">
        <v>10.4</v>
      </c>
      <c r="DA15" s="673"/>
      <c r="DB15" s="673"/>
      <c r="DC15" s="673"/>
      <c r="DD15" s="626">
        <v>23453</v>
      </c>
      <c r="DE15" s="621"/>
      <c r="DF15" s="621"/>
      <c r="DG15" s="621"/>
      <c r="DH15" s="621"/>
      <c r="DI15" s="621"/>
      <c r="DJ15" s="621"/>
      <c r="DK15" s="621"/>
      <c r="DL15" s="621"/>
      <c r="DM15" s="621"/>
      <c r="DN15" s="621"/>
      <c r="DO15" s="621"/>
      <c r="DP15" s="622"/>
      <c r="DQ15" s="626">
        <v>910055</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3218356</v>
      </c>
      <c r="S16" s="621"/>
      <c r="T16" s="621"/>
      <c r="U16" s="621"/>
      <c r="V16" s="621"/>
      <c r="W16" s="621"/>
      <c r="X16" s="621"/>
      <c r="Y16" s="622"/>
      <c r="Z16" s="673">
        <v>34.9</v>
      </c>
      <c r="AA16" s="673"/>
      <c r="AB16" s="673"/>
      <c r="AC16" s="673"/>
      <c r="AD16" s="674">
        <v>2695995</v>
      </c>
      <c r="AE16" s="674"/>
      <c r="AF16" s="674"/>
      <c r="AG16" s="674"/>
      <c r="AH16" s="674"/>
      <c r="AI16" s="674"/>
      <c r="AJ16" s="674"/>
      <c r="AK16" s="674"/>
      <c r="AL16" s="643">
        <v>54.3</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54070</v>
      </c>
      <c r="CS16" s="621"/>
      <c r="CT16" s="621"/>
      <c r="CU16" s="621"/>
      <c r="CV16" s="621"/>
      <c r="CW16" s="621"/>
      <c r="CX16" s="621"/>
      <c r="CY16" s="622"/>
      <c r="CZ16" s="673">
        <v>0.6</v>
      </c>
      <c r="DA16" s="673"/>
      <c r="DB16" s="673"/>
      <c r="DC16" s="673"/>
      <c r="DD16" s="626" t="s">
        <v>224</v>
      </c>
      <c r="DE16" s="621"/>
      <c r="DF16" s="621"/>
      <c r="DG16" s="621"/>
      <c r="DH16" s="621"/>
      <c r="DI16" s="621"/>
      <c r="DJ16" s="621"/>
      <c r="DK16" s="621"/>
      <c r="DL16" s="621"/>
      <c r="DM16" s="621"/>
      <c r="DN16" s="621"/>
      <c r="DO16" s="621"/>
      <c r="DP16" s="622"/>
      <c r="DQ16" s="626">
        <v>25524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2695995</v>
      </c>
      <c r="S17" s="621"/>
      <c r="T17" s="621"/>
      <c r="U17" s="621"/>
      <c r="V17" s="621"/>
      <c r="W17" s="621"/>
      <c r="X17" s="621"/>
      <c r="Y17" s="622"/>
      <c r="Z17" s="673">
        <v>29.2</v>
      </c>
      <c r="AA17" s="673"/>
      <c r="AB17" s="673"/>
      <c r="AC17" s="673"/>
      <c r="AD17" s="674">
        <v>2695995</v>
      </c>
      <c r="AE17" s="674"/>
      <c r="AF17" s="674"/>
      <c r="AG17" s="674"/>
      <c r="AH17" s="674"/>
      <c r="AI17" s="674"/>
      <c r="AJ17" s="674"/>
      <c r="AK17" s="674"/>
      <c r="AL17" s="643">
        <v>54.3</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905773</v>
      </c>
      <c r="CS17" s="621"/>
      <c r="CT17" s="621"/>
      <c r="CU17" s="621"/>
      <c r="CV17" s="621"/>
      <c r="CW17" s="621"/>
      <c r="CX17" s="621"/>
      <c r="CY17" s="622"/>
      <c r="CZ17" s="673">
        <v>10.1</v>
      </c>
      <c r="DA17" s="673"/>
      <c r="DB17" s="673"/>
      <c r="DC17" s="673"/>
      <c r="DD17" s="626" t="s">
        <v>224</v>
      </c>
      <c r="DE17" s="621"/>
      <c r="DF17" s="621"/>
      <c r="DG17" s="621"/>
      <c r="DH17" s="621"/>
      <c r="DI17" s="621"/>
      <c r="DJ17" s="621"/>
      <c r="DK17" s="621"/>
      <c r="DL17" s="621"/>
      <c r="DM17" s="621"/>
      <c r="DN17" s="621"/>
      <c r="DO17" s="621"/>
      <c r="DP17" s="622"/>
      <c r="DQ17" s="626">
        <v>853357</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448879</v>
      </c>
      <c r="S18" s="621"/>
      <c r="T18" s="621"/>
      <c r="U18" s="621"/>
      <c r="V18" s="621"/>
      <c r="W18" s="621"/>
      <c r="X18" s="621"/>
      <c r="Y18" s="622"/>
      <c r="Z18" s="673">
        <v>4.9000000000000004</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v>73482</v>
      </c>
      <c r="S19" s="621"/>
      <c r="T19" s="621"/>
      <c r="U19" s="621"/>
      <c r="V19" s="621"/>
      <c r="W19" s="621"/>
      <c r="X19" s="621"/>
      <c r="Y19" s="622"/>
      <c r="Z19" s="673">
        <v>0.8</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37963</v>
      </c>
      <c r="BH19" s="621"/>
      <c r="BI19" s="621"/>
      <c r="BJ19" s="621"/>
      <c r="BK19" s="621"/>
      <c r="BL19" s="621"/>
      <c r="BM19" s="621"/>
      <c r="BN19" s="622"/>
      <c r="BO19" s="673">
        <v>2</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5446268</v>
      </c>
      <c r="S20" s="621"/>
      <c r="T20" s="621"/>
      <c r="U20" s="621"/>
      <c r="V20" s="621"/>
      <c r="W20" s="621"/>
      <c r="X20" s="621"/>
      <c r="Y20" s="622"/>
      <c r="Z20" s="673">
        <v>59.1</v>
      </c>
      <c r="AA20" s="673"/>
      <c r="AB20" s="673"/>
      <c r="AC20" s="673"/>
      <c r="AD20" s="674">
        <v>4922586</v>
      </c>
      <c r="AE20" s="674"/>
      <c r="AF20" s="674"/>
      <c r="AG20" s="674"/>
      <c r="AH20" s="674"/>
      <c r="AI20" s="674"/>
      <c r="AJ20" s="674"/>
      <c r="AK20" s="674"/>
      <c r="AL20" s="643">
        <v>99.2</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37963</v>
      </c>
      <c r="BH20" s="621"/>
      <c r="BI20" s="621"/>
      <c r="BJ20" s="621"/>
      <c r="BK20" s="621"/>
      <c r="BL20" s="621"/>
      <c r="BM20" s="621"/>
      <c r="BN20" s="622"/>
      <c r="BO20" s="673">
        <v>2</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8974342</v>
      </c>
      <c r="CS20" s="621"/>
      <c r="CT20" s="621"/>
      <c r="CU20" s="621"/>
      <c r="CV20" s="621"/>
      <c r="CW20" s="621"/>
      <c r="CX20" s="621"/>
      <c r="CY20" s="622"/>
      <c r="CZ20" s="673">
        <v>100</v>
      </c>
      <c r="DA20" s="673"/>
      <c r="DB20" s="673"/>
      <c r="DC20" s="673"/>
      <c r="DD20" s="626">
        <v>1838736</v>
      </c>
      <c r="DE20" s="621"/>
      <c r="DF20" s="621"/>
      <c r="DG20" s="621"/>
      <c r="DH20" s="621"/>
      <c r="DI20" s="621"/>
      <c r="DJ20" s="621"/>
      <c r="DK20" s="621"/>
      <c r="DL20" s="621"/>
      <c r="DM20" s="621"/>
      <c r="DN20" s="621"/>
      <c r="DO20" s="621"/>
      <c r="DP20" s="622"/>
      <c r="DQ20" s="626">
        <v>6102945</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2209</v>
      </c>
      <c r="S21" s="621"/>
      <c r="T21" s="621"/>
      <c r="U21" s="621"/>
      <c r="V21" s="621"/>
      <c r="W21" s="621"/>
      <c r="X21" s="621"/>
      <c r="Y21" s="622"/>
      <c r="Z21" s="673">
        <v>0</v>
      </c>
      <c r="AA21" s="673"/>
      <c r="AB21" s="673"/>
      <c r="AC21" s="673"/>
      <c r="AD21" s="674">
        <v>2209</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37963</v>
      </c>
      <c r="BH21" s="621"/>
      <c r="BI21" s="621"/>
      <c r="BJ21" s="621"/>
      <c r="BK21" s="621"/>
      <c r="BL21" s="621"/>
      <c r="BM21" s="621"/>
      <c r="BN21" s="622"/>
      <c r="BO21" s="673">
        <v>2</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12293</v>
      </c>
      <c r="S22" s="621"/>
      <c r="T22" s="621"/>
      <c r="U22" s="621"/>
      <c r="V22" s="621"/>
      <c r="W22" s="621"/>
      <c r="X22" s="621"/>
      <c r="Y22" s="622"/>
      <c r="Z22" s="673">
        <v>0.1</v>
      </c>
      <c r="AA22" s="673"/>
      <c r="AB22" s="673"/>
      <c r="AC22" s="673"/>
      <c r="AD22" s="674">
        <v>3161</v>
      </c>
      <c r="AE22" s="674"/>
      <c r="AF22" s="674"/>
      <c r="AG22" s="674"/>
      <c r="AH22" s="674"/>
      <c r="AI22" s="674"/>
      <c r="AJ22" s="674"/>
      <c r="AK22" s="674"/>
      <c r="AL22" s="643">
        <v>0.1</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149768</v>
      </c>
      <c r="S23" s="621"/>
      <c r="T23" s="621"/>
      <c r="U23" s="621"/>
      <c r="V23" s="621"/>
      <c r="W23" s="621"/>
      <c r="X23" s="621"/>
      <c r="Y23" s="622"/>
      <c r="Z23" s="673">
        <v>1.6</v>
      </c>
      <c r="AA23" s="673"/>
      <c r="AB23" s="673"/>
      <c r="AC23" s="673"/>
      <c r="AD23" s="674">
        <v>5709</v>
      </c>
      <c r="AE23" s="674"/>
      <c r="AF23" s="674"/>
      <c r="AG23" s="674"/>
      <c r="AH23" s="674"/>
      <c r="AI23" s="674"/>
      <c r="AJ23" s="674"/>
      <c r="AK23" s="674"/>
      <c r="AL23" s="643">
        <v>0.1</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224</v>
      </c>
      <c r="BH23" s="621"/>
      <c r="BI23" s="621"/>
      <c r="BJ23" s="621"/>
      <c r="BK23" s="621"/>
      <c r="BL23" s="621"/>
      <c r="BM23" s="621"/>
      <c r="BN23" s="622"/>
      <c r="BO23" s="673" t="s">
        <v>224</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18025</v>
      </c>
      <c r="S24" s="621"/>
      <c r="T24" s="621"/>
      <c r="U24" s="621"/>
      <c r="V24" s="621"/>
      <c r="W24" s="621"/>
      <c r="X24" s="621"/>
      <c r="Y24" s="622"/>
      <c r="Z24" s="673">
        <v>0.2</v>
      </c>
      <c r="AA24" s="673"/>
      <c r="AB24" s="673"/>
      <c r="AC24" s="673"/>
      <c r="AD24" s="674">
        <v>3847</v>
      </c>
      <c r="AE24" s="674"/>
      <c r="AF24" s="674"/>
      <c r="AG24" s="674"/>
      <c r="AH24" s="674"/>
      <c r="AI24" s="674"/>
      <c r="AJ24" s="674"/>
      <c r="AK24" s="674"/>
      <c r="AL24" s="643">
        <v>0.1</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2975094</v>
      </c>
      <c r="CS24" s="671"/>
      <c r="CT24" s="671"/>
      <c r="CU24" s="671"/>
      <c r="CV24" s="671"/>
      <c r="CW24" s="671"/>
      <c r="CX24" s="671"/>
      <c r="CY24" s="718"/>
      <c r="CZ24" s="722">
        <v>33.200000000000003</v>
      </c>
      <c r="DA24" s="723"/>
      <c r="DB24" s="723"/>
      <c r="DC24" s="724"/>
      <c r="DD24" s="717">
        <v>2305319</v>
      </c>
      <c r="DE24" s="671"/>
      <c r="DF24" s="671"/>
      <c r="DG24" s="671"/>
      <c r="DH24" s="671"/>
      <c r="DI24" s="671"/>
      <c r="DJ24" s="671"/>
      <c r="DK24" s="718"/>
      <c r="DL24" s="717">
        <v>2282426</v>
      </c>
      <c r="DM24" s="671"/>
      <c r="DN24" s="671"/>
      <c r="DO24" s="671"/>
      <c r="DP24" s="671"/>
      <c r="DQ24" s="671"/>
      <c r="DR24" s="671"/>
      <c r="DS24" s="671"/>
      <c r="DT24" s="671"/>
      <c r="DU24" s="671"/>
      <c r="DV24" s="718"/>
      <c r="DW24" s="719">
        <v>43.7</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579409</v>
      </c>
      <c r="S25" s="621"/>
      <c r="T25" s="621"/>
      <c r="U25" s="621"/>
      <c r="V25" s="621"/>
      <c r="W25" s="621"/>
      <c r="X25" s="621"/>
      <c r="Y25" s="622"/>
      <c r="Z25" s="673">
        <v>6.3</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1417365</v>
      </c>
      <c r="CS25" s="639"/>
      <c r="CT25" s="639"/>
      <c r="CU25" s="639"/>
      <c r="CV25" s="639"/>
      <c r="CW25" s="639"/>
      <c r="CX25" s="639"/>
      <c r="CY25" s="640"/>
      <c r="CZ25" s="623">
        <v>15.8</v>
      </c>
      <c r="DA25" s="641"/>
      <c r="DB25" s="641"/>
      <c r="DC25" s="642"/>
      <c r="DD25" s="626">
        <v>1302143</v>
      </c>
      <c r="DE25" s="639"/>
      <c r="DF25" s="639"/>
      <c r="DG25" s="639"/>
      <c r="DH25" s="639"/>
      <c r="DI25" s="639"/>
      <c r="DJ25" s="639"/>
      <c r="DK25" s="640"/>
      <c r="DL25" s="626">
        <v>1286425</v>
      </c>
      <c r="DM25" s="639"/>
      <c r="DN25" s="639"/>
      <c r="DO25" s="639"/>
      <c r="DP25" s="639"/>
      <c r="DQ25" s="639"/>
      <c r="DR25" s="639"/>
      <c r="DS25" s="639"/>
      <c r="DT25" s="639"/>
      <c r="DU25" s="639"/>
      <c r="DV25" s="640"/>
      <c r="DW25" s="643">
        <v>24.6</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770190</v>
      </c>
      <c r="CS26" s="621"/>
      <c r="CT26" s="621"/>
      <c r="CU26" s="621"/>
      <c r="CV26" s="621"/>
      <c r="CW26" s="621"/>
      <c r="CX26" s="621"/>
      <c r="CY26" s="622"/>
      <c r="CZ26" s="623">
        <v>8.6</v>
      </c>
      <c r="DA26" s="641"/>
      <c r="DB26" s="641"/>
      <c r="DC26" s="642"/>
      <c r="DD26" s="626">
        <v>737811</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830030</v>
      </c>
      <c r="S27" s="621"/>
      <c r="T27" s="621"/>
      <c r="U27" s="621"/>
      <c r="V27" s="621"/>
      <c r="W27" s="621"/>
      <c r="X27" s="621"/>
      <c r="Y27" s="622"/>
      <c r="Z27" s="673">
        <v>9</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1855275</v>
      </c>
      <c r="BH27" s="621"/>
      <c r="BI27" s="621"/>
      <c r="BJ27" s="621"/>
      <c r="BK27" s="621"/>
      <c r="BL27" s="621"/>
      <c r="BM27" s="621"/>
      <c r="BN27" s="622"/>
      <c r="BO27" s="673">
        <v>100</v>
      </c>
      <c r="BP27" s="673"/>
      <c r="BQ27" s="673"/>
      <c r="BR27" s="673"/>
      <c r="BS27" s="626" t="s">
        <v>224</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651956</v>
      </c>
      <c r="CS27" s="639"/>
      <c r="CT27" s="639"/>
      <c r="CU27" s="639"/>
      <c r="CV27" s="639"/>
      <c r="CW27" s="639"/>
      <c r="CX27" s="639"/>
      <c r="CY27" s="640"/>
      <c r="CZ27" s="623">
        <v>7.3</v>
      </c>
      <c r="DA27" s="641"/>
      <c r="DB27" s="641"/>
      <c r="DC27" s="642"/>
      <c r="DD27" s="626">
        <v>149819</v>
      </c>
      <c r="DE27" s="639"/>
      <c r="DF27" s="639"/>
      <c r="DG27" s="639"/>
      <c r="DH27" s="639"/>
      <c r="DI27" s="639"/>
      <c r="DJ27" s="639"/>
      <c r="DK27" s="640"/>
      <c r="DL27" s="626">
        <v>144844</v>
      </c>
      <c r="DM27" s="639"/>
      <c r="DN27" s="639"/>
      <c r="DO27" s="639"/>
      <c r="DP27" s="639"/>
      <c r="DQ27" s="639"/>
      <c r="DR27" s="639"/>
      <c r="DS27" s="639"/>
      <c r="DT27" s="639"/>
      <c r="DU27" s="639"/>
      <c r="DV27" s="640"/>
      <c r="DW27" s="643">
        <v>2.8</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25024</v>
      </c>
      <c r="S28" s="621"/>
      <c r="T28" s="621"/>
      <c r="U28" s="621"/>
      <c r="V28" s="621"/>
      <c r="W28" s="621"/>
      <c r="X28" s="621"/>
      <c r="Y28" s="622"/>
      <c r="Z28" s="673">
        <v>0.3</v>
      </c>
      <c r="AA28" s="673"/>
      <c r="AB28" s="673"/>
      <c r="AC28" s="673"/>
      <c r="AD28" s="674">
        <v>14960</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905773</v>
      </c>
      <c r="CS28" s="621"/>
      <c r="CT28" s="621"/>
      <c r="CU28" s="621"/>
      <c r="CV28" s="621"/>
      <c r="CW28" s="621"/>
      <c r="CX28" s="621"/>
      <c r="CY28" s="622"/>
      <c r="CZ28" s="623">
        <v>10.1</v>
      </c>
      <c r="DA28" s="641"/>
      <c r="DB28" s="641"/>
      <c r="DC28" s="642"/>
      <c r="DD28" s="626">
        <v>853357</v>
      </c>
      <c r="DE28" s="621"/>
      <c r="DF28" s="621"/>
      <c r="DG28" s="621"/>
      <c r="DH28" s="621"/>
      <c r="DI28" s="621"/>
      <c r="DJ28" s="621"/>
      <c r="DK28" s="622"/>
      <c r="DL28" s="626">
        <v>851157</v>
      </c>
      <c r="DM28" s="621"/>
      <c r="DN28" s="621"/>
      <c r="DO28" s="621"/>
      <c r="DP28" s="621"/>
      <c r="DQ28" s="621"/>
      <c r="DR28" s="621"/>
      <c r="DS28" s="621"/>
      <c r="DT28" s="621"/>
      <c r="DU28" s="621"/>
      <c r="DV28" s="622"/>
      <c r="DW28" s="643">
        <v>16.3</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40614</v>
      </c>
      <c r="S29" s="621"/>
      <c r="T29" s="621"/>
      <c r="U29" s="621"/>
      <c r="V29" s="621"/>
      <c r="W29" s="621"/>
      <c r="X29" s="621"/>
      <c r="Y29" s="622"/>
      <c r="Z29" s="673">
        <v>0.4</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905773</v>
      </c>
      <c r="CS29" s="639"/>
      <c r="CT29" s="639"/>
      <c r="CU29" s="639"/>
      <c r="CV29" s="639"/>
      <c r="CW29" s="639"/>
      <c r="CX29" s="639"/>
      <c r="CY29" s="640"/>
      <c r="CZ29" s="623">
        <v>10.1</v>
      </c>
      <c r="DA29" s="641"/>
      <c r="DB29" s="641"/>
      <c r="DC29" s="642"/>
      <c r="DD29" s="626">
        <v>853357</v>
      </c>
      <c r="DE29" s="639"/>
      <c r="DF29" s="639"/>
      <c r="DG29" s="639"/>
      <c r="DH29" s="639"/>
      <c r="DI29" s="639"/>
      <c r="DJ29" s="639"/>
      <c r="DK29" s="640"/>
      <c r="DL29" s="626">
        <v>851157</v>
      </c>
      <c r="DM29" s="639"/>
      <c r="DN29" s="639"/>
      <c r="DO29" s="639"/>
      <c r="DP29" s="639"/>
      <c r="DQ29" s="639"/>
      <c r="DR29" s="639"/>
      <c r="DS29" s="639"/>
      <c r="DT29" s="639"/>
      <c r="DU29" s="639"/>
      <c r="DV29" s="640"/>
      <c r="DW29" s="643">
        <v>16.3</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268336</v>
      </c>
      <c r="S30" s="621"/>
      <c r="T30" s="621"/>
      <c r="U30" s="621"/>
      <c r="V30" s="621"/>
      <c r="W30" s="621"/>
      <c r="X30" s="621"/>
      <c r="Y30" s="622"/>
      <c r="Z30" s="673">
        <v>2.9</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96.5</v>
      </c>
      <c r="BH30" s="687"/>
      <c r="BI30" s="687"/>
      <c r="BJ30" s="687"/>
      <c r="BK30" s="687"/>
      <c r="BL30" s="687"/>
      <c r="BM30" s="688">
        <v>84</v>
      </c>
      <c r="BN30" s="687"/>
      <c r="BO30" s="687"/>
      <c r="BP30" s="687"/>
      <c r="BQ30" s="689"/>
      <c r="BR30" s="686">
        <v>97.2</v>
      </c>
      <c r="BS30" s="687"/>
      <c r="BT30" s="687"/>
      <c r="BU30" s="687"/>
      <c r="BV30" s="687"/>
      <c r="BW30" s="687"/>
      <c r="BX30" s="688">
        <v>83.1</v>
      </c>
      <c r="BY30" s="687"/>
      <c r="BZ30" s="687"/>
      <c r="CA30" s="687"/>
      <c r="CB30" s="689"/>
      <c r="CD30" s="692"/>
      <c r="CE30" s="693"/>
      <c r="CF30" s="657" t="s">
        <v>295</v>
      </c>
      <c r="CG30" s="654"/>
      <c r="CH30" s="654"/>
      <c r="CI30" s="654"/>
      <c r="CJ30" s="654"/>
      <c r="CK30" s="654"/>
      <c r="CL30" s="654"/>
      <c r="CM30" s="654"/>
      <c r="CN30" s="654"/>
      <c r="CO30" s="654"/>
      <c r="CP30" s="654"/>
      <c r="CQ30" s="655"/>
      <c r="CR30" s="620">
        <v>819442</v>
      </c>
      <c r="CS30" s="621"/>
      <c r="CT30" s="621"/>
      <c r="CU30" s="621"/>
      <c r="CV30" s="621"/>
      <c r="CW30" s="621"/>
      <c r="CX30" s="621"/>
      <c r="CY30" s="622"/>
      <c r="CZ30" s="623">
        <v>9.1</v>
      </c>
      <c r="DA30" s="641"/>
      <c r="DB30" s="641"/>
      <c r="DC30" s="642"/>
      <c r="DD30" s="626">
        <v>767026</v>
      </c>
      <c r="DE30" s="621"/>
      <c r="DF30" s="621"/>
      <c r="DG30" s="621"/>
      <c r="DH30" s="621"/>
      <c r="DI30" s="621"/>
      <c r="DJ30" s="621"/>
      <c r="DK30" s="622"/>
      <c r="DL30" s="626">
        <v>764826</v>
      </c>
      <c r="DM30" s="621"/>
      <c r="DN30" s="621"/>
      <c r="DO30" s="621"/>
      <c r="DP30" s="621"/>
      <c r="DQ30" s="621"/>
      <c r="DR30" s="621"/>
      <c r="DS30" s="621"/>
      <c r="DT30" s="621"/>
      <c r="DU30" s="621"/>
      <c r="DV30" s="622"/>
      <c r="DW30" s="643">
        <v>14.6</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304926</v>
      </c>
      <c r="S31" s="621"/>
      <c r="T31" s="621"/>
      <c r="U31" s="621"/>
      <c r="V31" s="621"/>
      <c r="W31" s="621"/>
      <c r="X31" s="621"/>
      <c r="Y31" s="622"/>
      <c r="Z31" s="673">
        <v>3.3</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98.3</v>
      </c>
      <c r="BH31" s="639"/>
      <c r="BI31" s="639"/>
      <c r="BJ31" s="639"/>
      <c r="BK31" s="639"/>
      <c r="BL31" s="639"/>
      <c r="BM31" s="675">
        <v>95.2</v>
      </c>
      <c r="BN31" s="685"/>
      <c r="BO31" s="685"/>
      <c r="BP31" s="685"/>
      <c r="BQ31" s="649"/>
      <c r="BR31" s="684">
        <v>98.5</v>
      </c>
      <c r="BS31" s="639"/>
      <c r="BT31" s="639"/>
      <c r="BU31" s="639"/>
      <c r="BV31" s="639"/>
      <c r="BW31" s="639"/>
      <c r="BX31" s="675">
        <v>95.5</v>
      </c>
      <c r="BY31" s="685"/>
      <c r="BZ31" s="685"/>
      <c r="CA31" s="685"/>
      <c r="CB31" s="649"/>
      <c r="CD31" s="692"/>
      <c r="CE31" s="693"/>
      <c r="CF31" s="657" t="s">
        <v>299</v>
      </c>
      <c r="CG31" s="654"/>
      <c r="CH31" s="654"/>
      <c r="CI31" s="654"/>
      <c r="CJ31" s="654"/>
      <c r="CK31" s="654"/>
      <c r="CL31" s="654"/>
      <c r="CM31" s="654"/>
      <c r="CN31" s="654"/>
      <c r="CO31" s="654"/>
      <c r="CP31" s="654"/>
      <c r="CQ31" s="655"/>
      <c r="CR31" s="620">
        <v>86331</v>
      </c>
      <c r="CS31" s="639"/>
      <c r="CT31" s="639"/>
      <c r="CU31" s="639"/>
      <c r="CV31" s="639"/>
      <c r="CW31" s="639"/>
      <c r="CX31" s="639"/>
      <c r="CY31" s="640"/>
      <c r="CZ31" s="623">
        <v>1</v>
      </c>
      <c r="DA31" s="641"/>
      <c r="DB31" s="641"/>
      <c r="DC31" s="642"/>
      <c r="DD31" s="626">
        <v>86331</v>
      </c>
      <c r="DE31" s="639"/>
      <c r="DF31" s="639"/>
      <c r="DG31" s="639"/>
      <c r="DH31" s="639"/>
      <c r="DI31" s="639"/>
      <c r="DJ31" s="639"/>
      <c r="DK31" s="640"/>
      <c r="DL31" s="626">
        <v>86331</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283473</v>
      </c>
      <c r="S32" s="621"/>
      <c r="T32" s="621"/>
      <c r="U32" s="621"/>
      <c r="V32" s="621"/>
      <c r="W32" s="621"/>
      <c r="X32" s="621"/>
      <c r="Y32" s="622"/>
      <c r="Z32" s="673">
        <v>3.1</v>
      </c>
      <c r="AA32" s="673"/>
      <c r="AB32" s="673"/>
      <c r="AC32" s="673"/>
      <c r="AD32" s="674">
        <v>10483</v>
      </c>
      <c r="AE32" s="674"/>
      <c r="AF32" s="674"/>
      <c r="AG32" s="674"/>
      <c r="AH32" s="674"/>
      <c r="AI32" s="674"/>
      <c r="AJ32" s="674"/>
      <c r="AK32" s="674"/>
      <c r="AL32" s="643">
        <v>0.2</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94.9</v>
      </c>
      <c r="BH32" s="605"/>
      <c r="BI32" s="605"/>
      <c r="BJ32" s="605"/>
      <c r="BK32" s="605"/>
      <c r="BL32" s="605"/>
      <c r="BM32" s="668">
        <v>76.8</v>
      </c>
      <c r="BN32" s="605"/>
      <c r="BO32" s="605"/>
      <c r="BP32" s="605"/>
      <c r="BQ32" s="662"/>
      <c r="BR32" s="683">
        <v>95.9</v>
      </c>
      <c r="BS32" s="605"/>
      <c r="BT32" s="605"/>
      <c r="BU32" s="605"/>
      <c r="BV32" s="605"/>
      <c r="BW32" s="605"/>
      <c r="BX32" s="668">
        <v>75.400000000000006</v>
      </c>
      <c r="BY32" s="605"/>
      <c r="BZ32" s="605"/>
      <c r="CA32" s="605"/>
      <c r="CB32" s="662"/>
      <c r="CD32" s="694"/>
      <c r="CE32" s="695"/>
      <c r="CF32" s="657" t="s">
        <v>302</v>
      </c>
      <c r="CG32" s="654"/>
      <c r="CH32" s="654"/>
      <c r="CI32" s="654"/>
      <c r="CJ32" s="654"/>
      <c r="CK32" s="654"/>
      <c r="CL32" s="654"/>
      <c r="CM32" s="654"/>
      <c r="CN32" s="654"/>
      <c r="CO32" s="654"/>
      <c r="CP32" s="654"/>
      <c r="CQ32" s="655"/>
      <c r="CR32" s="620" t="s">
        <v>224</v>
      </c>
      <c r="CS32" s="621"/>
      <c r="CT32" s="621"/>
      <c r="CU32" s="621"/>
      <c r="CV32" s="621"/>
      <c r="CW32" s="621"/>
      <c r="CX32" s="621"/>
      <c r="CY32" s="622"/>
      <c r="CZ32" s="623" t="s">
        <v>224</v>
      </c>
      <c r="DA32" s="641"/>
      <c r="DB32" s="641"/>
      <c r="DC32" s="642"/>
      <c r="DD32" s="626" t="s">
        <v>224</v>
      </c>
      <c r="DE32" s="621"/>
      <c r="DF32" s="621"/>
      <c r="DG32" s="621"/>
      <c r="DH32" s="621"/>
      <c r="DI32" s="621"/>
      <c r="DJ32" s="621"/>
      <c r="DK32" s="622"/>
      <c r="DL32" s="626" t="s">
        <v>224</v>
      </c>
      <c r="DM32" s="621"/>
      <c r="DN32" s="621"/>
      <c r="DO32" s="621"/>
      <c r="DP32" s="621"/>
      <c r="DQ32" s="621"/>
      <c r="DR32" s="621"/>
      <c r="DS32" s="621"/>
      <c r="DT32" s="621"/>
      <c r="DU32" s="621"/>
      <c r="DV32" s="622"/>
      <c r="DW32" s="643" t="s">
        <v>224</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1258800</v>
      </c>
      <c r="S33" s="621"/>
      <c r="T33" s="621"/>
      <c r="U33" s="621"/>
      <c r="V33" s="621"/>
      <c r="W33" s="621"/>
      <c r="X33" s="621"/>
      <c r="Y33" s="622"/>
      <c r="Z33" s="673">
        <v>13.7</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4106442</v>
      </c>
      <c r="CS33" s="639"/>
      <c r="CT33" s="639"/>
      <c r="CU33" s="639"/>
      <c r="CV33" s="639"/>
      <c r="CW33" s="639"/>
      <c r="CX33" s="639"/>
      <c r="CY33" s="640"/>
      <c r="CZ33" s="623">
        <v>45.8</v>
      </c>
      <c r="DA33" s="641"/>
      <c r="DB33" s="641"/>
      <c r="DC33" s="642"/>
      <c r="DD33" s="626">
        <v>3350908</v>
      </c>
      <c r="DE33" s="639"/>
      <c r="DF33" s="639"/>
      <c r="DG33" s="639"/>
      <c r="DH33" s="639"/>
      <c r="DI33" s="639"/>
      <c r="DJ33" s="639"/>
      <c r="DK33" s="640"/>
      <c r="DL33" s="626">
        <v>2296937</v>
      </c>
      <c r="DM33" s="639"/>
      <c r="DN33" s="639"/>
      <c r="DO33" s="639"/>
      <c r="DP33" s="639"/>
      <c r="DQ33" s="639"/>
      <c r="DR33" s="639"/>
      <c r="DS33" s="639"/>
      <c r="DT33" s="639"/>
      <c r="DU33" s="639"/>
      <c r="DV33" s="640"/>
      <c r="DW33" s="643">
        <v>44</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1239731</v>
      </c>
      <c r="CS34" s="621"/>
      <c r="CT34" s="621"/>
      <c r="CU34" s="621"/>
      <c r="CV34" s="621"/>
      <c r="CW34" s="621"/>
      <c r="CX34" s="621"/>
      <c r="CY34" s="622"/>
      <c r="CZ34" s="623">
        <v>13.8</v>
      </c>
      <c r="DA34" s="641"/>
      <c r="DB34" s="641"/>
      <c r="DC34" s="642"/>
      <c r="DD34" s="626">
        <v>944739</v>
      </c>
      <c r="DE34" s="621"/>
      <c r="DF34" s="621"/>
      <c r="DG34" s="621"/>
      <c r="DH34" s="621"/>
      <c r="DI34" s="621"/>
      <c r="DJ34" s="621"/>
      <c r="DK34" s="622"/>
      <c r="DL34" s="626">
        <v>818963</v>
      </c>
      <c r="DM34" s="621"/>
      <c r="DN34" s="621"/>
      <c r="DO34" s="621"/>
      <c r="DP34" s="621"/>
      <c r="DQ34" s="621"/>
      <c r="DR34" s="621"/>
      <c r="DS34" s="621"/>
      <c r="DT34" s="621"/>
      <c r="DU34" s="621"/>
      <c r="DV34" s="622"/>
      <c r="DW34" s="643">
        <v>15.7</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259400</v>
      </c>
      <c r="S35" s="621"/>
      <c r="T35" s="621"/>
      <c r="U35" s="621"/>
      <c r="V35" s="621"/>
      <c r="W35" s="621"/>
      <c r="X35" s="621"/>
      <c r="Y35" s="622"/>
      <c r="Z35" s="673">
        <v>2.8</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903206</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55304</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493498</v>
      </c>
      <c r="CS35" s="639"/>
      <c r="CT35" s="639"/>
      <c r="CU35" s="639"/>
      <c r="CV35" s="639"/>
      <c r="CW35" s="639"/>
      <c r="CX35" s="639"/>
      <c r="CY35" s="640"/>
      <c r="CZ35" s="623">
        <v>5.5</v>
      </c>
      <c r="DA35" s="641"/>
      <c r="DB35" s="641"/>
      <c r="DC35" s="642"/>
      <c r="DD35" s="626">
        <v>468437</v>
      </c>
      <c r="DE35" s="639"/>
      <c r="DF35" s="639"/>
      <c r="DG35" s="639"/>
      <c r="DH35" s="639"/>
      <c r="DI35" s="639"/>
      <c r="DJ35" s="639"/>
      <c r="DK35" s="640"/>
      <c r="DL35" s="626">
        <v>228282</v>
      </c>
      <c r="DM35" s="639"/>
      <c r="DN35" s="639"/>
      <c r="DO35" s="639"/>
      <c r="DP35" s="639"/>
      <c r="DQ35" s="639"/>
      <c r="DR35" s="639"/>
      <c r="DS35" s="639"/>
      <c r="DT35" s="639"/>
      <c r="DU35" s="639"/>
      <c r="DV35" s="640"/>
      <c r="DW35" s="643">
        <v>4.4000000000000004</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9219175</v>
      </c>
      <c r="S36" s="661"/>
      <c r="T36" s="661"/>
      <c r="U36" s="661"/>
      <c r="V36" s="661"/>
      <c r="W36" s="661"/>
      <c r="X36" s="661"/>
      <c r="Y36" s="664"/>
      <c r="Z36" s="665">
        <v>100</v>
      </c>
      <c r="AA36" s="665"/>
      <c r="AB36" s="665"/>
      <c r="AC36" s="665"/>
      <c r="AD36" s="666">
        <v>4962955</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359940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36318</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1247098</v>
      </c>
      <c r="CS36" s="621"/>
      <c r="CT36" s="621"/>
      <c r="CU36" s="621"/>
      <c r="CV36" s="621"/>
      <c r="CW36" s="621"/>
      <c r="CX36" s="621"/>
      <c r="CY36" s="622"/>
      <c r="CZ36" s="623">
        <v>13.9</v>
      </c>
      <c r="DA36" s="641"/>
      <c r="DB36" s="641"/>
      <c r="DC36" s="642"/>
      <c r="DD36" s="626">
        <v>1040108</v>
      </c>
      <c r="DE36" s="621"/>
      <c r="DF36" s="621"/>
      <c r="DG36" s="621"/>
      <c r="DH36" s="621"/>
      <c r="DI36" s="621"/>
      <c r="DJ36" s="621"/>
      <c r="DK36" s="622"/>
      <c r="DL36" s="626">
        <v>763050</v>
      </c>
      <c r="DM36" s="621"/>
      <c r="DN36" s="621"/>
      <c r="DO36" s="621"/>
      <c r="DP36" s="621"/>
      <c r="DQ36" s="621"/>
      <c r="DR36" s="621"/>
      <c r="DS36" s="621"/>
      <c r="DT36" s="621"/>
      <c r="DU36" s="621"/>
      <c r="DV36" s="622"/>
      <c r="DW36" s="643">
        <v>14.6</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97587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2144</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613190</v>
      </c>
      <c r="CS37" s="639"/>
      <c r="CT37" s="639"/>
      <c r="CU37" s="639"/>
      <c r="CV37" s="639"/>
      <c r="CW37" s="639"/>
      <c r="CX37" s="639"/>
      <c r="CY37" s="640"/>
      <c r="CZ37" s="623">
        <v>6.8</v>
      </c>
      <c r="DA37" s="641"/>
      <c r="DB37" s="641"/>
      <c r="DC37" s="642"/>
      <c r="DD37" s="626">
        <v>592290</v>
      </c>
      <c r="DE37" s="639"/>
      <c r="DF37" s="639"/>
      <c r="DG37" s="639"/>
      <c r="DH37" s="639"/>
      <c r="DI37" s="639"/>
      <c r="DJ37" s="639"/>
      <c r="DK37" s="640"/>
      <c r="DL37" s="626">
        <v>508886</v>
      </c>
      <c r="DM37" s="639"/>
      <c r="DN37" s="639"/>
      <c r="DO37" s="639"/>
      <c r="DP37" s="639"/>
      <c r="DQ37" s="639"/>
      <c r="DR37" s="639"/>
      <c r="DS37" s="639"/>
      <c r="DT37" s="639"/>
      <c r="DU37" s="639"/>
      <c r="DV37" s="640"/>
      <c r="DW37" s="643">
        <v>9.6999999999999993</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v>24055</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3679</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781564</v>
      </c>
      <c r="CS38" s="621"/>
      <c r="CT38" s="621"/>
      <c r="CU38" s="621"/>
      <c r="CV38" s="621"/>
      <c r="CW38" s="621"/>
      <c r="CX38" s="621"/>
      <c r="CY38" s="622"/>
      <c r="CZ38" s="623">
        <v>8.6999999999999993</v>
      </c>
      <c r="DA38" s="641"/>
      <c r="DB38" s="641"/>
      <c r="DC38" s="642"/>
      <c r="DD38" s="626">
        <v>680753</v>
      </c>
      <c r="DE38" s="621"/>
      <c r="DF38" s="621"/>
      <c r="DG38" s="621"/>
      <c r="DH38" s="621"/>
      <c r="DI38" s="621"/>
      <c r="DJ38" s="621"/>
      <c r="DK38" s="622"/>
      <c r="DL38" s="626">
        <v>486642</v>
      </c>
      <c r="DM38" s="621"/>
      <c r="DN38" s="621"/>
      <c r="DO38" s="621"/>
      <c r="DP38" s="621"/>
      <c r="DQ38" s="621"/>
      <c r="DR38" s="621"/>
      <c r="DS38" s="621"/>
      <c r="DT38" s="621"/>
      <c r="DU38" s="621"/>
      <c r="DV38" s="622"/>
      <c r="DW38" s="643">
        <v>9.3000000000000007</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89</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211691</v>
      </c>
      <c r="CS39" s="639"/>
      <c r="CT39" s="639"/>
      <c r="CU39" s="639"/>
      <c r="CV39" s="639"/>
      <c r="CW39" s="639"/>
      <c r="CX39" s="639"/>
      <c r="CY39" s="640"/>
      <c r="CZ39" s="623">
        <v>2.4</v>
      </c>
      <c r="DA39" s="641"/>
      <c r="DB39" s="641"/>
      <c r="DC39" s="642"/>
      <c r="DD39" s="626">
        <v>210000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104889</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116</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132860</v>
      </c>
      <c r="CS40" s="621"/>
      <c r="CT40" s="621"/>
      <c r="CU40" s="621"/>
      <c r="CV40" s="621"/>
      <c r="CW40" s="621"/>
      <c r="CX40" s="621"/>
      <c r="CY40" s="622"/>
      <c r="CZ40" s="623">
        <v>1.5</v>
      </c>
      <c r="DA40" s="641"/>
      <c r="DB40" s="641"/>
      <c r="DC40" s="642"/>
      <c r="DD40" s="626">
        <v>6871</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316735</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299</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1892806</v>
      </c>
      <c r="CS42" s="621"/>
      <c r="CT42" s="621"/>
      <c r="CU42" s="621"/>
      <c r="CV42" s="621"/>
      <c r="CW42" s="621"/>
      <c r="CX42" s="621"/>
      <c r="CY42" s="622"/>
      <c r="CZ42" s="623">
        <v>21.1</v>
      </c>
      <c r="DA42" s="624"/>
      <c r="DB42" s="624"/>
      <c r="DC42" s="625"/>
      <c r="DD42" s="626">
        <v>446718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68690</v>
      </c>
      <c r="CS43" s="639"/>
      <c r="CT43" s="639"/>
      <c r="CU43" s="639"/>
      <c r="CV43" s="639"/>
      <c r="CW43" s="639"/>
      <c r="CX43" s="639"/>
      <c r="CY43" s="640"/>
      <c r="CZ43" s="623">
        <v>0.8</v>
      </c>
      <c r="DA43" s="641"/>
      <c r="DB43" s="641"/>
      <c r="DC43" s="642"/>
      <c r="DD43" s="626">
        <v>68690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1838736</v>
      </c>
      <c r="CS44" s="621"/>
      <c r="CT44" s="621"/>
      <c r="CU44" s="621"/>
      <c r="CV44" s="621"/>
      <c r="CW44" s="621"/>
      <c r="CX44" s="621"/>
      <c r="CY44" s="622"/>
      <c r="CZ44" s="623">
        <v>20.5</v>
      </c>
      <c r="DA44" s="624"/>
      <c r="DB44" s="624"/>
      <c r="DC44" s="625"/>
      <c r="DD44" s="626">
        <v>421194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574936</v>
      </c>
      <c r="CS45" s="639"/>
      <c r="CT45" s="639"/>
      <c r="CU45" s="639"/>
      <c r="CV45" s="639"/>
      <c r="CW45" s="639"/>
      <c r="CX45" s="639"/>
      <c r="CY45" s="640"/>
      <c r="CZ45" s="623">
        <v>6.4</v>
      </c>
      <c r="DA45" s="641"/>
      <c r="DB45" s="641"/>
      <c r="DC45" s="642"/>
      <c r="DD45" s="626">
        <v>83240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1262189</v>
      </c>
      <c r="CS46" s="621"/>
      <c r="CT46" s="621"/>
      <c r="CU46" s="621"/>
      <c r="CV46" s="621"/>
      <c r="CW46" s="621"/>
      <c r="CX46" s="621"/>
      <c r="CY46" s="622"/>
      <c r="CZ46" s="623">
        <v>14.1</v>
      </c>
      <c r="DA46" s="624"/>
      <c r="DB46" s="624"/>
      <c r="DC46" s="625"/>
      <c r="DD46" s="626">
        <v>336343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v>54070</v>
      </c>
      <c r="CS47" s="639"/>
      <c r="CT47" s="639"/>
      <c r="CU47" s="639"/>
      <c r="CV47" s="639"/>
      <c r="CW47" s="639"/>
      <c r="CX47" s="639"/>
      <c r="CY47" s="640"/>
      <c r="CZ47" s="623">
        <v>0.6</v>
      </c>
      <c r="DA47" s="641"/>
      <c r="DB47" s="641"/>
      <c r="DC47" s="642"/>
      <c r="DD47" s="626">
        <v>25524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8974342</v>
      </c>
      <c r="CS49" s="605"/>
      <c r="CT49" s="605"/>
      <c r="CU49" s="605"/>
      <c r="CV49" s="605"/>
      <c r="CW49" s="605"/>
      <c r="CX49" s="605"/>
      <c r="CY49" s="606"/>
      <c r="CZ49" s="607">
        <v>100</v>
      </c>
      <c r="DA49" s="608"/>
      <c r="DB49" s="608"/>
      <c r="DC49" s="609"/>
      <c r="DD49" s="610">
        <v>6102945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9219</v>
      </c>
      <c r="R7" s="1134"/>
      <c r="S7" s="1134"/>
      <c r="T7" s="1134"/>
      <c r="U7" s="1134"/>
      <c r="V7" s="1134">
        <v>8974</v>
      </c>
      <c r="W7" s="1134"/>
      <c r="X7" s="1134"/>
      <c r="Y7" s="1134"/>
      <c r="Z7" s="1134"/>
      <c r="AA7" s="1134">
        <v>245</v>
      </c>
      <c r="AB7" s="1134"/>
      <c r="AC7" s="1134"/>
      <c r="AD7" s="1134"/>
      <c r="AE7" s="1135"/>
      <c r="AF7" s="1136">
        <v>219</v>
      </c>
      <c r="AG7" s="1137"/>
      <c r="AH7" s="1137"/>
      <c r="AI7" s="1137"/>
      <c r="AJ7" s="1138"/>
      <c r="AK7" s="1120">
        <v>268</v>
      </c>
      <c r="AL7" s="1121"/>
      <c r="AM7" s="1121"/>
      <c r="AN7" s="1121"/>
      <c r="AO7" s="1121"/>
      <c r="AP7" s="1121">
        <v>9301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8</v>
      </c>
      <c r="CI7" s="1118"/>
      <c r="CJ7" s="1118"/>
      <c r="CK7" s="1118"/>
      <c r="CL7" s="1119"/>
      <c r="CM7" s="1117">
        <v>59</v>
      </c>
      <c r="CN7" s="1118"/>
      <c r="CO7" s="1118"/>
      <c r="CP7" s="1118"/>
      <c r="CQ7" s="1119"/>
      <c r="CR7" s="1117">
        <v>20</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541</v>
      </c>
      <c r="BT8" s="1044"/>
      <c r="BU8" s="1044"/>
      <c r="BV8" s="1044"/>
      <c r="BW8" s="1044"/>
      <c r="BX8" s="1044"/>
      <c r="BY8" s="1044"/>
      <c r="BZ8" s="1044"/>
      <c r="CA8" s="1044"/>
      <c r="CB8" s="1044"/>
      <c r="CC8" s="1044"/>
      <c r="CD8" s="1044"/>
      <c r="CE8" s="1044"/>
      <c r="CF8" s="1044"/>
      <c r="CG8" s="1045"/>
      <c r="CH8" s="1018">
        <v>0</v>
      </c>
      <c r="CI8" s="1019"/>
      <c r="CJ8" s="1019"/>
      <c r="CK8" s="1019"/>
      <c r="CL8" s="1020"/>
      <c r="CM8" s="1018">
        <v>52</v>
      </c>
      <c r="CN8" s="1019"/>
      <c r="CO8" s="1019"/>
      <c r="CP8" s="1019"/>
      <c r="CQ8" s="1020"/>
      <c r="CR8" s="1018">
        <v>26</v>
      </c>
      <c r="CS8" s="1019"/>
      <c r="CT8" s="1019"/>
      <c r="CU8" s="1019"/>
      <c r="CV8" s="1020"/>
      <c r="CW8" s="1018">
        <v>0</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542</v>
      </c>
      <c r="BT9" s="1044"/>
      <c r="BU9" s="1044"/>
      <c r="BV9" s="1044"/>
      <c r="BW9" s="1044"/>
      <c r="BX9" s="1044"/>
      <c r="BY9" s="1044"/>
      <c r="BZ9" s="1044"/>
      <c r="CA9" s="1044"/>
      <c r="CB9" s="1044"/>
      <c r="CC9" s="1044"/>
      <c r="CD9" s="1044"/>
      <c r="CE9" s="1044"/>
      <c r="CF9" s="1044"/>
      <c r="CG9" s="1045"/>
      <c r="CH9" s="1018">
        <v>0</v>
      </c>
      <c r="CI9" s="1019"/>
      <c r="CJ9" s="1019"/>
      <c r="CK9" s="1019"/>
      <c r="CL9" s="1020"/>
      <c r="CM9" s="1018">
        <v>51</v>
      </c>
      <c r="CN9" s="1019"/>
      <c r="CO9" s="1019"/>
      <c r="CP9" s="1019"/>
      <c r="CQ9" s="1020"/>
      <c r="CR9" s="1018">
        <v>26</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543</v>
      </c>
      <c r="BT10" s="1044"/>
      <c r="BU10" s="1044"/>
      <c r="BV10" s="1044"/>
      <c r="BW10" s="1044"/>
      <c r="BX10" s="1044"/>
      <c r="BY10" s="1044"/>
      <c r="BZ10" s="1044"/>
      <c r="CA10" s="1044"/>
      <c r="CB10" s="1044"/>
      <c r="CC10" s="1044"/>
      <c r="CD10" s="1044"/>
      <c r="CE10" s="1044"/>
      <c r="CF10" s="1044"/>
      <c r="CG10" s="1045"/>
      <c r="CH10" s="1018">
        <v>21</v>
      </c>
      <c r="CI10" s="1019"/>
      <c r="CJ10" s="1019"/>
      <c r="CK10" s="1019"/>
      <c r="CL10" s="1020"/>
      <c r="CM10" s="1018">
        <v>293</v>
      </c>
      <c r="CN10" s="1019"/>
      <c r="CO10" s="1019"/>
      <c r="CP10" s="1019"/>
      <c r="CQ10" s="1020"/>
      <c r="CR10" s="1018">
        <v>6</v>
      </c>
      <c r="CS10" s="1019"/>
      <c r="CT10" s="1019"/>
      <c r="CU10" s="1019"/>
      <c r="CV10" s="1020"/>
      <c r="CW10" s="1018">
        <v>0</v>
      </c>
      <c r="CX10" s="1019"/>
      <c r="CY10" s="1019"/>
      <c r="CZ10" s="1019"/>
      <c r="DA10" s="1020"/>
      <c r="DB10" s="1018">
        <v>0</v>
      </c>
      <c r="DC10" s="1019"/>
      <c r="DD10" s="1019"/>
      <c r="DE10" s="1019"/>
      <c r="DF10" s="1020"/>
      <c r="DG10" s="1018">
        <v>0</v>
      </c>
      <c r="DH10" s="1019"/>
      <c r="DI10" s="1019"/>
      <c r="DJ10" s="1019"/>
      <c r="DK10" s="1020"/>
      <c r="DL10" s="1018">
        <v>0</v>
      </c>
      <c r="DM10" s="1019"/>
      <c r="DN10" s="1019"/>
      <c r="DO10" s="1019"/>
      <c r="DP10" s="1020"/>
      <c r="DQ10" s="1018">
        <v>0</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544</v>
      </c>
      <c r="BT11" s="1044"/>
      <c r="BU11" s="1044"/>
      <c r="BV11" s="1044"/>
      <c r="BW11" s="1044"/>
      <c r="BX11" s="1044"/>
      <c r="BY11" s="1044"/>
      <c r="BZ11" s="1044"/>
      <c r="CA11" s="1044"/>
      <c r="CB11" s="1044"/>
      <c r="CC11" s="1044"/>
      <c r="CD11" s="1044"/>
      <c r="CE11" s="1044"/>
      <c r="CF11" s="1044"/>
      <c r="CG11" s="1045"/>
      <c r="CH11" s="1018">
        <v>1</v>
      </c>
      <c r="CI11" s="1019"/>
      <c r="CJ11" s="1019"/>
      <c r="CK11" s="1019"/>
      <c r="CL11" s="1020"/>
      <c r="CM11" s="1018">
        <v>19</v>
      </c>
      <c r="CN11" s="1019"/>
      <c r="CO11" s="1019"/>
      <c r="CP11" s="1019"/>
      <c r="CQ11" s="1020"/>
      <c r="CR11" s="1018">
        <v>21</v>
      </c>
      <c r="CS11" s="1019"/>
      <c r="CT11" s="1019"/>
      <c r="CU11" s="1019"/>
      <c r="CV11" s="1020"/>
      <c r="CW11" s="1018">
        <v>0</v>
      </c>
      <c r="CX11" s="1019"/>
      <c r="CY11" s="1019"/>
      <c r="CZ11" s="1019"/>
      <c r="DA11" s="1020"/>
      <c r="DB11" s="1018">
        <v>0</v>
      </c>
      <c r="DC11" s="1019"/>
      <c r="DD11" s="1019"/>
      <c r="DE11" s="1019"/>
      <c r="DF11" s="1020"/>
      <c r="DG11" s="1018">
        <v>0</v>
      </c>
      <c r="DH11" s="1019"/>
      <c r="DI11" s="1019"/>
      <c r="DJ11" s="1019"/>
      <c r="DK11" s="1020"/>
      <c r="DL11" s="1018">
        <v>0</v>
      </c>
      <c r="DM11" s="1019"/>
      <c r="DN11" s="1019"/>
      <c r="DO11" s="1019"/>
      <c r="DP11" s="1020"/>
      <c r="DQ11" s="1018">
        <v>0</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545</v>
      </c>
      <c r="BT12" s="1044"/>
      <c r="BU12" s="1044"/>
      <c r="BV12" s="1044"/>
      <c r="BW12" s="1044"/>
      <c r="BX12" s="1044"/>
      <c r="BY12" s="1044"/>
      <c r="BZ12" s="1044"/>
      <c r="CA12" s="1044"/>
      <c r="CB12" s="1044"/>
      <c r="CC12" s="1044"/>
      <c r="CD12" s="1044"/>
      <c r="CE12" s="1044"/>
      <c r="CF12" s="1044"/>
      <c r="CG12" s="1045"/>
      <c r="CH12" s="1018">
        <v>3</v>
      </c>
      <c r="CI12" s="1019"/>
      <c r="CJ12" s="1019"/>
      <c r="CK12" s="1019"/>
      <c r="CL12" s="1020"/>
      <c r="CM12" s="1018">
        <v>108</v>
      </c>
      <c r="CN12" s="1019"/>
      <c r="CO12" s="1019"/>
      <c r="CP12" s="1019"/>
      <c r="CQ12" s="1020"/>
      <c r="CR12" s="1018">
        <v>23</v>
      </c>
      <c r="CS12" s="1019"/>
      <c r="CT12" s="1019"/>
      <c r="CU12" s="1019"/>
      <c r="CV12" s="1020"/>
      <c r="CW12" s="1018">
        <v>0</v>
      </c>
      <c r="CX12" s="1019"/>
      <c r="CY12" s="1019"/>
      <c r="CZ12" s="1019"/>
      <c r="DA12" s="1020"/>
      <c r="DB12" s="1018">
        <v>0</v>
      </c>
      <c r="DC12" s="1019"/>
      <c r="DD12" s="1019"/>
      <c r="DE12" s="1019"/>
      <c r="DF12" s="1020"/>
      <c r="DG12" s="1018">
        <v>0</v>
      </c>
      <c r="DH12" s="1019"/>
      <c r="DI12" s="1019"/>
      <c r="DJ12" s="1019"/>
      <c r="DK12" s="1020"/>
      <c r="DL12" s="1018">
        <v>0</v>
      </c>
      <c r="DM12" s="1019"/>
      <c r="DN12" s="1019"/>
      <c r="DO12" s="1019"/>
      <c r="DP12" s="1020"/>
      <c r="DQ12" s="1018">
        <v>0</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546</v>
      </c>
      <c r="BT13" s="1044"/>
      <c r="BU13" s="1044"/>
      <c r="BV13" s="1044"/>
      <c r="BW13" s="1044"/>
      <c r="BX13" s="1044"/>
      <c r="BY13" s="1044"/>
      <c r="BZ13" s="1044"/>
      <c r="CA13" s="1044"/>
      <c r="CB13" s="1044"/>
      <c r="CC13" s="1044"/>
      <c r="CD13" s="1044"/>
      <c r="CE13" s="1044"/>
      <c r="CF13" s="1044"/>
      <c r="CG13" s="1045"/>
      <c r="CH13" s="1018">
        <v>3</v>
      </c>
      <c r="CI13" s="1019"/>
      <c r="CJ13" s="1019"/>
      <c r="CK13" s="1019"/>
      <c r="CL13" s="1020"/>
      <c r="CM13" s="1018">
        <v>57</v>
      </c>
      <c r="CN13" s="1019"/>
      <c r="CO13" s="1019"/>
      <c r="CP13" s="1019"/>
      <c r="CQ13" s="1020"/>
      <c r="CR13" s="1018">
        <v>50</v>
      </c>
      <c r="CS13" s="1019"/>
      <c r="CT13" s="1019"/>
      <c r="CU13" s="1019"/>
      <c r="CV13" s="1020"/>
      <c r="CW13" s="1018">
        <v>0</v>
      </c>
      <c r="CX13" s="1019"/>
      <c r="CY13" s="1019"/>
      <c r="CZ13" s="1019"/>
      <c r="DA13" s="1020"/>
      <c r="DB13" s="1018">
        <v>0</v>
      </c>
      <c r="DC13" s="1019"/>
      <c r="DD13" s="1019"/>
      <c r="DE13" s="1019"/>
      <c r="DF13" s="1020"/>
      <c r="DG13" s="1018">
        <v>0</v>
      </c>
      <c r="DH13" s="1019"/>
      <c r="DI13" s="1019"/>
      <c r="DJ13" s="1019"/>
      <c r="DK13" s="1020"/>
      <c r="DL13" s="1018">
        <v>0</v>
      </c>
      <c r="DM13" s="1019"/>
      <c r="DN13" s="1019"/>
      <c r="DO13" s="1019"/>
      <c r="DP13" s="1020"/>
      <c r="DQ13" s="1018">
        <v>0</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219</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1965</v>
      </c>
      <c r="R28" s="1083"/>
      <c r="S28" s="1083"/>
      <c r="T28" s="1083"/>
      <c r="U28" s="1083"/>
      <c r="V28" s="1083">
        <v>1910</v>
      </c>
      <c r="W28" s="1083"/>
      <c r="X28" s="1083"/>
      <c r="Y28" s="1083"/>
      <c r="Z28" s="1083"/>
      <c r="AA28" s="1083">
        <v>55</v>
      </c>
      <c r="AB28" s="1083"/>
      <c r="AC28" s="1083"/>
      <c r="AD28" s="1083"/>
      <c r="AE28" s="1084"/>
      <c r="AF28" s="1085">
        <v>55</v>
      </c>
      <c r="AG28" s="1083"/>
      <c r="AH28" s="1083"/>
      <c r="AI28" s="1083"/>
      <c r="AJ28" s="1086"/>
      <c r="AK28" s="1087">
        <v>105</v>
      </c>
      <c r="AL28" s="1075"/>
      <c r="AM28" s="1075"/>
      <c r="AN28" s="1075"/>
      <c r="AO28" s="1075"/>
      <c r="AP28" s="1075">
        <v>0</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1671</v>
      </c>
      <c r="R29" s="1073"/>
      <c r="S29" s="1073"/>
      <c r="T29" s="1073"/>
      <c r="U29" s="1073"/>
      <c r="V29" s="1073">
        <v>1632</v>
      </c>
      <c r="W29" s="1073"/>
      <c r="X29" s="1073"/>
      <c r="Y29" s="1073"/>
      <c r="Z29" s="1073"/>
      <c r="AA29" s="1073">
        <v>39</v>
      </c>
      <c r="AB29" s="1073"/>
      <c r="AC29" s="1073"/>
      <c r="AD29" s="1073"/>
      <c r="AE29" s="1074"/>
      <c r="AF29" s="1048">
        <v>39</v>
      </c>
      <c r="AG29" s="1049"/>
      <c r="AH29" s="1049"/>
      <c r="AI29" s="1049"/>
      <c r="AJ29" s="1050"/>
      <c r="AK29" s="1009">
        <v>249</v>
      </c>
      <c r="AL29" s="1000"/>
      <c r="AM29" s="1000"/>
      <c r="AN29" s="1000"/>
      <c r="AO29" s="1000"/>
      <c r="AP29" s="1000">
        <v>0</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162</v>
      </c>
      <c r="R30" s="1073"/>
      <c r="S30" s="1073"/>
      <c r="T30" s="1073"/>
      <c r="U30" s="1073"/>
      <c r="V30" s="1073">
        <v>161</v>
      </c>
      <c r="W30" s="1073"/>
      <c r="X30" s="1073"/>
      <c r="Y30" s="1073"/>
      <c r="Z30" s="1073"/>
      <c r="AA30" s="1073">
        <v>1</v>
      </c>
      <c r="AB30" s="1073"/>
      <c r="AC30" s="1073"/>
      <c r="AD30" s="1073"/>
      <c r="AE30" s="1074"/>
      <c r="AF30" s="1048">
        <v>1</v>
      </c>
      <c r="AG30" s="1049"/>
      <c r="AH30" s="1049"/>
      <c r="AI30" s="1049"/>
      <c r="AJ30" s="1050"/>
      <c r="AK30" s="1009">
        <v>67</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673</v>
      </c>
      <c r="R31" s="1073"/>
      <c r="S31" s="1073"/>
      <c r="T31" s="1073"/>
      <c r="U31" s="1073"/>
      <c r="V31" s="1073">
        <v>17</v>
      </c>
      <c r="W31" s="1073"/>
      <c r="X31" s="1073"/>
      <c r="Y31" s="1073"/>
      <c r="Z31" s="1073"/>
      <c r="AA31" s="1073">
        <v>656</v>
      </c>
      <c r="AB31" s="1073"/>
      <c r="AC31" s="1073"/>
      <c r="AD31" s="1073"/>
      <c r="AE31" s="1074"/>
      <c r="AF31" s="1048">
        <v>656</v>
      </c>
      <c r="AG31" s="1049"/>
      <c r="AH31" s="1049"/>
      <c r="AI31" s="1049"/>
      <c r="AJ31" s="1050"/>
      <c r="AK31" s="1009">
        <v>34</v>
      </c>
      <c r="AL31" s="1000"/>
      <c r="AM31" s="1000"/>
      <c r="AN31" s="1000"/>
      <c r="AO31" s="1000"/>
      <c r="AP31" s="1000">
        <v>552</v>
      </c>
      <c r="AQ31" s="1000"/>
      <c r="AR31" s="1000"/>
      <c r="AS31" s="1000"/>
      <c r="AT31" s="1000"/>
      <c r="AU31" s="1000">
        <v>8</v>
      </c>
      <c r="AV31" s="1000"/>
      <c r="AW31" s="1000"/>
      <c r="AX31" s="1000"/>
      <c r="AY31" s="1000"/>
      <c r="AZ31" s="1071"/>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4</v>
      </c>
      <c r="R32" s="1073"/>
      <c r="S32" s="1073"/>
      <c r="T32" s="1073"/>
      <c r="U32" s="1073"/>
      <c r="V32" s="1073">
        <v>0</v>
      </c>
      <c r="W32" s="1073"/>
      <c r="X32" s="1073"/>
      <c r="Y32" s="1073"/>
      <c r="Z32" s="1073"/>
      <c r="AA32" s="1073">
        <v>4</v>
      </c>
      <c r="AB32" s="1073"/>
      <c r="AC32" s="1073"/>
      <c r="AD32" s="1073"/>
      <c r="AE32" s="1074"/>
      <c r="AF32" s="1048">
        <v>4</v>
      </c>
      <c r="AG32" s="1049"/>
      <c r="AH32" s="1049"/>
      <c r="AI32" s="1049"/>
      <c r="AJ32" s="1050"/>
      <c r="AK32" s="1009">
        <v>98</v>
      </c>
      <c r="AL32" s="1000"/>
      <c r="AM32" s="1000"/>
      <c r="AN32" s="1000"/>
      <c r="AO32" s="1000"/>
      <c r="AP32" s="1000">
        <v>164</v>
      </c>
      <c r="AQ32" s="1000"/>
      <c r="AR32" s="1000"/>
      <c r="AS32" s="1000"/>
      <c r="AT32" s="1000"/>
      <c r="AU32" s="1000">
        <v>46</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563</v>
      </c>
      <c r="R33" s="1073"/>
      <c r="S33" s="1073"/>
      <c r="T33" s="1073"/>
      <c r="U33" s="1073"/>
      <c r="V33" s="1073">
        <v>533</v>
      </c>
      <c r="W33" s="1073"/>
      <c r="X33" s="1073"/>
      <c r="Y33" s="1073"/>
      <c r="Z33" s="1073"/>
      <c r="AA33" s="1073">
        <v>30</v>
      </c>
      <c r="AB33" s="1073"/>
      <c r="AC33" s="1073"/>
      <c r="AD33" s="1073"/>
      <c r="AE33" s="1074"/>
      <c r="AF33" s="1048">
        <v>30</v>
      </c>
      <c r="AG33" s="1049"/>
      <c r="AH33" s="1049"/>
      <c r="AI33" s="1049"/>
      <c r="AJ33" s="1050"/>
      <c r="AK33" s="1009">
        <v>136</v>
      </c>
      <c r="AL33" s="1000"/>
      <c r="AM33" s="1000"/>
      <c r="AN33" s="1000"/>
      <c r="AO33" s="1000"/>
      <c r="AP33" s="1000">
        <v>3082</v>
      </c>
      <c r="AQ33" s="1000"/>
      <c r="AR33" s="1000"/>
      <c r="AS33" s="1000"/>
      <c r="AT33" s="1000"/>
      <c r="AU33" s="1000">
        <v>164</v>
      </c>
      <c r="AV33" s="1000"/>
      <c r="AW33" s="1000"/>
      <c r="AX33" s="1000"/>
      <c r="AY33" s="1000"/>
      <c r="AZ33" s="1071"/>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123</v>
      </c>
      <c r="R34" s="1073"/>
      <c r="S34" s="1073"/>
      <c r="T34" s="1073"/>
      <c r="U34" s="1073"/>
      <c r="V34" s="1073">
        <v>119</v>
      </c>
      <c r="W34" s="1073"/>
      <c r="X34" s="1073"/>
      <c r="Y34" s="1073"/>
      <c r="Z34" s="1073"/>
      <c r="AA34" s="1073">
        <v>4</v>
      </c>
      <c r="AB34" s="1073"/>
      <c r="AC34" s="1073"/>
      <c r="AD34" s="1073"/>
      <c r="AE34" s="1074"/>
      <c r="AF34" s="1048">
        <v>4</v>
      </c>
      <c r="AG34" s="1049"/>
      <c r="AH34" s="1049"/>
      <c r="AI34" s="1049"/>
      <c r="AJ34" s="1050"/>
      <c r="AK34" s="1009">
        <v>25</v>
      </c>
      <c r="AL34" s="1000"/>
      <c r="AM34" s="1000"/>
      <c r="AN34" s="1000"/>
      <c r="AO34" s="1000"/>
      <c r="AP34" s="1000">
        <v>868</v>
      </c>
      <c r="AQ34" s="1000"/>
      <c r="AR34" s="1000"/>
      <c r="AS34" s="1000"/>
      <c r="AT34" s="1000"/>
      <c r="AU34" s="1000">
        <v>47</v>
      </c>
      <c r="AV34" s="1000"/>
      <c r="AW34" s="1000"/>
      <c r="AX34" s="1000"/>
      <c r="AY34" s="1000"/>
      <c r="AZ34" s="1071"/>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151</v>
      </c>
      <c r="R35" s="1073"/>
      <c r="S35" s="1073"/>
      <c r="T35" s="1073"/>
      <c r="U35" s="1073"/>
      <c r="V35" s="1073">
        <v>140</v>
      </c>
      <c r="W35" s="1073"/>
      <c r="X35" s="1073"/>
      <c r="Y35" s="1073"/>
      <c r="Z35" s="1073"/>
      <c r="AA35" s="1073">
        <v>11</v>
      </c>
      <c r="AB35" s="1073"/>
      <c r="AC35" s="1073"/>
      <c r="AD35" s="1073"/>
      <c r="AE35" s="1074"/>
      <c r="AF35" s="1048">
        <v>11</v>
      </c>
      <c r="AG35" s="1049"/>
      <c r="AH35" s="1049"/>
      <c r="AI35" s="1049"/>
      <c r="AJ35" s="1050"/>
      <c r="AK35" s="1009">
        <v>35</v>
      </c>
      <c r="AL35" s="1000"/>
      <c r="AM35" s="1000"/>
      <c r="AN35" s="1000"/>
      <c r="AO35" s="1000"/>
      <c r="AP35" s="1000">
        <v>1441</v>
      </c>
      <c r="AQ35" s="1000"/>
      <c r="AR35" s="1000"/>
      <c r="AS35" s="1000"/>
      <c r="AT35" s="1000"/>
      <c r="AU35" s="1000">
        <v>61</v>
      </c>
      <c r="AV35" s="1000"/>
      <c r="AW35" s="1000"/>
      <c r="AX35" s="1000"/>
      <c r="AY35" s="1000"/>
      <c r="AZ35" s="1071"/>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799</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5581</v>
      </c>
      <c r="R68" s="1011"/>
      <c r="S68" s="1011"/>
      <c r="T68" s="1011"/>
      <c r="U68" s="1011"/>
      <c r="V68" s="1011">
        <v>5440</v>
      </c>
      <c r="W68" s="1011"/>
      <c r="X68" s="1011"/>
      <c r="Y68" s="1011"/>
      <c r="Z68" s="1011"/>
      <c r="AA68" s="1011">
        <v>141</v>
      </c>
      <c r="AB68" s="1011"/>
      <c r="AC68" s="1011"/>
      <c r="AD68" s="1011"/>
      <c r="AE68" s="1011"/>
      <c r="AF68" s="1011">
        <v>141</v>
      </c>
      <c r="AG68" s="1011"/>
      <c r="AH68" s="1011"/>
      <c r="AI68" s="1011"/>
      <c r="AJ68" s="1011"/>
      <c r="AK68" s="1011">
        <v>443</v>
      </c>
      <c r="AL68" s="1011"/>
      <c r="AM68" s="1011"/>
      <c r="AN68" s="1011"/>
      <c r="AO68" s="1011"/>
      <c r="AP68" s="1011">
        <v>538</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643</v>
      </c>
      <c r="R69" s="1000"/>
      <c r="S69" s="1000"/>
      <c r="T69" s="1000"/>
      <c r="U69" s="1000"/>
      <c r="V69" s="1000">
        <v>535</v>
      </c>
      <c r="W69" s="1000"/>
      <c r="X69" s="1000"/>
      <c r="Y69" s="1000"/>
      <c r="Z69" s="1000"/>
      <c r="AA69" s="1000">
        <v>108</v>
      </c>
      <c r="AB69" s="1000"/>
      <c r="AC69" s="1000"/>
      <c r="AD69" s="1000"/>
      <c r="AE69" s="1000"/>
      <c r="AF69" s="1000">
        <v>813</v>
      </c>
      <c r="AG69" s="1000"/>
      <c r="AH69" s="1000"/>
      <c r="AI69" s="1000"/>
      <c r="AJ69" s="1000"/>
      <c r="AK69" s="1000">
        <v>0</v>
      </c>
      <c r="AL69" s="1000"/>
      <c r="AM69" s="1000"/>
      <c r="AN69" s="1000"/>
      <c r="AO69" s="1000"/>
      <c r="AP69" s="1000">
        <v>221</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549</v>
      </c>
      <c r="C70" s="1004"/>
      <c r="D70" s="1004"/>
      <c r="E70" s="1004"/>
      <c r="F70" s="1004"/>
      <c r="G70" s="1004"/>
      <c r="H70" s="1004"/>
      <c r="I70" s="1004"/>
      <c r="J70" s="1004"/>
      <c r="K70" s="1004"/>
      <c r="L70" s="1004"/>
      <c r="M70" s="1004"/>
      <c r="N70" s="1004"/>
      <c r="O70" s="1004"/>
      <c r="P70" s="1005"/>
      <c r="Q70" s="1006">
        <v>19</v>
      </c>
      <c r="R70" s="1000"/>
      <c r="S70" s="1000"/>
      <c r="T70" s="1000"/>
      <c r="U70" s="1000"/>
      <c r="V70" s="1000">
        <v>18</v>
      </c>
      <c r="W70" s="1000"/>
      <c r="X70" s="1000"/>
      <c r="Y70" s="1000"/>
      <c r="Z70" s="1000"/>
      <c r="AA70" s="1000">
        <v>1</v>
      </c>
      <c r="AB70" s="1000"/>
      <c r="AC70" s="1000"/>
      <c r="AD70" s="1000"/>
      <c r="AE70" s="1000"/>
      <c r="AF70" s="1000">
        <v>1</v>
      </c>
      <c r="AG70" s="1000"/>
      <c r="AH70" s="1000"/>
      <c r="AI70" s="1000"/>
      <c r="AJ70" s="1000"/>
      <c r="AK70" s="1000">
        <v>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771</v>
      </c>
      <c r="R71" s="1000"/>
      <c r="S71" s="1000"/>
      <c r="T71" s="1000"/>
      <c r="U71" s="1000"/>
      <c r="V71" s="1000">
        <v>722</v>
      </c>
      <c r="W71" s="1000"/>
      <c r="X71" s="1000"/>
      <c r="Y71" s="1000"/>
      <c r="Z71" s="1000"/>
      <c r="AA71" s="1000">
        <v>49</v>
      </c>
      <c r="AB71" s="1000"/>
      <c r="AC71" s="1000"/>
      <c r="AD71" s="1000"/>
      <c r="AE71" s="1000"/>
      <c r="AF71" s="1000">
        <v>49</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246870</v>
      </c>
      <c r="R72" s="1000"/>
      <c r="S72" s="1000"/>
      <c r="T72" s="1000"/>
      <c r="U72" s="1000"/>
      <c r="V72" s="1000">
        <v>235027</v>
      </c>
      <c r="W72" s="1000"/>
      <c r="X72" s="1000"/>
      <c r="Y72" s="1000"/>
      <c r="Z72" s="1000"/>
      <c r="AA72" s="1000">
        <v>11843</v>
      </c>
      <c r="AB72" s="1000"/>
      <c r="AC72" s="1000"/>
      <c r="AD72" s="1000"/>
      <c r="AE72" s="1000"/>
      <c r="AF72" s="1000">
        <v>11843</v>
      </c>
      <c r="AG72" s="1000"/>
      <c r="AH72" s="1000"/>
      <c r="AI72" s="1000"/>
      <c r="AJ72" s="1000"/>
      <c r="AK72" s="1000">
        <v>516</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552</v>
      </c>
      <c r="C73" s="1004"/>
      <c r="D73" s="1004"/>
      <c r="E73" s="1004"/>
      <c r="F73" s="1004"/>
      <c r="G73" s="1004"/>
      <c r="H73" s="1004"/>
      <c r="I73" s="1004"/>
      <c r="J73" s="1004"/>
      <c r="K73" s="1004"/>
      <c r="L73" s="1004"/>
      <c r="M73" s="1004"/>
      <c r="N73" s="1004"/>
      <c r="O73" s="1004"/>
      <c r="P73" s="1005"/>
      <c r="Q73" s="1006">
        <v>10590</v>
      </c>
      <c r="R73" s="1000"/>
      <c r="S73" s="1000"/>
      <c r="T73" s="1000"/>
      <c r="U73" s="1000"/>
      <c r="V73" s="1000">
        <v>9677</v>
      </c>
      <c r="W73" s="1000"/>
      <c r="X73" s="1000"/>
      <c r="Y73" s="1000"/>
      <c r="Z73" s="1000"/>
      <c r="AA73" s="1000">
        <v>913</v>
      </c>
      <c r="AB73" s="1000"/>
      <c r="AC73" s="1000"/>
      <c r="AD73" s="1000"/>
      <c r="AE73" s="1000"/>
      <c r="AF73" s="1000">
        <v>0</v>
      </c>
      <c r="AG73" s="1000"/>
      <c r="AH73" s="1000"/>
      <c r="AI73" s="1000"/>
      <c r="AJ73" s="1000"/>
      <c r="AK73" s="1000">
        <v>15</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553</v>
      </c>
      <c r="C74" s="1004"/>
      <c r="D74" s="1004"/>
      <c r="E74" s="1004"/>
      <c r="F74" s="1004"/>
      <c r="G74" s="1004"/>
      <c r="H74" s="1004"/>
      <c r="I74" s="1004"/>
      <c r="J74" s="1004"/>
      <c r="K74" s="1004"/>
      <c r="L74" s="1004"/>
      <c r="M74" s="1004"/>
      <c r="N74" s="1004"/>
      <c r="O74" s="1004"/>
      <c r="P74" s="1005"/>
      <c r="Q74" s="1006">
        <v>1588</v>
      </c>
      <c r="R74" s="1000"/>
      <c r="S74" s="1000"/>
      <c r="T74" s="1000"/>
      <c r="U74" s="1000"/>
      <c r="V74" s="1000">
        <v>1587</v>
      </c>
      <c r="W74" s="1000"/>
      <c r="X74" s="1000"/>
      <c r="Y74" s="1000"/>
      <c r="Z74" s="1000"/>
      <c r="AA74" s="1000">
        <v>1</v>
      </c>
      <c r="AB74" s="1000"/>
      <c r="AC74" s="1000"/>
      <c r="AD74" s="1000"/>
      <c r="AE74" s="1000"/>
      <c r="AF74" s="1000">
        <v>0</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554</v>
      </c>
      <c r="C75" s="1004"/>
      <c r="D75" s="1004"/>
      <c r="E75" s="1004"/>
      <c r="F75" s="1004"/>
      <c r="G75" s="1004"/>
      <c r="H75" s="1004"/>
      <c r="I75" s="1004"/>
      <c r="J75" s="1004"/>
      <c r="K75" s="1004"/>
      <c r="L75" s="1004"/>
      <c r="M75" s="1004"/>
      <c r="N75" s="1004"/>
      <c r="O75" s="1004"/>
      <c r="P75" s="1005"/>
      <c r="Q75" s="1007">
        <v>2</v>
      </c>
      <c r="R75" s="1008"/>
      <c r="S75" s="1008"/>
      <c r="T75" s="1008"/>
      <c r="U75" s="1009"/>
      <c r="V75" s="1010">
        <v>1</v>
      </c>
      <c r="W75" s="1008"/>
      <c r="X75" s="1008"/>
      <c r="Y75" s="1008"/>
      <c r="Z75" s="1009"/>
      <c r="AA75" s="1010">
        <v>1</v>
      </c>
      <c r="AB75" s="1008"/>
      <c r="AC75" s="1008"/>
      <c r="AD75" s="1008"/>
      <c r="AE75" s="1009"/>
      <c r="AF75" s="1010">
        <v>0</v>
      </c>
      <c r="AG75" s="1008"/>
      <c r="AH75" s="1008"/>
      <c r="AI75" s="1008"/>
      <c r="AJ75" s="1009"/>
      <c r="AK75" s="1010">
        <v>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555</v>
      </c>
      <c r="C76" s="1004"/>
      <c r="D76" s="1004"/>
      <c r="E76" s="1004"/>
      <c r="F76" s="1004"/>
      <c r="G76" s="1004"/>
      <c r="H76" s="1004"/>
      <c r="I76" s="1004"/>
      <c r="J76" s="1004"/>
      <c r="K76" s="1004"/>
      <c r="L76" s="1004"/>
      <c r="M76" s="1004"/>
      <c r="N76" s="1004"/>
      <c r="O76" s="1004"/>
      <c r="P76" s="1005"/>
      <c r="Q76" s="1007">
        <v>54</v>
      </c>
      <c r="R76" s="1008"/>
      <c r="S76" s="1008"/>
      <c r="T76" s="1008"/>
      <c r="U76" s="1009"/>
      <c r="V76" s="1010">
        <v>48</v>
      </c>
      <c r="W76" s="1008"/>
      <c r="X76" s="1008"/>
      <c r="Y76" s="1008"/>
      <c r="Z76" s="1009"/>
      <c r="AA76" s="1010">
        <v>6</v>
      </c>
      <c r="AB76" s="1008"/>
      <c r="AC76" s="1008"/>
      <c r="AD76" s="1008"/>
      <c r="AE76" s="1009"/>
      <c r="AF76" s="1010">
        <v>0</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556</v>
      </c>
      <c r="C77" s="1004"/>
      <c r="D77" s="1004"/>
      <c r="E77" s="1004"/>
      <c r="F77" s="1004"/>
      <c r="G77" s="1004"/>
      <c r="H77" s="1004"/>
      <c r="I77" s="1004"/>
      <c r="J77" s="1004"/>
      <c r="K77" s="1004"/>
      <c r="L77" s="1004"/>
      <c r="M77" s="1004"/>
      <c r="N77" s="1004"/>
      <c r="O77" s="1004"/>
      <c r="P77" s="1005"/>
      <c r="Q77" s="1007">
        <v>42</v>
      </c>
      <c r="R77" s="1008"/>
      <c r="S77" s="1008"/>
      <c r="T77" s="1008"/>
      <c r="U77" s="1009"/>
      <c r="V77" s="1010">
        <v>37</v>
      </c>
      <c r="W77" s="1008"/>
      <c r="X77" s="1008"/>
      <c r="Y77" s="1008"/>
      <c r="Z77" s="1009"/>
      <c r="AA77" s="1010">
        <v>5</v>
      </c>
      <c r="AB77" s="1008"/>
      <c r="AC77" s="1008"/>
      <c r="AD77" s="1008"/>
      <c r="AE77" s="1009"/>
      <c r="AF77" s="1010">
        <v>0</v>
      </c>
      <c r="AG77" s="1008"/>
      <c r="AH77" s="1008"/>
      <c r="AI77" s="1008"/>
      <c r="AJ77" s="1009"/>
      <c r="AK77" s="1010">
        <v>18</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290</v>
      </c>
      <c r="AG109" s="923"/>
      <c r="AH109" s="923"/>
      <c r="AI109" s="923"/>
      <c r="AJ109" s="924"/>
      <c r="AK109" s="925" t="s">
        <v>289</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290</v>
      </c>
      <c r="BW109" s="923"/>
      <c r="BX109" s="923"/>
      <c r="BY109" s="923"/>
      <c r="BZ109" s="924"/>
      <c r="CA109" s="925" t="s">
        <v>289</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290</v>
      </c>
      <c r="DM109" s="923"/>
      <c r="DN109" s="923"/>
      <c r="DO109" s="923"/>
      <c r="DP109" s="924"/>
      <c r="DQ109" s="925" t="s">
        <v>289</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916045</v>
      </c>
      <c r="AB110" s="916"/>
      <c r="AC110" s="916"/>
      <c r="AD110" s="916"/>
      <c r="AE110" s="917"/>
      <c r="AF110" s="918">
        <v>914930</v>
      </c>
      <c r="AG110" s="916"/>
      <c r="AH110" s="916"/>
      <c r="AI110" s="916"/>
      <c r="AJ110" s="917"/>
      <c r="AK110" s="918">
        <v>903332</v>
      </c>
      <c r="AL110" s="916"/>
      <c r="AM110" s="916"/>
      <c r="AN110" s="916"/>
      <c r="AO110" s="917"/>
      <c r="AP110" s="919">
        <v>20.6</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8473351</v>
      </c>
      <c r="BR110" s="863"/>
      <c r="BS110" s="863"/>
      <c r="BT110" s="863"/>
      <c r="BU110" s="863"/>
      <c r="BV110" s="863">
        <v>8861650</v>
      </c>
      <c r="BW110" s="863"/>
      <c r="BX110" s="863"/>
      <c r="BY110" s="863"/>
      <c r="BZ110" s="863"/>
      <c r="CA110" s="863">
        <v>9301008</v>
      </c>
      <c r="CB110" s="863"/>
      <c r="CC110" s="863"/>
      <c r="CD110" s="863"/>
      <c r="CE110" s="863"/>
      <c r="CF110" s="887">
        <v>212.3</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1164</v>
      </c>
      <c r="BR111" s="835"/>
      <c r="BS111" s="835"/>
      <c r="BT111" s="835"/>
      <c r="BU111" s="835"/>
      <c r="BV111" s="835">
        <v>1164</v>
      </c>
      <c r="BW111" s="835"/>
      <c r="BX111" s="835"/>
      <c r="BY111" s="835"/>
      <c r="BZ111" s="835"/>
      <c r="CA111" s="835">
        <v>1164</v>
      </c>
      <c r="CB111" s="835"/>
      <c r="CC111" s="835"/>
      <c r="CD111" s="835"/>
      <c r="CE111" s="835"/>
      <c r="CF111" s="896">
        <v>0</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4364650</v>
      </c>
      <c r="BR112" s="835"/>
      <c r="BS112" s="835"/>
      <c r="BT112" s="835"/>
      <c r="BU112" s="835"/>
      <c r="BV112" s="835">
        <v>4202687</v>
      </c>
      <c r="BW112" s="835"/>
      <c r="BX112" s="835"/>
      <c r="BY112" s="835"/>
      <c r="BZ112" s="835"/>
      <c r="CA112" s="835">
        <v>4090047</v>
      </c>
      <c r="CB112" s="835"/>
      <c r="CC112" s="835"/>
      <c r="CD112" s="835"/>
      <c r="CE112" s="835"/>
      <c r="CF112" s="896">
        <v>93.3</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1164</v>
      </c>
      <c r="DH112" s="835"/>
      <c r="DI112" s="835"/>
      <c r="DJ112" s="835"/>
      <c r="DK112" s="835"/>
      <c r="DL112" s="835">
        <v>1164</v>
      </c>
      <c r="DM112" s="835"/>
      <c r="DN112" s="835"/>
      <c r="DO112" s="835"/>
      <c r="DP112" s="835"/>
      <c r="DQ112" s="835">
        <v>1164</v>
      </c>
      <c r="DR112" s="835"/>
      <c r="DS112" s="835"/>
      <c r="DT112" s="835"/>
      <c r="DU112" s="835"/>
      <c r="DV112" s="812">
        <v>0</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289980</v>
      </c>
      <c r="AB113" s="944"/>
      <c r="AC113" s="944"/>
      <c r="AD113" s="944"/>
      <c r="AE113" s="945"/>
      <c r="AF113" s="946">
        <v>289794</v>
      </c>
      <c r="AG113" s="944"/>
      <c r="AH113" s="944"/>
      <c r="AI113" s="944"/>
      <c r="AJ113" s="945"/>
      <c r="AK113" s="946">
        <v>326019</v>
      </c>
      <c r="AL113" s="944"/>
      <c r="AM113" s="944"/>
      <c r="AN113" s="944"/>
      <c r="AO113" s="945"/>
      <c r="AP113" s="947">
        <v>7.4</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16432</v>
      </c>
      <c r="BR113" s="835"/>
      <c r="BS113" s="835"/>
      <c r="BT113" s="835"/>
      <c r="BU113" s="835"/>
      <c r="BV113" s="835">
        <v>14675</v>
      </c>
      <c r="BW113" s="835"/>
      <c r="BX113" s="835"/>
      <c r="BY113" s="835"/>
      <c r="BZ113" s="835"/>
      <c r="CA113" s="835">
        <v>20001</v>
      </c>
      <c r="CB113" s="835"/>
      <c r="CC113" s="835"/>
      <c r="CD113" s="835"/>
      <c r="CE113" s="835"/>
      <c r="CF113" s="896">
        <v>0.5</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16902</v>
      </c>
      <c r="AB114" s="798"/>
      <c r="AC114" s="798"/>
      <c r="AD114" s="798"/>
      <c r="AE114" s="799"/>
      <c r="AF114" s="800">
        <v>15962</v>
      </c>
      <c r="AG114" s="798"/>
      <c r="AH114" s="798"/>
      <c r="AI114" s="798"/>
      <c r="AJ114" s="799"/>
      <c r="AK114" s="800">
        <v>11727</v>
      </c>
      <c r="AL114" s="798"/>
      <c r="AM114" s="798"/>
      <c r="AN114" s="798"/>
      <c r="AO114" s="799"/>
      <c r="AP114" s="845">
        <v>0.3</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1288184</v>
      </c>
      <c r="BR114" s="835"/>
      <c r="BS114" s="835"/>
      <c r="BT114" s="835"/>
      <c r="BU114" s="835"/>
      <c r="BV114" s="835">
        <v>1222221</v>
      </c>
      <c r="BW114" s="835"/>
      <c r="BX114" s="835"/>
      <c r="BY114" s="835"/>
      <c r="BZ114" s="835"/>
      <c r="CA114" s="835">
        <v>1174011</v>
      </c>
      <c r="CB114" s="835"/>
      <c r="CC114" s="835"/>
      <c r="CD114" s="835"/>
      <c r="CE114" s="835"/>
      <c r="CF114" s="896">
        <v>26.8</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23217</v>
      </c>
      <c r="AB115" s="944"/>
      <c r="AC115" s="944"/>
      <c r="AD115" s="944"/>
      <c r="AE115" s="945"/>
      <c r="AF115" s="946" t="s">
        <v>224</v>
      </c>
      <c r="AG115" s="944"/>
      <c r="AH115" s="944"/>
      <c r="AI115" s="944"/>
      <c r="AJ115" s="945"/>
      <c r="AK115" s="946" t="s">
        <v>224</v>
      </c>
      <c r="AL115" s="944"/>
      <c r="AM115" s="944"/>
      <c r="AN115" s="944"/>
      <c r="AO115" s="945"/>
      <c r="AP115" s="947" t="s">
        <v>224</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224</v>
      </c>
      <c r="BR115" s="835"/>
      <c r="BS115" s="835"/>
      <c r="BT115" s="835"/>
      <c r="BU115" s="835"/>
      <c r="BV115" s="835" t="s">
        <v>224</v>
      </c>
      <c r="BW115" s="835"/>
      <c r="BX115" s="835"/>
      <c r="BY115" s="835"/>
      <c r="BZ115" s="835"/>
      <c r="CA115" s="835" t="s">
        <v>224</v>
      </c>
      <c r="CB115" s="835"/>
      <c r="CC115" s="835"/>
      <c r="CD115" s="835"/>
      <c r="CE115" s="835"/>
      <c r="CF115" s="896" t="s">
        <v>224</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314</v>
      </c>
      <c r="AB116" s="798"/>
      <c r="AC116" s="798"/>
      <c r="AD116" s="798"/>
      <c r="AE116" s="799"/>
      <c r="AF116" s="800">
        <v>151</v>
      </c>
      <c r="AG116" s="798"/>
      <c r="AH116" s="798"/>
      <c r="AI116" s="798"/>
      <c r="AJ116" s="799"/>
      <c r="AK116" s="800">
        <v>240</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224</v>
      </c>
      <c r="DH116" s="798"/>
      <c r="DI116" s="798"/>
      <c r="DJ116" s="798"/>
      <c r="DK116" s="799"/>
      <c r="DL116" s="800" t="s">
        <v>224</v>
      </c>
      <c r="DM116" s="798"/>
      <c r="DN116" s="798"/>
      <c r="DO116" s="798"/>
      <c r="DP116" s="799"/>
      <c r="DQ116" s="800" t="s">
        <v>224</v>
      </c>
      <c r="DR116" s="798"/>
      <c r="DS116" s="798"/>
      <c r="DT116" s="798"/>
      <c r="DU116" s="799"/>
      <c r="DV116" s="845" t="s">
        <v>224</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1246458</v>
      </c>
      <c r="AB117" s="930"/>
      <c r="AC117" s="930"/>
      <c r="AD117" s="930"/>
      <c r="AE117" s="931"/>
      <c r="AF117" s="932">
        <v>1220837</v>
      </c>
      <c r="AG117" s="930"/>
      <c r="AH117" s="930"/>
      <c r="AI117" s="930"/>
      <c r="AJ117" s="931"/>
      <c r="AK117" s="932">
        <v>1241318</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290</v>
      </c>
      <c r="AG118" s="923"/>
      <c r="AH118" s="923"/>
      <c r="AI118" s="923"/>
      <c r="AJ118" s="924"/>
      <c r="AK118" s="925" t="s">
        <v>289</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14143781</v>
      </c>
      <c r="BR119" s="866"/>
      <c r="BS119" s="866"/>
      <c r="BT119" s="866"/>
      <c r="BU119" s="866"/>
      <c r="BV119" s="866">
        <v>14302397</v>
      </c>
      <c r="BW119" s="866"/>
      <c r="BX119" s="866"/>
      <c r="BY119" s="866"/>
      <c r="BZ119" s="866"/>
      <c r="CA119" s="866">
        <v>14586231</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1212466</v>
      </c>
      <c r="BR120" s="863"/>
      <c r="BS120" s="863"/>
      <c r="BT120" s="863"/>
      <c r="BU120" s="863"/>
      <c r="BV120" s="863">
        <v>1764677</v>
      </c>
      <c r="BW120" s="863"/>
      <c r="BX120" s="863"/>
      <c r="BY120" s="863"/>
      <c r="BZ120" s="863"/>
      <c r="CA120" s="863">
        <v>1769876</v>
      </c>
      <c r="CB120" s="863"/>
      <c r="CC120" s="863"/>
      <c r="CD120" s="863"/>
      <c r="CE120" s="863"/>
      <c r="CF120" s="887">
        <v>40.4</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2152251</v>
      </c>
      <c r="DH120" s="863"/>
      <c r="DI120" s="863"/>
      <c r="DJ120" s="863"/>
      <c r="DK120" s="863"/>
      <c r="DL120" s="863">
        <v>2064084</v>
      </c>
      <c r="DM120" s="863"/>
      <c r="DN120" s="863"/>
      <c r="DO120" s="863"/>
      <c r="DP120" s="863"/>
      <c r="DQ120" s="863">
        <v>2034149</v>
      </c>
      <c r="DR120" s="863"/>
      <c r="DS120" s="863"/>
      <c r="DT120" s="863"/>
      <c r="DU120" s="863"/>
      <c r="DV120" s="864">
        <v>46.4</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698228</v>
      </c>
      <c r="BR121" s="835"/>
      <c r="BS121" s="835"/>
      <c r="BT121" s="835"/>
      <c r="BU121" s="835"/>
      <c r="BV121" s="835">
        <v>660309</v>
      </c>
      <c r="BW121" s="835"/>
      <c r="BX121" s="835"/>
      <c r="BY121" s="835"/>
      <c r="BZ121" s="835"/>
      <c r="CA121" s="835">
        <v>591752</v>
      </c>
      <c r="CB121" s="835"/>
      <c r="CC121" s="835"/>
      <c r="CD121" s="835"/>
      <c r="CE121" s="835"/>
      <c r="CF121" s="896">
        <v>13.5</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1196340</v>
      </c>
      <c r="DH121" s="835"/>
      <c r="DI121" s="835"/>
      <c r="DJ121" s="835"/>
      <c r="DK121" s="835"/>
      <c r="DL121" s="835">
        <v>1187066</v>
      </c>
      <c r="DM121" s="835"/>
      <c r="DN121" s="835"/>
      <c r="DO121" s="835"/>
      <c r="DP121" s="835"/>
      <c r="DQ121" s="835">
        <v>1135403</v>
      </c>
      <c r="DR121" s="835"/>
      <c r="DS121" s="835"/>
      <c r="DT121" s="835"/>
      <c r="DU121" s="835"/>
      <c r="DV121" s="812">
        <v>25.9</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8637254</v>
      </c>
      <c r="BR122" s="866"/>
      <c r="BS122" s="866"/>
      <c r="BT122" s="866"/>
      <c r="BU122" s="866"/>
      <c r="BV122" s="866">
        <v>8811900</v>
      </c>
      <c r="BW122" s="866"/>
      <c r="BX122" s="866"/>
      <c r="BY122" s="866"/>
      <c r="BZ122" s="866"/>
      <c r="CA122" s="866">
        <v>9403761</v>
      </c>
      <c r="CB122" s="866"/>
      <c r="CC122" s="866"/>
      <c r="CD122" s="866"/>
      <c r="CE122" s="866"/>
      <c r="CF122" s="867">
        <v>214.6</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778877</v>
      </c>
      <c r="DH122" s="835"/>
      <c r="DI122" s="835"/>
      <c r="DJ122" s="835"/>
      <c r="DK122" s="835"/>
      <c r="DL122" s="835">
        <v>741740</v>
      </c>
      <c r="DM122" s="835"/>
      <c r="DN122" s="835"/>
      <c r="DO122" s="835"/>
      <c r="DP122" s="835"/>
      <c r="DQ122" s="835">
        <v>734487</v>
      </c>
      <c r="DR122" s="835"/>
      <c r="DS122" s="835"/>
      <c r="DT122" s="835"/>
      <c r="DU122" s="835"/>
      <c r="DV122" s="812">
        <v>16.8</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10547948</v>
      </c>
      <c r="BR123" s="854"/>
      <c r="BS123" s="854"/>
      <c r="BT123" s="854"/>
      <c r="BU123" s="854"/>
      <c r="BV123" s="854">
        <v>11236886</v>
      </c>
      <c r="BW123" s="854"/>
      <c r="BX123" s="854"/>
      <c r="BY123" s="854"/>
      <c r="BZ123" s="854"/>
      <c r="CA123" s="854">
        <v>11765389</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99726</v>
      </c>
      <c r="DH123" s="798"/>
      <c r="DI123" s="798"/>
      <c r="DJ123" s="798"/>
      <c r="DK123" s="799"/>
      <c r="DL123" s="800">
        <v>100073</v>
      </c>
      <c r="DM123" s="798"/>
      <c r="DN123" s="798"/>
      <c r="DO123" s="798"/>
      <c r="DP123" s="799"/>
      <c r="DQ123" s="800">
        <v>94997</v>
      </c>
      <c r="DR123" s="798"/>
      <c r="DS123" s="798"/>
      <c r="DT123" s="798"/>
      <c r="DU123" s="799"/>
      <c r="DV123" s="845">
        <v>2.2000000000000002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82.8</v>
      </c>
      <c r="BR124" s="852"/>
      <c r="BS124" s="852"/>
      <c r="BT124" s="852"/>
      <c r="BU124" s="852"/>
      <c r="BV124" s="852">
        <v>67.8</v>
      </c>
      <c r="BW124" s="852"/>
      <c r="BX124" s="852"/>
      <c r="BY124" s="852"/>
      <c r="BZ124" s="852"/>
      <c r="CA124" s="852">
        <v>64.3</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137456</v>
      </c>
      <c r="DH124" s="781"/>
      <c r="DI124" s="781"/>
      <c r="DJ124" s="781"/>
      <c r="DK124" s="782"/>
      <c r="DL124" s="783">
        <v>109724</v>
      </c>
      <c r="DM124" s="781"/>
      <c r="DN124" s="781"/>
      <c r="DO124" s="781"/>
      <c r="DP124" s="782"/>
      <c r="DQ124" s="783">
        <v>91011</v>
      </c>
      <c r="DR124" s="781"/>
      <c r="DS124" s="781"/>
      <c r="DT124" s="781"/>
      <c r="DU124" s="782"/>
      <c r="DV124" s="869">
        <v>2.1</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23217</v>
      </c>
      <c r="AB126" s="798"/>
      <c r="AC126" s="798"/>
      <c r="AD126" s="798"/>
      <c r="AE126" s="799"/>
      <c r="AF126" s="800" t="s">
        <v>224</v>
      </c>
      <c r="AG126" s="798"/>
      <c r="AH126" s="798"/>
      <c r="AI126" s="798"/>
      <c r="AJ126" s="799"/>
      <c r="AK126" s="800" t="s">
        <v>224</v>
      </c>
      <c r="AL126" s="798"/>
      <c r="AM126" s="798"/>
      <c r="AN126" s="798"/>
      <c r="AO126" s="799"/>
      <c r="AP126" s="845" t="s">
        <v>224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50907</v>
      </c>
      <c r="AB128" s="819"/>
      <c r="AC128" s="819"/>
      <c r="AD128" s="819"/>
      <c r="AE128" s="820"/>
      <c r="AF128" s="821">
        <v>52020</v>
      </c>
      <c r="AG128" s="819"/>
      <c r="AH128" s="819"/>
      <c r="AI128" s="819"/>
      <c r="AJ128" s="820"/>
      <c r="AK128" s="821">
        <v>52416</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224</v>
      </c>
      <c r="BG128" s="805"/>
      <c r="BH128" s="805"/>
      <c r="BI128" s="805"/>
      <c r="BJ128" s="805"/>
      <c r="BK128" s="805"/>
      <c r="BL128" s="828"/>
      <c r="BM128" s="804">
        <v>14.89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5121564</v>
      </c>
      <c r="AB129" s="798"/>
      <c r="AC129" s="798"/>
      <c r="AD129" s="798"/>
      <c r="AE129" s="799"/>
      <c r="AF129" s="800">
        <v>5299297</v>
      </c>
      <c r="AG129" s="798"/>
      <c r="AH129" s="798"/>
      <c r="AI129" s="798"/>
      <c r="AJ129" s="799"/>
      <c r="AK129" s="800">
        <v>5168077</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224</v>
      </c>
      <c r="BG129" s="788"/>
      <c r="BH129" s="788"/>
      <c r="BI129" s="788"/>
      <c r="BJ129" s="788"/>
      <c r="BK129" s="788"/>
      <c r="BL129" s="789"/>
      <c r="BM129" s="787">
        <v>19.89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781185</v>
      </c>
      <c r="AB130" s="798"/>
      <c r="AC130" s="798"/>
      <c r="AD130" s="798"/>
      <c r="AE130" s="799"/>
      <c r="AF130" s="800">
        <v>781363</v>
      </c>
      <c r="AG130" s="798"/>
      <c r="AH130" s="798"/>
      <c r="AI130" s="798"/>
      <c r="AJ130" s="799"/>
      <c r="AK130" s="800">
        <v>786345</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9.1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4340379</v>
      </c>
      <c r="AB131" s="781"/>
      <c r="AC131" s="781"/>
      <c r="AD131" s="781"/>
      <c r="AE131" s="782"/>
      <c r="AF131" s="783">
        <v>4517934</v>
      </c>
      <c r="AG131" s="781"/>
      <c r="AH131" s="781"/>
      <c r="AI131" s="781"/>
      <c r="AJ131" s="782"/>
      <c r="AK131" s="783">
        <v>4381732</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64.3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9.5467699939999999</v>
      </c>
      <c r="AB132" s="761"/>
      <c r="AC132" s="761"/>
      <c r="AD132" s="761"/>
      <c r="AE132" s="762"/>
      <c r="AF132" s="763">
        <v>8.5759110249999999</v>
      </c>
      <c r="AG132" s="761"/>
      <c r="AH132" s="761"/>
      <c r="AI132" s="761"/>
      <c r="AJ132" s="762"/>
      <c r="AK132" s="763">
        <v>9.1871661709999994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11.3</v>
      </c>
      <c r="AB133" s="740"/>
      <c r="AC133" s="740"/>
      <c r="AD133" s="740"/>
      <c r="AE133" s="741"/>
      <c r="AF133" s="739">
        <v>9.8000000000000007</v>
      </c>
      <c r="AG133" s="740"/>
      <c r="AH133" s="740"/>
      <c r="AI133" s="740"/>
      <c r="AJ133" s="741"/>
      <c r="AK133" s="739">
        <v>9.1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1417365</v>
      </c>
      <c r="L9" s="266">
        <v>95157</v>
      </c>
      <c r="M9" s="267">
        <v>79561</v>
      </c>
      <c r="N9" s="268">
        <v>19.600000000000001</v>
      </c>
    </row>
    <row r="10" spans="1:16" x14ac:dyDescent="0.15">
      <c r="A10" s="250"/>
      <c r="B10" s="246"/>
      <c r="C10" s="246"/>
      <c r="D10" s="246"/>
      <c r="E10" s="246"/>
      <c r="F10" s="246"/>
      <c r="G10" s="1166" t="s">
        <v>479</v>
      </c>
      <c r="H10" s="1167"/>
      <c r="I10" s="1167"/>
      <c r="J10" s="1168"/>
      <c r="K10" s="269">
        <v>24715</v>
      </c>
      <c r="L10" s="270">
        <v>1659</v>
      </c>
      <c r="M10" s="271">
        <v>7948</v>
      </c>
      <c r="N10" s="272">
        <v>-79.099999999999994</v>
      </c>
    </row>
    <row r="11" spans="1:16" ht="13.5" customHeight="1" x14ac:dyDescent="0.15">
      <c r="A11" s="250"/>
      <c r="B11" s="246"/>
      <c r="C11" s="246"/>
      <c r="D11" s="246"/>
      <c r="E11" s="246"/>
      <c r="F11" s="246"/>
      <c r="G11" s="1166" t="s">
        <v>480</v>
      </c>
      <c r="H11" s="1167"/>
      <c r="I11" s="1167"/>
      <c r="J11" s="1168"/>
      <c r="K11" s="269">
        <v>242304</v>
      </c>
      <c r="L11" s="270">
        <v>16267</v>
      </c>
      <c r="M11" s="271">
        <v>11971</v>
      </c>
      <c r="N11" s="272">
        <v>35.9</v>
      </c>
    </row>
    <row r="12" spans="1:16" ht="13.5" customHeight="1" x14ac:dyDescent="0.15">
      <c r="A12" s="250"/>
      <c r="B12" s="246"/>
      <c r="C12" s="246"/>
      <c r="D12" s="246"/>
      <c r="E12" s="246"/>
      <c r="F12" s="246"/>
      <c r="G12" s="1166" t="s">
        <v>481</v>
      </c>
      <c r="H12" s="1167"/>
      <c r="I12" s="1167"/>
      <c r="J12" s="1168"/>
      <c r="K12" s="269" t="s">
        <v>482</v>
      </c>
      <c r="L12" s="270" t="s">
        <v>482</v>
      </c>
      <c r="M12" s="271">
        <v>484</v>
      </c>
      <c r="N12" s="272" t="s">
        <v>482</v>
      </c>
    </row>
    <row r="13" spans="1:16" ht="13.5" customHeight="1" x14ac:dyDescent="0.15">
      <c r="A13" s="250"/>
      <c r="B13" s="246"/>
      <c r="C13" s="246"/>
      <c r="D13" s="246"/>
      <c r="E13" s="246"/>
      <c r="F13" s="246"/>
      <c r="G13" s="1166" t="s">
        <v>483</v>
      </c>
      <c r="H13" s="1167"/>
      <c r="I13" s="1167"/>
      <c r="J13" s="1168"/>
      <c r="K13" s="269" t="s">
        <v>482</v>
      </c>
      <c r="L13" s="270" t="s">
        <v>482</v>
      </c>
      <c r="M13" s="271">
        <v>5</v>
      </c>
      <c r="N13" s="272" t="s">
        <v>482</v>
      </c>
    </row>
    <row r="14" spans="1:16" ht="13.5" customHeight="1" x14ac:dyDescent="0.15">
      <c r="A14" s="250"/>
      <c r="B14" s="246"/>
      <c r="C14" s="246"/>
      <c r="D14" s="246"/>
      <c r="E14" s="246"/>
      <c r="F14" s="246"/>
      <c r="G14" s="1166" t="s">
        <v>484</v>
      </c>
      <c r="H14" s="1167"/>
      <c r="I14" s="1167"/>
      <c r="J14" s="1168"/>
      <c r="K14" s="269">
        <v>49827</v>
      </c>
      <c r="L14" s="270">
        <v>3345</v>
      </c>
      <c r="M14" s="271">
        <v>3782</v>
      </c>
      <c r="N14" s="272">
        <v>-11.6</v>
      </c>
    </row>
    <row r="15" spans="1:16" ht="13.5" customHeight="1" x14ac:dyDescent="0.15">
      <c r="A15" s="250"/>
      <c r="B15" s="246"/>
      <c r="C15" s="246"/>
      <c r="D15" s="246"/>
      <c r="E15" s="246"/>
      <c r="F15" s="246"/>
      <c r="G15" s="1166" t="s">
        <v>485</v>
      </c>
      <c r="H15" s="1167"/>
      <c r="I15" s="1167"/>
      <c r="J15" s="1168"/>
      <c r="K15" s="269">
        <v>68690</v>
      </c>
      <c r="L15" s="270">
        <v>4612</v>
      </c>
      <c r="M15" s="271">
        <v>1791</v>
      </c>
      <c r="N15" s="272">
        <v>157.5</v>
      </c>
    </row>
    <row r="16" spans="1:16" x14ac:dyDescent="0.15">
      <c r="A16" s="250"/>
      <c r="B16" s="246"/>
      <c r="C16" s="246"/>
      <c r="D16" s="246"/>
      <c r="E16" s="246"/>
      <c r="F16" s="246"/>
      <c r="G16" s="1169" t="s">
        <v>486</v>
      </c>
      <c r="H16" s="1170"/>
      <c r="I16" s="1170"/>
      <c r="J16" s="1171"/>
      <c r="K16" s="270">
        <v>-134318</v>
      </c>
      <c r="L16" s="270">
        <v>-9018</v>
      </c>
      <c r="M16" s="271">
        <v>-8307</v>
      </c>
      <c r="N16" s="272">
        <v>8.6</v>
      </c>
    </row>
    <row r="17" spans="1:16" x14ac:dyDescent="0.15">
      <c r="A17" s="250"/>
      <c r="B17" s="246"/>
      <c r="C17" s="246"/>
      <c r="D17" s="246"/>
      <c r="E17" s="246"/>
      <c r="F17" s="246"/>
      <c r="G17" s="1169" t="s">
        <v>172</v>
      </c>
      <c r="H17" s="1170"/>
      <c r="I17" s="1170"/>
      <c r="J17" s="1171"/>
      <c r="K17" s="270">
        <v>1668583</v>
      </c>
      <c r="L17" s="270">
        <v>112023</v>
      </c>
      <c r="M17" s="271">
        <v>97236</v>
      </c>
      <c r="N17" s="272">
        <v>15.2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10</v>
      </c>
      <c r="L21" s="283">
        <v>9.07</v>
      </c>
      <c r="M21" s="284">
        <v>0.93</v>
      </c>
      <c r="N21" s="251"/>
      <c r="O21" s="285"/>
      <c r="P21" s="281"/>
    </row>
    <row r="22" spans="1:16" s="286" customFormat="1" x14ac:dyDescent="0.15">
      <c r="A22" s="281"/>
      <c r="B22" s="251"/>
      <c r="C22" s="251"/>
      <c r="D22" s="251"/>
      <c r="E22" s="251"/>
      <c r="F22" s="251"/>
      <c r="G22" s="1163" t="s">
        <v>492</v>
      </c>
      <c r="H22" s="1164"/>
      <c r="I22" s="1164"/>
      <c r="J22" s="1165"/>
      <c r="K22" s="287">
        <v>97.1</v>
      </c>
      <c r="L22" s="288">
        <v>97.2</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903332</v>
      </c>
      <c r="L32" s="296">
        <v>60647</v>
      </c>
      <c r="M32" s="297">
        <v>47831</v>
      </c>
      <c r="N32" s="298">
        <v>26.8</v>
      </c>
    </row>
    <row r="33" spans="1:16" ht="13.5" customHeight="1" x14ac:dyDescent="0.15">
      <c r="A33" s="250"/>
      <c r="B33" s="246"/>
      <c r="C33" s="246"/>
      <c r="D33" s="246"/>
      <c r="E33" s="246"/>
      <c r="F33" s="246"/>
      <c r="G33" s="1154" t="s">
        <v>497</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498</v>
      </c>
      <c r="H34" s="1155"/>
      <c r="I34" s="1155"/>
      <c r="J34" s="1156"/>
      <c r="K34" s="296" t="s">
        <v>482</v>
      </c>
      <c r="L34" s="296" t="s">
        <v>482</v>
      </c>
      <c r="M34" s="297">
        <v>13</v>
      </c>
      <c r="N34" s="298" t="s">
        <v>482</v>
      </c>
    </row>
    <row r="35" spans="1:16" ht="27" customHeight="1" x14ac:dyDescent="0.15">
      <c r="A35" s="250"/>
      <c r="B35" s="246"/>
      <c r="C35" s="246"/>
      <c r="D35" s="246"/>
      <c r="E35" s="246"/>
      <c r="F35" s="246"/>
      <c r="G35" s="1154" t="s">
        <v>499</v>
      </c>
      <c r="H35" s="1155"/>
      <c r="I35" s="1155"/>
      <c r="J35" s="1156"/>
      <c r="K35" s="296">
        <v>326019</v>
      </c>
      <c r="L35" s="296">
        <v>21888</v>
      </c>
      <c r="M35" s="297">
        <v>14490</v>
      </c>
      <c r="N35" s="298">
        <v>51.1</v>
      </c>
    </row>
    <row r="36" spans="1:16" ht="27" customHeight="1" x14ac:dyDescent="0.15">
      <c r="A36" s="250"/>
      <c r="B36" s="246"/>
      <c r="C36" s="246"/>
      <c r="D36" s="246"/>
      <c r="E36" s="246"/>
      <c r="F36" s="246"/>
      <c r="G36" s="1154" t="s">
        <v>500</v>
      </c>
      <c r="H36" s="1155"/>
      <c r="I36" s="1155"/>
      <c r="J36" s="1156"/>
      <c r="K36" s="296">
        <v>11727</v>
      </c>
      <c r="L36" s="296">
        <v>787</v>
      </c>
      <c r="M36" s="297">
        <v>3677</v>
      </c>
      <c r="N36" s="298">
        <v>-78.599999999999994</v>
      </c>
    </row>
    <row r="37" spans="1:16" ht="13.5" customHeight="1" x14ac:dyDescent="0.15">
      <c r="A37" s="250"/>
      <c r="B37" s="246"/>
      <c r="C37" s="246"/>
      <c r="D37" s="246"/>
      <c r="E37" s="246"/>
      <c r="F37" s="246"/>
      <c r="G37" s="1154" t="s">
        <v>501</v>
      </c>
      <c r="H37" s="1155"/>
      <c r="I37" s="1155"/>
      <c r="J37" s="1156"/>
      <c r="K37" s="296" t="s">
        <v>482</v>
      </c>
      <c r="L37" s="296" t="s">
        <v>482</v>
      </c>
      <c r="M37" s="297">
        <v>1018</v>
      </c>
      <c r="N37" s="298" t="s">
        <v>482</v>
      </c>
    </row>
    <row r="38" spans="1:16" ht="27" customHeight="1" x14ac:dyDescent="0.15">
      <c r="A38" s="250"/>
      <c r="B38" s="246"/>
      <c r="C38" s="246"/>
      <c r="D38" s="246"/>
      <c r="E38" s="246"/>
      <c r="F38" s="246"/>
      <c r="G38" s="1157" t="s">
        <v>502</v>
      </c>
      <c r="H38" s="1158"/>
      <c r="I38" s="1158"/>
      <c r="J38" s="1159"/>
      <c r="K38" s="299">
        <v>240</v>
      </c>
      <c r="L38" s="299">
        <v>16</v>
      </c>
      <c r="M38" s="300">
        <v>7</v>
      </c>
      <c r="N38" s="301">
        <v>128.6</v>
      </c>
      <c r="O38" s="295"/>
    </row>
    <row r="39" spans="1:16" x14ac:dyDescent="0.15">
      <c r="A39" s="250"/>
      <c r="B39" s="246"/>
      <c r="C39" s="246"/>
      <c r="D39" s="246"/>
      <c r="E39" s="246"/>
      <c r="F39" s="246"/>
      <c r="G39" s="1157" t="s">
        <v>503</v>
      </c>
      <c r="H39" s="1158"/>
      <c r="I39" s="1158"/>
      <c r="J39" s="1159"/>
      <c r="K39" s="302">
        <v>-52416</v>
      </c>
      <c r="L39" s="302">
        <v>-3519</v>
      </c>
      <c r="M39" s="303">
        <v>-3521</v>
      </c>
      <c r="N39" s="304">
        <v>-0.1</v>
      </c>
      <c r="O39" s="295"/>
    </row>
    <row r="40" spans="1:16" ht="27" customHeight="1" x14ac:dyDescent="0.15">
      <c r="A40" s="250"/>
      <c r="B40" s="246"/>
      <c r="C40" s="246"/>
      <c r="D40" s="246"/>
      <c r="E40" s="246"/>
      <c r="F40" s="246"/>
      <c r="G40" s="1154" t="s">
        <v>504</v>
      </c>
      <c r="H40" s="1155"/>
      <c r="I40" s="1155"/>
      <c r="J40" s="1156"/>
      <c r="K40" s="302">
        <v>-786345</v>
      </c>
      <c r="L40" s="302">
        <v>-52793</v>
      </c>
      <c r="M40" s="303">
        <v>-43531</v>
      </c>
      <c r="N40" s="304">
        <v>21.3</v>
      </c>
      <c r="O40" s="295"/>
    </row>
    <row r="41" spans="1:16" x14ac:dyDescent="0.15">
      <c r="A41" s="250"/>
      <c r="B41" s="246"/>
      <c r="C41" s="246"/>
      <c r="D41" s="246"/>
      <c r="E41" s="246"/>
      <c r="F41" s="246"/>
      <c r="G41" s="1160" t="s">
        <v>284</v>
      </c>
      <c r="H41" s="1161"/>
      <c r="I41" s="1161"/>
      <c r="J41" s="1162"/>
      <c r="K41" s="296">
        <v>402557</v>
      </c>
      <c r="L41" s="302">
        <v>27026</v>
      </c>
      <c r="M41" s="303">
        <v>19983</v>
      </c>
      <c r="N41" s="304">
        <v>35.200000000000003</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782245</v>
      </c>
      <c r="J51" s="322">
        <v>49663</v>
      </c>
      <c r="K51" s="323">
        <v>-7.1</v>
      </c>
      <c r="L51" s="324">
        <v>69806</v>
      </c>
      <c r="M51" s="325">
        <v>13.4</v>
      </c>
      <c r="N51" s="326">
        <v>-20.5</v>
      </c>
    </row>
    <row r="52" spans="1:14" x14ac:dyDescent="0.15">
      <c r="A52" s="250"/>
      <c r="B52" s="246"/>
      <c r="C52" s="246"/>
      <c r="D52" s="246"/>
      <c r="E52" s="246"/>
      <c r="F52" s="246"/>
      <c r="G52" s="327"/>
      <c r="H52" s="328" t="s">
        <v>515</v>
      </c>
      <c r="I52" s="329">
        <v>551057</v>
      </c>
      <c r="J52" s="330">
        <v>34986</v>
      </c>
      <c r="K52" s="331">
        <v>127.8</v>
      </c>
      <c r="L52" s="332">
        <v>32823</v>
      </c>
      <c r="M52" s="333">
        <v>1</v>
      </c>
      <c r="N52" s="334">
        <v>126.8</v>
      </c>
    </row>
    <row r="53" spans="1:14" x14ac:dyDescent="0.15">
      <c r="A53" s="250"/>
      <c r="B53" s="246"/>
      <c r="C53" s="246"/>
      <c r="D53" s="246"/>
      <c r="E53" s="246"/>
      <c r="F53" s="246"/>
      <c r="G53" s="312" t="s">
        <v>516</v>
      </c>
      <c r="H53" s="313"/>
      <c r="I53" s="321">
        <v>1104805</v>
      </c>
      <c r="J53" s="322">
        <v>70599</v>
      </c>
      <c r="K53" s="323">
        <v>42.2</v>
      </c>
      <c r="L53" s="324">
        <v>74444</v>
      </c>
      <c r="M53" s="325">
        <v>6.6</v>
      </c>
      <c r="N53" s="326">
        <v>35.6</v>
      </c>
    </row>
    <row r="54" spans="1:14" x14ac:dyDescent="0.15">
      <c r="A54" s="250"/>
      <c r="B54" s="246"/>
      <c r="C54" s="246"/>
      <c r="D54" s="246"/>
      <c r="E54" s="246"/>
      <c r="F54" s="246"/>
      <c r="G54" s="327"/>
      <c r="H54" s="328" t="s">
        <v>515</v>
      </c>
      <c r="I54" s="329">
        <v>478374</v>
      </c>
      <c r="J54" s="330">
        <v>30569</v>
      </c>
      <c r="K54" s="331">
        <v>-12.6</v>
      </c>
      <c r="L54" s="332">
        <v>34175</v>
      </c>
      <c r="M54" s="333">
        <v>4.0999999999999996</v>
      </c>
      <c r="N54" s="334">
        <v>-16.7</v>
      </c>
    </row>
    <row r="55" spans="1:14" x14ac:dyDescent="0.15">
      <c r="A55" s="250"/>
      <c r="B55" s="246"/>
      <c r="C55" s="246"/>
      <c r="D55" s="246"/>
      <c r="E55" s="246"/>
      <c r="F55" s="246"/>
      <c r="G55" s="312" t="s">
        <v>517</v>
      </c>
      <c r="H55" s="313"/>
      <c r="I55" s="321">
        <v>1899342</v>
      </c>
      <c r="J55" s="322">
        <v>122927</v>
      </c>
      <c r="K55" s="323">
        <v>74.099999999999994</v>
      </c>
      <c r="L55" s="324">
        <v>85205</v>
      </c>
      <c r="M55" s="325">
        <v>14.5</v>
      </c>
      <c r="N55" s="326">
        <v>59.6</v>
      </c>
    </row>
    <row r="56" spans="1:14" x14ac:dyDescent="0.15">
      <c r="A56" s="250"/>
      <c r="B56" s="246"/>
      <c r="C56" s="246"/>
      <c r="D56" s="246"/>
      <c r="E56" s="246"/>
      <c r="F56" s="246"/>
      <c r="G56" s="327"/>
      <c r="H56" s="328" t="s">
        <v>515</v>
      </c>
      <c r="I56" s="329">
        <v>761956</v>
      </c>
      <c r="J56" s="330">
        <v>49314</v>
      </c>
      <c r="K56" s="331">
        <v>61.3</v>
      </c>
      <c r="L56" s="332">
        <v>38847</v>
      </c>
      <c r="M56" s="333">
        <v>13.7</v>
      </c>
      <c r="N56" s="334">
        <v>47.6</v>
      </c>
    </row>
    <row r="57" spans="1:14" x14ac:dyDescent="0.15">
      <c r="A57" s="250"/>
      <c r="B57" s="246"/>
      <c r="C57" s="246"/>
      <c r="D57" s="246"/>
      <c r="E57" s="246"/>
      <c r="F57" s="246"/>
      <c r="G57" s="312" t="s">
        <v>518</v>
      </c>
      <c r="H57" s="313"/>
      <c r="I57" s="321">
        <v>1874226</v>
      </c>
      <c r="J57" s="322">
        <v>123402</v>
      </c>
      <c r="K57" s="323">
        <v>0.4</v>
      </c>
      <c r="L57" s="324">
        <v>69469</v>
      </c>
      <c r="M57" s="325">
        <v>-18.5</v>
      </c>
      <c r="N57" s="326">
        <v>18.899999999999999</v>
      </c>
    </row>
    <row r="58" spans="1:14" x14ac:dyDescent="0.15">
      <c r="A58" s="250"/>
      <c r="B58" s="246"/>
      <c r="C58" s="246"/>
      <c r="D58" s="246"/>
      <c r="E58" s="246"/>
      <c r="F58" s="246"/>
      <c r="G58" s="327"/>
      <c r="H58" s="328" t="s">
        <v>515</v>
      </c>
      <c r="I58" s="329">
        <v>1291073</v>
      </c>
      <c r="J58" s="330">
        <v>85006</v>
      </c>
      <c r="K58" s="331">
        <v>72.400000000000006</v>
      </c>
      <c r="L58" s="332">
        <v>38215</v>
      </c>
      <c r="M58" s="333">
        <v>-1.6</v>
      </c>
      <c r="N58" s="334">
        <v>74</v>
      </c>
    </row>
    <row r="59" spans="1:14" x14ac:dyDescent="0.15">
      <c r="A59" s="250"/>
      <c r="B59" s="246"/>
      <c r="C59" s="246"/>
      <c r="D59" s="246"/>
      <c r="E59" s="246"/>
      <c r="F59" s="246"/>
      <c r="G59" s="312" t="s">
        <v>519</v>
      </c>
      <c r="H59" s="313"/>
      <c r="I59" s="321">
        <v>1838736</v>
      </c>
      <c r="J59" s="322">
        <v>123447</v>
      </c>
      <c r="K59" s="323">
        <v>0</v>
      </c>
      <c r="L59" s="324">
        <v>67293</v>
      </c>
      <c r="M59" s="325">
        <v>-3.1</v>
      </c>
      <c r="N59" s="326">
        <v>3.1</v>
      </c>
    </row>
    <row r="60" spans="1:14" x14ac:dyDescent="0.15">
      <c r="A60" s="250"/>
      <c r="B60" s="246"/>
      <c r="C60" s="246"/>
      <c r="D60" s="246"/>
      <c r="E60" s="246"/>
      <c r="F60" s="246"/>
      <c r="G60" s="327"/>
      <c r="H60" s="328" t="s">
        <v>515</v>
      </c>
      <c r="I60" s="335">
        <v>1262189</v>
      </c>
      <c r="J60" s="330">
        <v>84739</v>
      </c>
      <c r="K60" s="331">
        <v>-0.3</v>
      </c>
      <c r="L60" s="332">
        <v>35076</v>
      </c>
      <c r="M60" s="333">
        <v>-8.1999999999999993</v>
      </c>
      <c r="N60" s="334">
        <v>7.9</v>
      </c>
    </row>
    <row r="61" spans="1:14" x14ac:dyDescent="0.15">
      <c r="A61" s="250"/>
      <c r="B61" s="246"/>
      <c r="C61" s="246"/>
      <c r="D61" s="246"/>
      <c r="E61" s="246"/>
      <c r="F61" s="246"/>
      <c r="G61" s="312" t="s">
        <v>520</v>
      </c>
      <c r="H61" s="336"/>
      <c r="I61" s="337">
        <v>1499871</v>
      </c>
      <c r="J61" s="338">
        <v>98008</v>
      </c>
      <c r="K61" s="339">
        <v>21.9</v>
      </c>
      <c r="L61" s="340">
        <v>73243</v>
      </c>
      <c r="M61" s="341">
        <v>2.6</v>
      </c>
      <c r="N61" s="326">
        <v>19.3</v>
      </c>
    </row>
    <row r="62" spans="1:14" x14ac:dyDescent="0.15">
      <c r="A62" s="250"/>
      <c r="B62" s="246"/>
      <c r="C62" s="246"/>
      <c r="D62" s="246"/>
      <c r="E62" s="246"/>
      <c r="F62" s="246"/>
      <c r="G62" s="327"/>
      <c r="H62" s="328" t="s">
        <v>515</v>
      </c>
      <c r="I62" s="329">
        <v>868930</v>
      </c>
      <c r="J62" s="330">
        <v>56923</v>
      </c>
      <c r="K62" s="331">
        <v>49.7</v>
      </c>
      <c r="L62" s="332">
        <v>35827</v>
      </c>
      <c r="M62" s="333">
        <v>1.8</v>
      </c>
      <c r="N62" s="334">
        <v>47.9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25.2</v>
      </c>
      <c r="G47" s="12">
        <v>20.92</v>
      </c>
      <c r="H47" s="12">
        <v>12.73</v>
      </c>
      <c r="I47" s="12">
        <v>21.19</v>
      </c>
      <c r="J47" s="13">
        <v>17.29</v>
      </c>
    </row>
    <row r="48" spans="2:10" ht="57.75" customHeight="1" x14ac:dyDescent="0.15">
      <c r="B48" s="14"/>
      <c r="C48" s="1174" t="s">
        <v>4</v>
      </c>
      <c r="D48" s="1174"/>
      <c r="E48" s="1175"/>
      <c r="F48" s="15">
        <v>5.19</v>
      </c>
      <c r="G48" s="16">
        <v>5.07</v>
      </c>
      <c r="H48" s="16">
        <v>5.36</v>
      </c>
      <c r="I48" s="16">
        <v>4.4800000000000004</v>
      </c>
      <c r="J48" s="17">
        <v>4.24</v>
      </c>
    </row>
    <row r="49" spans="2:10" ht="57.75" customHeight="1" thickBot="1" x14ac:dyDescent="0.2">
      <c r="B49" s="18"/>
      <c r="C49" s="1176" t="s">
        <v>5</v>
      </c>
      <c r="D49" s="1176"/>
      <c r="E49" s="1177"/>
      <c r="F49" s="19">
        <v>4.66</v>
      </c>
      <c r="G49" s="20" t="s">
        <v>527</v>
      </c>
      <c r="H49" s="20" t="s">
        <v>528</v>
      </c>
      <c r="I49" s="20">
        <v>8.35</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秋元　喜夫</cp:lastModifiedBy>
  <cp:lastPrinted>2018-05-06T23:35:23Z</cp:lastPrinted>
  <dcterms:created xsi:type="dcterms:W3CDTF">2018-01-24T03:55:32Z</dcterms:created>
  <dcterms:modified xsi:type="dcterms:W3CDTF">2018-11-29T00:45:08Z</dcterms:modified>
</cp:coreProperties>
</file>