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29湯川村×\"/>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み合わせ分析表" sheetId="21" r:id="rId13"/>
    <sheet name="施設類型別ストック情報分析表①" sheetId="22" r:id="rId14"/>
    <sheet name="施設類型別ストック情報分析表②" sheetId="20"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BW34" i="9"/>
  <c r="BW35" i="9" s="1"/>
  <c r="BW36" i="9" s="1"/>
  <c r="BW37" i="9" s="1"/>
  <c r="BW38" i="9" s="1"/>
  <c r="BW39" i="9" s="1"/>
  <c r="BW40" i="9" s="1"/>
  <c r="BW41" i="9" s="1"/>
  <c r="BW42" i="9" s="1"/>
  <c r="AM34" i="9"/>
  <c r="C34" i="9"/>
  <c r="C35" i="9" s="1"/>
  <c r="BE34" i="9" l="1"/>
  <c r="BE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<sst xmlns="http://schemas.openxmlformats.org/spreadsheetml/2006/main" count="1092" uniqueCount="559">
  <si>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</si>
  <si>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</si>
  <si>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</si>
  <si>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</si>
  <si>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</si>
  <si>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</si>
  <si>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</si>
  <si>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</si>
  <si>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</si>
  <si>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</si>
  <si>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</si>
  <si>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</si>
  <si>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</si>
  <si>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</si>
  <si>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</si>
  <si>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</si>
  <si>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</si>
  <si>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</si>
  <si>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</si>
  <si>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</si>
  <si>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</si>
  <si>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</si>
  <si>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</si>
  <si>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</si>
  <si>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</si>
  <si>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</si>
  <si>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</si>
  <si>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</si>
  <si>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</si>
  <si>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</si>
  <si>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</si>
  <si>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</si>
  <si>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</si>
  <si>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</si>
  <si>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</si>
  <si>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</si>
  <si>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</si>
  <si>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</si>
  <si>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</si>
  <si>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</si>
  <si>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</si>
  <si>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</si>
  <si>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</si>
  <si>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</si>
  <si>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</si>
  <si>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</si>
  <si>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</si>
  <si>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</si>
  <si>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</si>
  <si>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</si>
  <si>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</si>
  <si>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</si>
  <si>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</si>
  <si>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</si>
  <si>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</si>
  <si>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</si>
  <si>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</si>
  <si>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</si>
  <si>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</si>
  <si>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</si>
  <si>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</si>
  <si>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</si>
  <si>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</si>
  <si>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</si>
  <si>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</si>
  <si>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</si>
  <si>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</si>
  <si>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</si>
  <si>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</si>
  <si>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</si>
  <si>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</si>
  <si>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</si>
  <si>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</si>
  <si>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</si>
  <si>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</si>
  <si>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</si>
  <si>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</si>
  <si>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</si>
  <si>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</si>
  <si>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</si>
  <si>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</si>
  <si>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</si>
  <si>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</si>
  <si>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湯川村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</si>
  <si>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</si>
  <si>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</si>
  <si>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</si>
  <si>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</si>
  <si>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</si>
  <si>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</si>
  <si>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</si>
  <si>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</si>
  <si>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</si>
  <si>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</si>
  <si>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</si>
  <si>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</si>
  <si>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</si>
  <si>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</si>
  <si>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</si>
  <si>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</si>
  <si>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</si>
  <si>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</si>
  <si>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</si>
  <si>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</si>
  <si>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</si>
  <si>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</si>
  <si>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</si>
  <si>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</si>
  <si>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</si>
  <si>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</si>
  <si>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</si>
  <si>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</si>
  <si>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</si>
  <si>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</si>
  <si>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</si>
  <si>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</si>
  <si>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</si>
  <si>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</si>
  <si>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</si>
  <si>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</si>
  <si>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</si>
  <si>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</si>
  <si>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</si>
  <si>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</si>
  <si>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</si>
  <si>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</si>
  <si>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</si>
  <si>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</si>
  <si>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</si>
  <si>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</si>
  <si>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</si>
  <si>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</si>
  <si>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</si>
  <si>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</si>
  <si>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</si>
  <si>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</si>
  <si>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</si>
  <si>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</si>
  <si>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</si>
  <si>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</si>
  <si>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</si>
  <si>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</si>
  <si>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</si>
  <si>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</si>
  <si>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</si>
  <si>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</si>
  <si>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</si>
  <si>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</si>
  <si>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</si>
  <si>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</si>
  <si>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</si>
  <si>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</si>
  <si>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</si>
  <si>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</si>
  <si>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</si>
  <si>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</si>
  <si>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</si>
  <si>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</si>
  <si>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</si>
  <si>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</si>
  <si>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</si>
  <si>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</si>
  <si>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</si>
  <si>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</si>
  <si>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</si>
  <si>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</si>
  <si>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</si>
  <si>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</si>
  <si>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</si>
  <si>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</si>
  <si>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</si>
  <si>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</si>
  <si>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</si>
  <si>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</si>
  <si>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</si>
  <si>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</si>
  <si>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</si>
  <si>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</si>
  <si>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</si>
  <si>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</si>
  <si>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</si>
  <si>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</si>
  <si>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</si>
  <si>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</si>
  <si>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</si>
  <si>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</si>
  <si>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</si>
  <si>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</si>
  <si>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</si>
  <si>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</si>
  <si>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</si>
  <si>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</si>
  <si>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</si>
  <si>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</si>
  <si>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</si>
  <si>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</si>
  <si>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</si>
  <si>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福島県湯川村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</si>
  <si>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</si>
  <si>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</si>
  <si>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</si>
  <si>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</si>
  <si>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</si>
  <si>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</si>
  <si>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</si>
  <si>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</si>
  <si>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</si>
  <si>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</si>
  <si>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</si>
  <si>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</si>
  <si>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</si>
  <si>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</si>
  <si>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</si>
  <si>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</si>
  <si>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</si>
  <si>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</si>
  <si>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</si>
  <si>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</si>
  <si>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</si>
  <si>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</si>
  <si>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</si>
  <si>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</si>
  <si>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</si>
  <si>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</si>
  <si>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</si>
  <si>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</si>
  <si>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</si>
  <si>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</si>
  <si>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</si>
  <si>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</si>
  <si>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</si>
  <si>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</si>
  <si>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</si>
  <si>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</si>
  <si>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</si>
  <si>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</si>
  <si>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</si>
  <si>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</si>
  <si>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</si>
  <si>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</si>
  <si>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</si>
  <si>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</si>
  <si>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</si>
  <si>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</si>
  <si>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</si>
  <si>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</si>
  <si>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</si>
  <si>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</si>
  <si>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</si>
  <si>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</si>
  <si>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</si>
  <si>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</si>
  <si>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</si>
  <si>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</si>
  <si>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</si>
  <si>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</si>
  <si>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</si>
  <si>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</si>
  <si>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</si>
  <si>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</si>
  <si>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</si>
  <si>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</si>
  <si>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</si>
  <si>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</si>
  <si>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</si>
  <si>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</si>
  <si>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</si>
  <si>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</si>
  <si>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</si>
  <si>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</si>
  <si>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</si>
  <si>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</si>
  <si>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</si>
  <si>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</si>
  <si>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</si>
  <si>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</si>
  <si>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</si>
  <si>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</si>
  <si>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</si>
  <si>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</si>
  <si>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</si>
  <si>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</si>
  <si>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</si>
  <si>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</si>
  <si>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</si>
  <si>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</si>
  <si>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</si>
  <si>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</si>
  <si>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</si>
  <si>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</si>
  <si>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</si>
  <si>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</si>
  <si>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</si>
  <si>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</si>
  <si>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</si>
  <si>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</si>
  <si>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</si>
  <si>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</si>
  <si>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</si>
  <si>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</si>
  <si>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</si>
  <si>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</si>
  <si>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</si>
  <si>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</si>
  <si>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</si>
  <si>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</si>
  <si>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</si>
  <si>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</si>
  <si>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</si>
  <si>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</si>
  <si>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</si>
  <si>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</si>
  <si>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</si>
  <si>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</si>
  <si>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</si>
  <si>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</si>
  <si>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</si>
  <si>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</si>
  <si>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</si>
  <si>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</si>
  <si>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</si>
  <si>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</si>
  <si>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</si>
  <si>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</si>
  <si>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</si>
  <si>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</si>
  <si>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</si>
  <si>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</si>
  <si>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</si>
  <si>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</si>
  <si>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</si>
  <si>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</si>
  <si>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</si>
  <si>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</si>
  <si>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</si>
  <si>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</si>
  <si>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</si>
  <si>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</si>
  <si>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</si>
  <si>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</si>
  <si>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</si>
  <si>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</si>
  <si>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</si>
  <si>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</si>
  <si>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</si>
  <si>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</si>
  <si>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福島県湯川村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</si>
  <si>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</si>
  <si>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</si>
  <si>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</si>
  <si>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</si>
  <si>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</si>
  <si>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</si>
  <si>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</si>
  <si>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</si>
  <si>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</si>
  <si>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</si>
  <si>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</si>
  <si>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</si>
  <si>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</si>
  <si>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</si>
  <si>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</si>
  <si>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</si>
  <si>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</si>
  <si>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</si>
  <si>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</si>
  <si>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</si>
  <si>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</si>
  <si>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</si>
  <si>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</si>
  <si>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</si>
  <si>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</si>
  <si>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</si>
  <si>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</si>
  <si>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</si>
  <si>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</si>
  <si>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</si>
  <si>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</si>
  <si>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</si>
  <si>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</si>
  <si>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</si>
  <si>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</si>
  <si>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</si>
  <si>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</si>
  <si>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特定環境保全公共下水道事業</t>
    <phoneticPr fontId="5"/>
  </si>
  <si>
    <t>法非適用企業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</si>
  <si>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</si>
  <si>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</si>
  <si>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</si>
  <si>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</si>
  <si>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</si>
  <si>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</si>
  <si>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</si>
  <si>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</si>
  <si>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</si>
  <si>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</si>
  <si>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</si>
  <si>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</si>
  <si>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</si>
  <si>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</si>
  <si>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</si>
  <si>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</si>
  <si>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</si>
  <si>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</si>
  <si>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</si>
  <si>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</si>
  <si>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</si>
  <si>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</si>
  <si>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</si>
  <si>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</si>
  <si>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</si>
  <si>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</si>
  <si>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</si>
  <si>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</si>
  <si>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</si>
  <si>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</si>
  <si>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</si>
  <si>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</si>
  <si>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</si>
  <si>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</si>
  <si>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</si>
  <si>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</si>
  <si>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</si>
  <si>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</si>
  <si>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</si>
  <si>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</si>
  <si>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</si>
  <si>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</si>
  <si>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</si>
  <si>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</si>
  <si>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</si>
  <si>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</si>
  <si>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</si>
  <si>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</si>
  <si>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</si>
  <si>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</si>
  <si>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</si>
  <si>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</si>
  <si>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</si>
  <si>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特定環境保全公共下水道事業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</si>
  <si>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</si>
  <si>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</si>
  <si>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</si>
  <si>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23"/>
  </si>
  <si>
    <t>介護保険</t>
    <phoneticPr fontId="5"/>
  </si>
  <si>
    <t>(Ｆ)</t>
    <phoneticPr fontId="5"/>
  </si>
  <si>
    <t>後期高齢者医療保険</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</si>
  <si>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</si>
  <si>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</si>
  <si>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</si>
  <si>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</si>
  <si>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</si>
  <si>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</si>
  <si>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</si>
  <si>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</si>
  <si>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</si>
  <si>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</si>
  <si>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</si>
  <si>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</si>
  <si>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</si>
  <si>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</si>
  <si>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</si>
  <si>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</si>
  <si>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</si>
  <si>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</si>
  <si>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</si>
  <si>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</si>
  <si>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</si>
  <si>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</si>
  <si>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</si>
  <si>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</si>
  <si>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</si>
  <si>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</si>
  <si>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</si>
  <si>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</si>
  <si>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</si>
  <si>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</si>
  <si>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</si>
  <si>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</si>
  <si>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</si>
  <si>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</si>
  <si>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</si>
  <si>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</si>
  <si>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</si>
  <si>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</si>
  <si>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</si>
  <si>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</si>
  <si>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</si>
  <si>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</si>
  <si>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</si>
  <si>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</si>
  <si>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</si>
  <si>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</si>
  <si>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</si>
  <si>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</si>
  <si>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</si>
  <si>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</si>
  <si>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</si>
  <si>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</si>
  <si>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</si>
  <si>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</si>
  <si>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</si>
  <si>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</si>
  <si>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</si>
  <si>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</si>
  <si>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</si>
  <si>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</si>
  <si>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</si>
  <si>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</si>
  <si>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</si>
  <si>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</si>
  <si>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</si>
  <si>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</si>
  <si>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</si>
  <si>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</si>
  <si>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</si>
  <si>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</si>
  <si>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</si>
  <si>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</si>
  <si>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</si>
  <si>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</si>
  <si>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</si>
  <si>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</si>
  <si>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</si>
  <si>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</si>
  <si>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</si>
  <si>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</si>
  <si>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</si>
  <si>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</si>
  <si>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</si>
  <si>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t>
  </si>
  <si>
    <t>介護保険</t>
  </si>
  <si>
    <t>特定環境保全公共下水道事業</t>
  </si>
  <si>
    <t>農業集落排水事業</t>
  </si>
  <si>
    <t>後期高齢者医療</t>
  </si>
  <si>
    <t>墓地事業</t>
  </si>
  <si>
    <t>その他会計（赤字）</t>
  </si>
  <si>
    <t>その他会計（黒字）</t>
  </si>
  <si>
    <t>会津若松地方広域市町村圏整備組合一般会計</t>
    <rPh sb="0" eb="4">
      <t>アイヅワカマツ</t>
    </rPh>
    <rPh sb="4" eb="6">
      <t>チホウ</t>
    </rPh>
    <rPh sb="6" eb="8">
      <t>コウイキ</t>
    </rPh>
    <rPh sb="8" eb="11">
      <t>シチョウソン</t>
    </rPh>
    <rPh sb="11" eb="12">
      <t>ケン</t>
    </rPh>
    <rPh sb="12" eb="14">
      <t>セイビ</t>
    </rPh>
    <rPh sb="14" eb="16">
      <t>クミアイ</t>
    </rPh>
    <rPh sb="16" eb="18">
      <t>イッパン</t>
    </rPh>
    <rPh sb="18" eb="20">
      <t>カイケイ</t>
    </rPh>
    <phoneticPr fontId="30"/>
  </si>
  <si>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30"/>
  </si>
  <si>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30"/>
  </si>
  <si>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30"/>
  </si>
  <si>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30"/>
  </si>
  <si>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30"/>
  </si>
  <si>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30"/>
  </si>
  <si>
    <t>福島県後期高齢者広域連合後期高齢者医療特別会計</t>
    <rPh sb="0" eb="3">
      <t>フクシマケン</t>
    </rPh>
    <rPh sb="3" eb="5">
      <t>コウキ</t>
    </rPh>
    <rPh sb="5" eb="8">
      <t>コウレイシャ</t>
    </rPh>
    <rPh sb="8" eb="10">
      <t>コウイキ</t>
    </rPh>
    <rPh sb="10" eb="12">
      <t>レンゴウ</t>
    </rPh>
    <rPh sb="12" eb="14">
      <t>コウキ</t>
    </rPh>
    <rPh sb="14" eb="17">
      <t>コウレイシャ</t>
    </rPh>
    <rPh sb="17" eb="19">
      <t>イリョウ</t>
    </rPh>
    <rPh sb="19" eb="21">
      <t>トクベツ</t>
    </rPh>
    <rPh sb="21" eb="23">
      <t>カイケイ</t>
    </rPh>
    <phoneticPr fontId="30"/>
  </si>
  <si>
    <t>磐梯町外一市二町一ヶ村組合一般会計</t>
    <rPh sb="0" eb="3">
      <t>バンダイマチ</t>
    </rPh>
    <rPh sb="3" eb="4">
      <t>ソト</t>
    </rPh>
    <rPh sb="4" eb="5">
      <t>イチ</t>
    </rPh>
    <rPh sb="5" eb="6">
      <t>シ</t>
    </rPh>
    <rPh sb="6" eb="7">
      <t>ニ</t>
    </rPh>
    <rPh sb="7" eb="8">
      <t>マチ</t>
    </rPh>
    <rPh sb="8" eb="9">
      <t>イチ</t>
    </rPh>
    <rPh sb="10" eb="11">
      <t>ムラ</t>
    </rPh>
    <rPh sb="11" eb="13">
      <t>クミアイ</t>
    </rPh>
    <rPh sb="13" eb="15">
      <t>イッパン</t>
    </rPh>
    <rPh sb="15" eb="17">
      <t>カイケイ</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</si>
  <si>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</si>
  <si>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</si>
  <si>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</si>
  <si>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</si>
  <si>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</si>
  <si>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</si>
  <si>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</si>
  <si>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</si>
  <si>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</si>
  <si>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</si>
  <si>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</si>
  <si>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近年の三大プロジェクト（庁舎建設事業・人川道の駅拠点整備事業・定住促進団地整備事業）による多額の借入により平成２６年度に26.7％であったが、平成27年度には9.2％、平成28年度は6.4％となった。これは、交付税措置の有利な起債を優先的に発行してきたこと、基金の積立を着実に行ったためである。
　実質公債費比率については、類似団体平均よりも小さく、また減少傾向にある。</t>
    <rPh sb="97" eb="99">
      <t>ヘイセイ</t>
    </rPh>
    <rPh sb="101" eb="103">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</si>
</sst>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171795</c:v>
                </c:pt>
                <c:pt idx="1">
                  <c:v>207045</c:v>
                </c:pt>
                <c:pt idx="2">
                  <c:v>435464</c:v>
                </c:pt>
                <c:pt idx="3">
                  <c:v>210616</c:v>
                </c:pt>
                <c:pt idx="4">
                  <c:v>48987</c:v>
                </c:pt>
              </c:numCache>
            </c:numRef>
          </c:val>
          <c:smooth val="0"/>
        </c:ser>
        <c:dLbls>
          <c:showLegendKey val="0"/>
          <c:showVal val="0"/>
          <c:showCatName val="0"/>
          <c:showSerName val="0"/>
          <c:showPercent val="0"/>
          <c:showBubbleSize val="0"/>
        </c:dLbls>
        <c:marker val="1"/>
        <c:smooth val="0"/>
        <c:axId val="409781048"/>
        <c:axId val="409755048"/>
      </c:lineChart>
      <c:catAx>
        <c:axId val="409781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9755048"/>
        <c:crosses val="autoZero"/>
        <c:auto val="1"/>
        <c:lblAlgn val="ctr"/>
        <c:lblOffset val="100"/>
        <c:tickLblSkip val="1"/>
        <c:tickMarkSkip val="1"/>
        <c:noMultiLvlLbl val="0"/>
      </c:catAx>
      <c:valAx>
        <c:axId val="409755048"/>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9781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5.96</c:v>
                </c:pt>
                <c:pt idx="1">
                  <c:v>3.4</c:v>
                </c:pt>
                <c:pt idx="2">
                  <c:v>4.97</c:v>
                </c:pt>
                <c:pt idx="3">
                  <c:v>4.99</c:v>
                </c:pt>
                <c:pt idx="4">
                  <c:v>5.98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46.31</c:v>
                </c:pt>
                <c:pt idx="1">
                  <c:v>52.28</c:v>
                </c:pt>
                <c:pt idx="2">
                  <c:v>54.27</c:v>
                </c:pt>
                <c:pt idx="3">
                  <c:v>53.67</c:v>
                </c:pt>
                <c:pt idx="4">
                  <c:v>58.15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2009792"/>
        <c:axId val="413336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4.3600000000000003</c:v>
                </c:pt>
                <c:pt idx="1">
                  <c:v>2.78</c:v>
                </c:pt>
                <c:pt idx="2">
                  <c:v>3.26</c:v>
                </c:pt>
                <c:pt idx="3">
                  <c:v>2.67</c:v>
                </c:pt>
                <c:pt idx="4">
                  <c:v>5.15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2009792"/>
        <c:axId val="413336744"/>
      </c:lineChart>
      <c:catAx>
        <c:axId val="18200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3336744"/>
        <c:crosses val="autoZero"/>
        <c:auto val="1"/>
        <c:lblAlgn val="ctr"/>
        <c:lblOffset val="100"/>
        <c:tickLblSkip val="1"/>
        <c:tickMarkSkip val="1"/>
        <c:noMultiLvlLbl val="0"/>
      </c:catAx>
      <c:valAx>
        <c:axId val="413336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00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墓地事業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0.19</c:v>
                </c:pt>
                <c:pt idx="2">
                  <c:v>#N/A</c:v>
                </c:pt>
                <c:pt idx="3">
                  <c:v>0.08</c:v>
                </c:pt>
                <c:pt idx="4">
                  <c:v>#N/A</c:v>
                </c:pt>
                <c:pt idx="5">
                  <c:v>0.13</c:v>
                </c:pt>
                <c:pt idx="6">
                  <c:v>#N/A</c:v>
                </c:pt>
                <c:pt idx="7">
                  <c:v>0.08</c:v>
                </c:pt>
                <c:pt idx="8">
                  <c:v>#N/A</c:v>
                </c:pt>
                <c:pt idx="9">
                  <c:v>7.0000000000000007E-2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特定環境保全公共下水道事業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0.15</c:v>
                </c:pt>
                <c:pt idx="2">
                  <c:v>#N/A</c:v>
                </c:pt>
                <c:pt idx="3">
                  <c:v>0.08</c:v>
                </c:pt>
                <c:pt idx="4">
                  <c:v>#N/A</c:v>
                </c:pt>
                <c:pt idx="5">
                  <c:v>0.18</c:v>
                </c:pt>
                <c:pt idx="6">
                  <c:v>#N/A</c:v>
                </c:pt>
                <c:pt idx="7">
                  <c:v>0.16</c:v>
                </c:pt>
                <c:pt idx="8">
                  <c:v>#N/A</c:v>
                </c:pt>
                <c:pt idx="9">
                  <c:v>0.12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0.34</c:v>
                </c:pt>
                <c:pt idx="2">
                  <c:v>#N/A</c:v>
                </c:pt>
                <c:pt idx="3">
                  <c:v>0.27</c:v>
                </c:pt>
                <c:pt idx="4">
                  <c:v>#N/A</c:v>
                </c:pt>
                <c:pt idx="5">
                  <c:v>0.76</c:v>
                </c:pt>
                <c:pt idx="6">
                  <c:v>#N/A</c:v>
                </c:pt>
                <c:pt idx="7">
                  <c:v>1.1200000000000001</c:v>
                </c:pt>
                <c:pt idx="8">
                  <c:v>#N/A</c:v>
                </c:pt>
                <c:pt idx="9">
                  <c:v>0.65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0.56000000000000005</c:v>
                </c:pt>
                <c:pt idx="2">
                  <c:v>#N/A</c:v>
                </c:pt>
                <c:pt idx="3">
                  <c:v>0.6</c:v>
                </c:pt>
                <c:pt idx="4">
                  <c:v>#N/A</c:v>
                </c:pt>
                <c:pt idx="5">
                  <c:v>0.52</c:v>
                </c:pt>
                <c:pt idx="6">
                  <c:v>#N/A</c:v>
                </c:pt>
                <c:pt idx="7">
                  <c:v>1.89</c:v>
                </c:pt>
                <c:pt idx="8">
                  <c:v>#N/A</c:v>
                </c:pt>
                <c:pt idx="9">
                  <c:v>1.23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5.95</c:v>
                </c:pt>
                <c:pt idx="2">
                  <c:v>#N/A</c:v>
                </c:pt>
                <c:pt idx="3">
                  <c:v>5.99</c:v>
                </c:pt>
                <c:pt idx="4">
                  <c:v>#N/A</c:v>
                </c:pt>
                <c:pt idx="5">
                  <c:v>4.96</c:v>
                </c:pt>
                <c:pt idx="6">
                  <c:v>#N/A</c:v>
                </c:pt>
                <c:pt idx="7">
                  <c:v>4.99</c:v>
                </c:pt>
                <c:pt idx="8">
                  <c:v>#N/A</c:v>
                </c:pt>
                <c:pt idx="9">
                  <c:v>5.41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18598112"/>
        <c:axId val="418598496"/>
      </c:barChart>
      <c:catAx>
        <c:axId val="41859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598496"/>
        <c:crosses val="autoZero"/>
        <c:auto val="1"/>
        <c:lblAlgn val="ctr"/>
        <c:lblOffset val="100"/>
        <c:tickLblSkip val="1"/>
        <c:tickMarkSkip val="1"/>
        <c:noMultiLvlLbl val="0"/>
      </c:catAx>
      <c:valAx>
        <c:axId val="418598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598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187</c:v>
                </c:pt>
                <c:pt idx="5">
                  <c:v>194</c:v>
                </c:pt>
                <c:pt idx="8">
                  <c:v>201</c:v>
                </c:pt>
                <c:pt idx="11">
                  <c:v>199</c:v>
                </c:pt>
                <c:pt idx="14">
                  <c:v>215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c:v>
                </c:pt>
                <c:pt idx="3">
                  <c:v>15</c:v>
                </c:pt>
                <c:pt idx="6">
                  <c:v>15</c:v>
                </c:pt>
                <c:pt idx="9">
                  <c:v>12</c:v>
                </c:pt>
                <c:pt idx="12">
                  <c:v>11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81</c:v>
                </c:pt>
                <c:pt idx="3">
                  <c:v>88</c:v>
                </c:pt>
                <c:pt idx="6">
                  <c:v>86</c:v>
                </c:pt>
                <c:pt idx="9">
                  <c:v>86</c:v>
                </c:pt>
                <c:pt idx="12">
                  <c:v>87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180</c:v>
                </c:pt>
                <c:pt idx="3">
                  <c:v>182</c:v>
                </c:pt>
                <c:pt idx="6">
                  <c:v>186</c:v>
                </c:pt>
                <c:pt idx="9">
                  <c:v>179</c:v>
                </c:pt>
                <c:pt idx="12">
                  <c:v>201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18864672"/>
        <c:axId val="410380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89</c:v>
                </c:pt>
                <c:pt idx="2">
                  <c:v>#N/A</c:v>
                </c:pt>
                <c:pt idx="3">
                  <c:v>#N/A</c:v>
                </c:pt>
                <c:pt idx="4">
                  <c:v>91</c:v>
                </c:pt>
                <c:pt idx="5">
                  <c:v>#N/A</c:v>
                </c:pt>
                <c:pt idx="6">
                  <c:v>#N/A</c:v>
                </c:pt>
                <c:pt idx="7">
                  <c:v>86</c:v>
                </c:pt>
                <c:pt idx="8">
                  <c:v>#N/A</c:v>
                </c:pt>
                <c:pt idx="9">
                  <c:v>#N/A</c:v>
                </c:pt>
                <c:pt idx="10">
                  <c:v>78</c:v>
                </c:pt>
                <c:pt idx="11">
                  <c:v>#N/A</c:v>
                </c:pt>
                <c:pt idx="12">
                  <c:v>#N/A</c:v>
                </c:pt>
                <c:pt idx="13">
                  <c:v>84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18864672"/>
        <c:axId val="410380512"/>
      </c:lineChart>
      <c:catAx>
        <c:axId val="41886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380512"/>
        <c:crosses val="autoZero"/>
        <c:auto val="1"/>
        <c:lblAlgn val="ctr"/>
        <c:lblOffset val="100"/>
        <c:tickLblSkip val="1"/>
        <c:tickMarkSkip val="1"/>
        <c:noMultiLvlLbl val="0"/>
      </c:catAx>
      <c:valAx>
        <c:axId val="410380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86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2318</c:v>
                </c:pt>
                <c:pt idx="5">
                  <c:v>2405</c:v>
                </c:pt>
                <c:pt idx="8">
                  <c:v>2470</c:v>
                </c:pt>
                <c:pt idx="11">
                  <c:v>2758</c:v>
                </c:pt>
                <c:pt idx="14">
                  <c:v>2735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c:v>
                </c:pt>
                <c:pt idx="5">
                  <c:v>1</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2038</c:v>
                </c:pt>
                <c:pt idx="5">
                  <c:v>1989</c:v>
                </c:pt>
                <c:pt idx="8">
                  <c:v>1525</c:v>
                </c:pt>
                <c:pt idx="11">
                  <c:v>1513</c:v>
                </c:pt>
                <c:pt idx="14">
                  <c:v>1580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624</c:v>
                </c:pt>
                <c:pt idx="3">
                  <c:v>574</c:v>
                </c:pt>
                <c:pt idx="6">
                  <c:v>538</c:v>
                </c:pt>
                <c:pt idx="9">
                  <c:v>518</c:v>
                </c:pt>
                <c:pt idx="12">
                  <c:v>570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c:v>
                </c:pt>
                <c:pt idx="3">
                  <c:v>5</c:v>
                </c:pt>
                <c:pt idx="6">
                  <c:v>4</c:v>
                </c:pt>
                <c:pt idx="9">
                  <c:v>4</c:v>
                </c:pt>
                <c:pt idx="12">
                  <c:v>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1379</c:v>
                </c:pt>
                <c:pt idx="3">
                  <c:v>1296</c:v>
                </c:pt>
                <c:pt idx="6">
                  <c:v>1149</c:v>
                </c:pt>
                <c:pt idx="9">
                  <c:v>1106</c:v>
                </c:pt>
                <c:pt idx="12">
                  <c:v>1033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2034</c:v>
                </c:pt>
                <c:pt idx="3">
                  <c:v>2206</c:v>
                </c:pt>
                <c:pt idx="6">
                  <c:v>2647</c:v>
                </c:pt>
                <c:pt idx="9">
                  <c:v>2770</c:v>
                </c:pt>
                <c:pt idx="12">
                  <c:v>2793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3722224"/>
        <c:axId val="418587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343</c:v>
                </c:pt>
                <c:pt idx="8">
                  <c:v>#N/A</c:v>
                </c:pt>
                <c:pt idx="9">
                  <c:v>#N/A</c:v>
                </c:pt>
                <c:pt idx="10">
                  <c:v>127</c:v>
                </c:pt>
                <c:pt idx="11">
                  <c:v>#N/A</c:v>
                </c:pt>
                <c:pt idx="12">
                  <c:v>#N/A</c:v>
                </c:pt>
                <c:pt idx="13">
                  <c:v>87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3722224"/>
        <c:axId val="418587144"/>
      </c:lineChart>
      <c:catAx>
        <c:axId val="41372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8587144"/>
        <c:crosses val="autoZero"/>
        <c:auto val="1"/>
        <c:lblAlgn val="ctr"/>
        <c:lblOffset val="100"/>
        <c:tickLblSkip val="1"/>
        <c:tickMarkSkip val="1"/>
        <c:noMultiLvlLbl val="0"/>
      </c:catAx>
      <c:valAx>
        <c:axId val="418587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72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[1]公会計指標分析・財政指標組合せ分析表!$G$51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{116681A8-86D3-410E-B9A7-689D3AD9D4A4}</c15:txfldGUID>
                      <c15:f>[1]公会計指標分析・財政指標組合せ分析表!$K$50</c15:f>
                      <c15:dlblFieldTableCache>
                        <c:ptCount val="1"/>
                        <c:pt idx="0">
                          <c:v>H24</c:v>
                        </c:pt>
                      </c15:dlblFieldTableCache>
                    </c15:dlblFTEntry>
                  </c15:dlblFieldTable>
                  <c15:showDataLabelsRange val="0"/>
                </c:ext>
              </c:extLst>
            </c:dLbl>
            <c:dLbl>
              <c:idx val="1"/>
              <c:tx>
                <c:strRef>
                  <c:f>[1]公会計指標分析・財政指標組合せ分析表!$L$50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{1A0C3952-C8E6-4CC3-A5FF-8A3FBCBF21AF}</c15:txfldGUID>
                      <c15:f>[1]公会計指標分析・財政指標組合せ分析表!$L$50</c15:f>
                      <c15:dlblFieldTableCache>
                        <c:ptCount val="1"/>
                        <c:pt idx="0">
                          <c:v>H25</c:v>
                        </c:pt>
                      </c15:dlblFieldTableCache>
                    </c15:dlblFTEntry>
                  </c15:dlblFieldTable>
                  <c15:showDataLabelsRange val="0"/>
                </c:ext>
              </c:extLst>
            </c:dLbl>
            <c:dLbl>
              <c:idx val="2"/>
              <c:tx>
                <c:strRef>
                  <c:f>[1]公会計指標分析・財政指標組合せ分析表!$M$50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{C1BD250B-F14E-447B-9C1E-93C068D4D6AA}</c15:txfldGUID>
                      <c15:f>[1]公会計指標分析・財政指標組合せ分析表!$M$50</c15:f>
                      <c15:dlblFieldTableCache>
                        <c:ptCount val="1"/>
                        <c:pt idx="0">
                          <c:v>H26</c:v>
                        </c:pt>
                      </c15:dlblFieldTableCache>
                    </c15:dlblFTEntry>
                  </c15:dlblFieldTable>
                  <c15:showDataLabelsRange val="0"/>
                </c:ext>
              </c:extLst>
            </c:dLbl>
            <c:dLbl>
              <c:idx val="3"/>
              <c:tx>
                <c:strRef>
                  <c:f>[1]公会計指標分析・財政指標組合せ分析表!$N$50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{11B7598B-92CF-4DD8-94E9-00ADEFFFE0EA}</c15:txfldGUID>
                      <c15:f>[1]公会計指標分析・財政指標組合せ分析表!$N$50</c15:f>
                      <c15:dlblFieldTableCache>
                        <c:ptCount val="1"/>
                        <c:pt idx="0">
                          <c:v>H27</c:v>
                        </c:pt>
                      </c15:dlblFieldTableCache>
                    </c15:dlblFTEntry>
                  </c15:dlblFieldTable>
                  <c15:showDataLabelsRange val="0"/>
                </c:ext>
              </c:extLst>
            </c:dLbl>
            <c:dLbl>
              <c:idx val="4"/>
              <c:tx>
                <c:strRef>
                  <c:f>[1]公会計指標分析・財政指標組合せ分析表!$O$50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{36EDFBF4-435E-4E70-9D42-2284C761D349}</c15:txfldGUID>
                      <c15:f>[1]公会計指標分析・財政指標組合せ分析表!$O$50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[1]公会計指標分析・財政指標組合せ分析表!$K$53:$O$53</c:f>
              <c:numCache>
                <c:formatCode>General</c:formatCode>
                <c:ptCount val="5"/>
              </c:numCache>
            </c:numRef>
          </c:xVal>
          <c:yVal>
            <c:numRef>
              <c:f>[1]公会計指標分析・財政指標組合せ分析表!$K$51:$O$51</c:f>
              <c:numCache>
                <c:formatCode>General</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[1]公会計指標分析・財政指標組合せ分析表!$G$55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{BF051130-3BC7-42F4-90EF-B485098845E6}</c15:txfldGUID>
                      <c15:f>[1]公会計指標分析・財政指標組合せ分析表!$K$50</c15:f>
                      <c15:dlblFieldTableCache>
                        <c:ptCount val="1"/>
                        <c:pt idx="0">
                          <c:v>H24</c:v>
                        </c:pt>
                      </c15:dlblFieldTableCache>
                    </c15:dlblFTEntry>
                  </c15:dlblFieldTable>
                  <c15:showDataLabelsRange val="0"/>
                </c:ext>
              </c:extLst>
            </c:dLbl>
            <c:dLbl>
              <c:idx val="1"/>
              <c:tx>
                <c:strRef>
                  <c:f>[1]公会計指標分析・財政指標組合せ分析表!$L$50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{B6A8E2FD-46B1-48CA-BC1F-786EB18520A1}</c15:txfldGUID>
                      <c15:f>[1]公会計指標分析・財政指標組合せ分析表!$L$50</c15:f>
                      <c15:dlblFieldTableCache>
                        <c:ptCount val="1"/>
                        <c:pt idx="0">
                          <c:v>H25</c:v>
                        </c:pt>
                      </c15:dlblFieldTableCache>
                    </c15:dlblFTEntry>
                  </c15:dlblFieldTable>
                  <c15:showDataLabelsRange val="0"/>
                </c:ext>
              </c:extLst>
            </c:dLbl>
            <c:dLbl>
              <c:idx val="2"/>
              <c:tx>
                <c:strRef>
                  <c:f>[1]公会計指標分析・財政指標組合せ分析表!$M$50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{B36207FF-E834-4223-B192-C3A7AEF7F5AC}</c15:txfldGUID>
                      <c15:f>[1]公会計指標分析・財政指標組合せ分析表!$M$50</c15:f>
                      <c15:dlblFieldTableCache>
                        <c:ptCount val="1"/>
                        <c:pt idx="0">
                          <c:v>H26</c:v>
                        </c:pt>
                      </c15:dlblFieldTableCache>
                    </c15:dlblFTEntry>
                  </c15:dlblFieldTable>
                  <c15:showDataLabelsRange val="0"/>
                </c:ext>
              </c:extLst>
            </c:dLbl>
            <c:dLbl>
              <c:idx val="3"/>
              <c:tx>
                <c:strRef>
                  <c:f>[1]公会計指標分析・財政指標組合せ分析表!$N$50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{C95D6DDF-9652-4797-AEA8-21F9B28ACA93}</c15:txfldGUID>
                      <c15:f>[1]公会計指標分析・財政指標組合せ分析表!$N$50</c15:f>
                      <c15:dlblFieldTableCache>
                        <c:ptCount val="1"/>
                        <c:pt idx="0">
                          <c:v>H27</c:v>
                        </c:pt>
                      </c15:dlblFieldTableCache>
                    </c15:dlblFTEntry>
                  </c15:dlblFieldTable>
                  <c15:showDataLabelsRange val="0"/>
                </c:ext>
              </c:extLst>
            </c:dLbl>
            <c:dLbl>
              <c:idx val="4"/>
              <c:tx>
                <c:strRef>
                  <c:f>[1]公会計指標分析・財政指標組合せ分析表!$O$50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{6540FBD4-1367-4DA0-8394-F75D18697E08}</c15:txfldGUID>
                      <c15:f>[1]公会計指標分析・財政指標組合せ分析表!$O$50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[1]公会計指標分析・財政指標組合せ分析表!$K$57:$O$57</c:f>
              <c:numCache>
                <c:formatCode>General</c:formatCode>
                <c:ptCount val="5"/>
              </c:numCache>
            </c:numRef>
          </c:xVal>
          <c:yVal>
            <c:numRef>
              <c:f>[1]公会計指標分析・財政指標組合せ分析表!$K$55:$O$55</c:f>
              <c:numCache>
                <c:formatCode>General</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14851160"/>
        <c:axId val="414843352"/>
      </c:scatterChart>
      <c:valAx>
        <c:axId val="4148511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4843352"/>
        <c:crosses val="autoZero"/>
        <c:crossBetween val="midCat"/>
      </c:valAx>
      <c:valAx>
        <c:axId val="4148433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4851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[1]公会計指標分析・財政指標組合せ分析表!$G$73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{AEEDB41D-CF36-47FD-9AEC-9963EEBB93A9}</c15:txfldGUID>
                      <c15:f>[1]公会計指標分析・財政指標組合せ分析表!$K$72</c15:f>
                      <c15:dlblFieldTableCache>
                        <c:ptCount val="1"/>
                        <c:pt idx="0">
                          <c:v>H24</c:v>
                        </c:pt>
                      </c15:dlblFieldTableCache>
                    </c15:dlblFTEntry>
                  </c15:dlblFieldTable>
                  <c15:showDataLabelsRange val="0"/>
                </c:ext>
              </c:extLst>
            </c:dLbl>
            <c:dLbl>
              <c:idx val="1"/>
              <c:tx>
                <c:strRef>
                  <c:f>[1]公会計指標分析・財政指標組合せ分析表!$L$72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{35390F1B-D6B2-4498-A7DC-867B1CCF00CD}</c15:txfldGUID>
                      <c15:f>[1]公会計指標分析・財政指標組合せ分析表!$L$72</c15:f>
                      <c15:dlblFieldTableCache>
                        <c:ptCount val="1"/>
                        <c:pt idx="0">
                          <c:v>H25</c:v>
                        </c:pt>
                      </c15:dlblFieldTableCache>
                    </c15:dlblFTEntry>
                  </c15:dlblFieldTable>
                  <c15:showDataLabelsRange val="0"/>
                </c:ext>
              </c:extLst>
            </c:dLbl>
            <c:dLbl>
              <c:idx val="2"/>
              <c:tx>
                <c:strRef>
                  <c:f>[1]公会計指標分析・財政指標組合せ分析表!$M$72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{BFBA2040-7F6E-4896-A20A-8C051422889A}</c15:txfldGUID>
                      <c15:f>[1]公会計指標分析・財政指標組合せ分析表!$M$72</c15:f>
                      <c15:dlblFieldTableCache>
                        <c:ptCount val="1"/>
                        <c:pt idx="0">
                          <c:v>H26</c:v>
                        </c:pt>
                      </c15:dlblFieldTableCache>
                    </c15:dlblFTEntry>
                  </c15:dlblFieldTable>
                  <c15:showDataLabelsRange val="0"/>
                </c:ext>
              </c:extLst>
            </c:dLbl>
            <c:dLbl>
              <c:idx val="3"/>
              <c:tx>
                <c:strRef>
                  <c:f>[1]公会計指標分析・財政指標組合せ分析表!$N$72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{DB1260AB-790B-4BB7-B70E-12A6140A4774}</c15:txfldGUID>
                      <c15:f>[1]公会計指標分析・財政指標組合せ分析表!$N$72</c15:f>
                      <c15:dlblFieldTableCache>
                        <c:ptCount val="1"/>
                        <c:pt idx="0">
                          <c:v>H27</c:v>
                        </c:pt>
                      </c15:dlblFieldTableCache>
                    </c15:dlblFTEntry>
                  </c15:dlblFieldTable>
                  <c15:showDataLabelsRange val="0"/>
                </c:ext>
              </c:extLst>
            </c:dLbl>
            <c:dLbl>
              <c:idx val="4"/>
              <c:tx>
                <c:strRef>
                  <c:f>[1]公会計指標分析・財政指標組合せ分析表!$O$72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{0CF1D1C1-F790-4464-86D1-41B1B68DE4BE}</c15:txfldGUID>
                      <c15:f>[1]公会計指標分析・財政指標組合せ分析表!$O$72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[1]公会計指標分析・財政指標組合せ分析表!$K$75:$O$75</c:f>
              <c:numCache>
                <c:formatCode>General</c:formatCode>
                <c:ptCount val="5"/>
                <c:pt idx="0">
                  <c:v>7.8</c:v>
                </c:pt>
                <c:pt idx="1">
                  <c:v>7.3</c:v>
                </c:pt>
                <c:pt idx="2">
                  <c:v>6.7</c:v>
                </c:pt>
                <c:pt idx="3">
                  <c:v>6.4</c:v>
                </c:pt>
                <c:pt idx="4">
                  <c:v>6.1</c:v>
                </c:pt>
              </c:numCache>
            </c:numRef>
          </c:xVal>
          <c:yVal>
            <c:numRef>
              <c:f>[1]公会計指標分析・財政指標組合せ分析表!$K$73:$O$73</c:f>
              <c:numCache>
                <c:formatCode>General</c:formatCode>
                <c:ptCount val="5"/>
                <c:pt idx="2">
                  <c:v>26.7</c:v>
                </c:pt>
                <c:pt idx="3">
                  <c:v>9.1999999999999993</c:v>
                </c:pt>
                <c:pt idx="4">
                  <c:v>6.4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[1]公会計指標分析・財政指標組合せ分析表!$G$77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{877C0C0E-9FC6-4810-86E9-29BA636D6B12}</c15:txfldGUID>
                      <c15:f>[1]公会計指標分析・財政指標組合せ分析表!$K$72</c15:f>
                      <c15:dlblFieldTableCache>
                        <c:ptCount val="1"/>
                        <c:pt idx="0">
                          <c:v>H24</c:v>
                        </c:pt>
                      </c15:dlblFieldTableCache>
                    </c15:dlblFTEntry>
                  </c15:dlblFieldTable>
                  <c15:showDataLabelsRange val="0"/>
                </c:ext>
              </c:extLst>
            </c:dLbl>
            <c:dLbl>
              <c:idx val="1"/>
              <c:tx>
                <c:strRef>
                  <c:f>[1]公会計指標分析・財政指標組合せ分析表!$L$72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{117D854E-9E8E-4356-AB64-F5FB4CFC2D14}</c15:txfldGUID>
                      <c15:f>[1]公会計指標分析・財政指標組合せ分析表!$L$72</c15:f>
                      <c15:dlblFieldTableCache>
                        <c:ptCount val="1"/>
                        <c:pt idx="0">
                          <c:v>H25</c:v>
                        </c:pt>
                      </c15:dlblFieldTableCache>
                    </c15:dlblFTEntry>
                  </c15:dlblFieldTable>
                  <c15:showDataLabelsRange val="0"/>
                </c:ext>
              </c:extLst>
            </c:dLbl>
            <c:dLbl>
              <c:idx val="2"/>
              <c:tx>
                <c:strRef>
                  <c:f>[1]公会計指標分析・財政指標組合せ分析表!$M$72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{7603B6C4-A149-4885-A2F7-85FEBD087F25}</c15:txfldGUID>
                      <c15:f>[1]公会計指標分析・財政指標組合せ分析表!$M$72</c15:f>
                      <c15:dlblFieldTableCache>
                        <c:ptCount val="1"/>
                        <c:pt idx="0">
                          <c:v>H26</c:v>
                        </c:pt>
                      </c15:dlblFieldTableCache>
                    </c15:dlblFTEntry>
                  </c15:dlblFieldTable>
                  <c15:showDataLabelsRange val="0"/>
                </c:ext>
              </c:extLst>
            </c:dLbl>
            <c:dLbl>
              <c:idx val="3"/>
              <c:tx>
                <c:strRef>
                  <c:f>[1]公会計指標分析・財政指標組合せ分析表!$N$72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{0E013202-5BA3-4D0C-8B8F-A34AEF528FA4}</c15:txfldGUID>
                      <c15:f>[1]公会計指標分析・財政指標組合せ分析表!$N$72</c15:f>
                      <c15:dlblFieldTableCache>
                        <c:ptCount val="1"/>
                        <c:pt idx="0">
                          <c:v>H27</c:v>
                        </c:pt>
                      </c15:dlblFieldTableCache>
                    </c15:dlblFTEntry>
                  </c15:dlblFieldTable>
                  <c15:showDataLabelsRange val="0"/>
                </c:ext>
              </c:extLst>
            </c:dLbl>
            <c:dLbl>
              <c:idx val="4"/>
              <c:tx>
                <c:strRef>
                  <c:f>[1]公会計指標分析・財政指標組合せ分析表!$O$72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{C8003C32-C404-4965-83E1-395CC5BD6A5E}</c15:txfldGUID>
                      <c15:f>[1]公会計指標分析・財政指標組合せ分析表!$O$72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[1]公会計指標分析・財政指標組合せ分析表!$K$79:$O$79</c:f>
              <c:numCache>
                <c:formatCode>General</c:formatCode>
                <c:ptCount val="5"/>
                <c:pt idx="0">
                  <c:v>10.1</c:v>
                </c:pt>
                <c:pt idx="1">
                  <c:v>9.1999999999999993</c:v>
                </c:pt>
                <c:pt idx="2">
                  <c:v>8.1999999999999993</c:v>
                </c:pt>
                <c:pt idx="3">
                  <c:v>7.8</c:v>
                </c:pt>
                <c:pt idx="4">
                  <c:v>7.4</c:v>
                </c:pt>
              </c:numCache>
            </c:numRef>
          </c:xVal>
          <c:yVal>
            <c:numRef>
              <c:f>[1]公会計指標分析・財政指標組合せ分析表!$K$77:$O$77</c:f>
              <c:numCache>
                <c:formatCode>General</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14845920"/>
        <c:axId val="418731688"/>
      </c:scatterChart>
      <c:valAx>
        <c:axId val="414845920"/>
        <c:scaling>
          <c:orientation val="minMax"/>
          <c:max val="10.5"/>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8731688"/>
        <c:crosses val="autoZero"/>
        <c:crossBetween val="midCat"/>
      </c:valAx>
      <c:valAx>
        <c:axId val="418731688"/>
        <c:scaling>
          <c:orientation val="minMax"/>
          <c:max val="3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4845920"/>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実質公債費比率の分子については、平成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年度から約</a:t>
          </a:r>
          <a:r>
            <a:rPr lang="en-US" altLang="ja-JP" sz="1100">
              <a:solidFill>
                <a:schemeClr val="dk1"/>
              </a:solidFill>
              <a:effectLst/>
              <a:latin typeface="+mn-lt"/>
              <a:ea typeface="+mn-ea"/>
              <a:cs typeface="+mn-cs"/>
            </a:rPr>
            <a:t>128,000</a:t>
          </a:r>
          <a:r>
            <a:rPr lang="ja-JP" altLang="ja-JP" sz="1100">
              <a:solidFill>
                <a:schemeClr val="dk1"/>
              </a:solidFill>
              <a:effectLst/>
              <a:latin typeface="+mn-lt"/>
              <a:ea typeface="+mn-ea"/>
              <a:cs typeface="+mn-cs"/>
            </a:rPr>
            <a:t>千円で推移していたが、平成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年度からは、債務負担行為分や簡易水道事業に係る元利償還金部分についても統合によりなくなったため、当該比率についても減少方向となっていた。</a:t>
          </a:r>
          <a:r>
            <a:rPr lang="ja-JP" altLang="en-US" sz="1100">
              <a:solidFill>
                <a:schemeClr val="dk1"/>
              </a:solidFill>
              <a:effectLst/>
              <a:latin typeface="+mn-lt"/>
              <a:ea typeface="+mn-ea"/>
              <a:cs typeface="+mn-cs"/>
            </a:rPr>
            <a:t>しかし、平成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年度決算においては「庁舎建設事業」「人・川・道の駅整備事業」の元金償還が始まったため、元利償還金の金額が大幅に増加している。今後も地方債の償還等があるため注視していかなければならない。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決算については、ふるさと納税に係る農業振興基金の積立て、過疎地域自立促進基金の積立てを行うなど、基金総額の増に努めるとともに、起債においては交付税措置の有利な過疎対策事業債を優先的に借り入れるなどして、健全な財政運営を図るよう十分留意していかなければなら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福島県湯川村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3,351
3,342
16.37
2,806,063
2,577,420
93,035
1,555,977
2,794,416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6.4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2" name="角丸四角形 21"/>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福島県湯川村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3,351
3,342
16.37
2,806,063
2,577,420
93,035
1,555,977
2,794,416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福島県湯川村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3,351
3,342
16.37
2,806,063
2,577,420
93,035
1,555,977
2,794,416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福島県湯川村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3,351
3,342
16.37
2,806,063
2,577,420
93,035
1,555,977
2,794,416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本村の人口は減少傾向となっており、基幹作業である水稲栽培を主とした農業についても、経営者の高齢化、米価の低迷、資材の高騰などで経営状態は大変厳しいものとなっている。</a:t>
          </a:r>
          <a:endParaRPr lang="ja-JP" altLang="ja-JP" sz="1400">
            <a:effectLst/>
          </a:endParaRPr>
        </a:p>
        <a:p>
          <a:r>
            <a:rPr lang="ja-JP" altLang="ja-JP" sz="1100">
              <a:solidFill>
                <a:schemeClr val="dk1"/>
              </a:solidFill>
              <a:effectLst/>
              <a:latin typeface="+mn-lt"/>
              <a:ea typeface="+mn-ea"/>
              <a:cs typeface="+mn-cs"/>
            </a:rPr>
            <a:t>　また、村内中小企業の経営状況もまだまだ不安定で、財政基盤は依然としてぜい弱な状態にある。</a:t>
          </a:r>
          <a:endParaRPr lang="ja-JP" altLang="ja-JP" sz="1400">
            <a:effectLst/>
          </a:endParaRPr>
        </a:p>
        <a:p>
          <a:r>
            <a:rPr lang="ja-JP" altLang="ja-JP" sz="1100">
              <a:solidFill>
                <a:schemeClr val="dk1"/>
              </a:solidFill>
              <a:effectLst/>
              <a:latin typeface="+mn-lt"/>
              <a:ea typeface="+mn-ea"/>
              <a:cs typeface="+mn-cs"/>
            </a:rPr>
            <a:t>　さらに、収入の約</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％を占める地方交付税についても、人口の減少等により平成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年度以降は減少傾向にある。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5" name="直線コネクタ 64"/>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104902</xdr:rowOff>
    </xdr:to>
    <xdr:cxnSp macro="">
      <xdr:nvCxnSpPr>
        <xdr:cNvPr id="68" name="直線コネクタ 67"/>
        <xdr:cNvCxnSpPr/>
      </xdr:nvCxnSpPr>
      <xdr:spPr>
        <a:xfrm flipV="1">
          <a:off x="3225800" y="74676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104902</xdr:rowOff>
    </xdr:from>
    <xdr:to>
      <xdr:col>4</xdr:col>
      <xdr:colOff>482600</xdr:colOff>
      <xdr:row>43</xdr:row>
      <xdr:rowOff>114554</xdr:rowOff>
    </xdr:to>
    <xdr:cxnSp macro="">
      <xdr:nvCxnSpPr>
        <xdr:cNvPr id="71" name="直線コネクタ 70"/>
        <xdr:cNvCxnSpPr/>
      </xdr:nvCxnSpPr>
      <xdr:spPr>
        <a:xfrm flipV="1">
          <a:off x="2336800" y="747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114554</xdr:rowOff>
    </xdr:from>
    <xdr:to>
      <xdr:col>3</xdr:col>
      <xdr:colOff>279400</xdr:colOff>
      <xdr:row>43</xdr:row>
      <xdr:rowOff>124206</xdr:rowOff>
    </xdr:to>
    <xdr:cxnSp macro="">
      <xdr:nvCxnSpPr>
        <xdr:cNvPr id="74" name="直線コネクタ 73"/>
        <xdr:cNvCxnSpPr/>
      </xdr:nvCxnSpPr>
      <xdr:spPr>
        <a:xfrm flipV="1">
          <a:off x="1447800" y="74869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4" name="円/楕円 83"/>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60977</xdr:rowOff>
    </xdr:from>
    <xdr:ext cx="762000" cy="259045"/>
    <xdr:sp macro="" textlink="">
      <xdr:nvSpPr>
        <xdr:cNvPr id="85" name="財政力該当値テキスト"/>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6" name="円/楕円 85"/>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87" name="テキスト ボックス 86"/>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54102</xdr:rowOff>
    </xdr:from>
    <xdr:to>
      <xdr:col>4</xdr:col>
      <xdr:colOff>533400</xdr:colOff>
      <xdr:row>43</xdr:row>
      <xdr:rowOff>155702</xdr:rowOff>
    </xdr:to>
    <xdr:sp macro="" textlink="">
      <xdr:nvSpPr>
        <xdr:cNvPr id="88" name="円/楕円 87"/>
        <xdr:cNvSpPr/>
      </xdr:nvSpPr>
      <xdr:spPr>
        <a:xfrm>
          <a:off x="3175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165879</xdr:rowOff>
    </xdr:from>
    <xdr:ext cx="762000" cy="259045"/>
    <xdr:sp macro="" textlink="">
      <xdr:nvSpPr>
        <xdr:cNvPr id="89" name="テキスト ボックス 88"/>
        <xdr:cNvSpPr txBox="1"/>
      </xdr:nvSpPr>
      <xdr:spPr>
        <a:xfrm>
          <a:off x="2844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63754</xdr:rowOff>
    </xdr:from>
    <xdr:to>
      <xdr:col>3</xdr:col>
      <xdr:colOff>330200</xdr:colOff>
      <xdr:row>43</xdr:row>
      <xdr:rowOff>165354</xdr:rowOff>
    </xdr:to>
    <xdr:sp macro="" textlink="">
      <xdr:nvSpPr>
        <xdr:cNvPr id="90" name="円/楕円 89"/>
        <xdr:cNvSpPr/>
      </xdr:nvSpPr>
      <xdr:spPr>
        <a:xfrm>
          <a:off x="2286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4081</xdr:rowOff>
    </xdr:from>
    <xdr:ext cx="762000" cy="259045"/>
    <xdr:sp macro="" textlink="">
      <xdr:nvSpPr>
        <xdr:cNvPr id="91" name="テキスト ボックス 90"/>
        <xdr:cNvSpPr txBox="1"/>
      </xdr:nvSpPr>
      <xdr:spPr>
        <a:xfrm>
          <a:off x="1955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73406</xdr:rowOff>
    </xdr:from>
    <xdr:to>
      <xdr:col>2</xdr:col>
      <xdr:colOff>127000</xdr:colOff>
      <xdr:row>44</xdr:row>
      <xdr:rowOff>3556</xdr:rowOff>
    </xdr:to>
    <xdr:sp macro="" textlink="">
      <xdr:nvSpPr>
        <xdr:cNvPr id="92" name="円/楕円 91"/>
        <xdr:cNvSpPr/>
      </xdr:nvSpPr>
      <xdr:spPr>
        <a:xfrm>
          <a:off x="1397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13733</xdr:rowOff>
    </xdr:from>
    <xdr:ext cx="762000" cy="259045"/>
    <xdr:sp macro="" textlink="">
      <xdr:nvSpPr>
        <xdr:cNvPr id="93" name="テキスト ボックス 92"/>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年度決算では、対前年度比</a:t>
          </a:r>
          <a:r>
            <a:rPr lang="en-US" altLang="ja-JP" sz="1100">
              <a:solidFill>
                <a:schemeClr val="dk1"/>
              </a:solidFill>
              <a:effectLst/>
              <a:latin typeface="+mn-lt"/>
              <a:ea typeface="+mn-ea"/>
              <a:cs typeface="+mn-cs"/>
            </a:rPr>
            <a:t>6.4</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下降</a:t>
          </a:r>
          <a:r>
            <a:rPr lang="ja-JP" altLang="ja-JP" sz="1100">
              <a:solidFill>
                <a:schemeClr val="dk1"/>
              </a:solidFill>
              <a:effectLst/>
              <a:latin typeface="+mn-lt"/>
              <a:ea typeface="+mn-ea"/>
              <a:cs typeface="+mn-cs"/>
            </a:rPr>
            <a:t>し</a:t>
          </a:r>
          <a:r>
            <a:rPr lang="en-US" altLang="ja-JP" sz="1100">
              <a:solidFill>
                <a:schemeClr val="dk1"/>
              </a:solidFill>
              <a:effectLst/>
              <a:latin typeface="+mn-lt"/>
              <a:ea typeface="+mn-ea"/>
              <a:cs typeface="+mn-cs"/>
            </a:rPr>
            <a:t>89.8</a:t>
          </a:r>
          <a:r>
            <a:rPr lang="ja-JP" altLang="ja-JP" sz="1100">
              <a:solidFill>
                <a:schemeClr val="dk1"/>
              </a:solidFill>
              <a:effectLst/>
              <a:latin typeface="+mn-lt"/>
              <a:ea typeface="+mn-ea"/>
              <a:cs typeface="+mn-cs"/>
            </a:rPr>
            <a:t>％となった。</a:t>
          </a:r>
          <a:endParaRPr lang="ja-JP" altLang="ja-JP" sz="1400">
            <a:effectLst/>
          </a:endParaRPr>
        </a:p>
        <a:p>
          <a:r>
            <a:rPr lang="ja-JP" altLang="ja-JP" sz="1100">
              <a:solidFill>
                <a:schemeClr val="dk1"/>
              </a:solidFill>
              <a:effectLst/>
              <a:latin typeface="+mn-lt"/>
              <a:ea typeface="+mn-ea"/>
              <a:cs typeface="+mn-cs"/>
            </a:rPr>
            <a:t>主な要因としては、各種税交付金及び普通交付税交付額の</a:t>
          </a:r>
          <a:r>
            <a:rPr lang="ja-JP" altLang="en-US" sz="1100">
              <a:solidFill>
                <a:schemeClr val="dk1"/>
              </a:solidFill>
              <a:effectLst/>
              <a:latin typeface="+mn-lt"/>
              <a:ea typeface="+mn-ea"/>
              <a:cs typeface="+mn-cs"/>
            </a:rPr>
            <a:t>減額</a:t>
          </a:r>
          <a:r>
            <a:rPr lang="ja-JP" altLang="ja-JP" sz="1100">
              <a:solidFill>
                <a:schemeClr val="dk1"/>
              </a:solidFill>
              <a:effectLst/>
              <a:latin typeface="+mn-lt"/>
              <a:ea typeface="+mn-ea"/>
              <a:cs typeface="+mn-cs"/>
            </a:rPr>
            <a:t>であるが、今後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減額傾向での交付となることが予想され、財政構造に弾力性がない状態が続くものと考えられる。</a:t>
          </a:r>
          <a:endParaRPr lang="ja-JP" altLang="ja-JP" sz="1400">
            <a:effectLst/>
          </a:endParaRPr>
        </a:p>
        <a:p>
          <a:r>
            <a:rPr lang="ja-JP" altLang="ja-JP" sz="1100">
              <a:solidFill>
                <a:schemeClr val="dk1"/>
              </a:solidFill>
              <a:effectLst/>
              <a:latin typeface="+mn-lt"/>
              <a:ea typeface="+mn-ea"/>
              <a:cs typeface="+mn-cs"/>
            </a:rPr>
            <a:t>　義務的経費である人件費については、今後毎年続く退職者と、継続的な行政執行を図るための新規採用者との関係を考慮した「湯川村定員適正化計画」の中で、職員の定数削減が図られているため、今後は縮減が期待され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111760</xdr:rowOff>
    </xdr:from>
    <xdr:to>
      <xdr:col>7</xdr:col>
      <xdr:colOff>152400</xdr:colOff>
      <xdr:row>65</xdr:row>
      <xdr:rowOff>160927</xdr:rowOff>
    </xdr:to>
    <xdr:cxnSp macro="">
      <xdr:nvCxnSpPr>
        <xdr:cNvPr id="130" name="直線コネクタ 129"/>
        <xdr:cNvCxnSpPr/>
      </xdr:nvCxnSpPr>
      <xdr:spPr>
        <a:xfrm>
          <a:off x="4114800" y="11084560"/>
          <a:ext cx="8382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111760</xdr:rowOff>
    </xdr:from>
    <xdr:to>
      <xdr:col>6</xdr:col>
      <xdr:colOff>0</xdr:colOff>
      <xdr:row>65</xdr:row>
      <xdr:rowOff>50619</xdr:rowOff>
    </xdr:to>
    <xdr:cxnSp macro="">
      <xdr:nvCxnSpPr>
        <xdr:cNvPr id="133" name="直線コネクタ 132"/>
        <xdr:cNvCxnSpPr/>
      </xdr:nvCxnSpPr>
      <xdr:spPr>
        <a:xfrm flipV="1">
          <a:off x="3225800" y="11084560"/>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160020</xdr:rowOff>
    </xdr:from>
    <xdr:to>
      <xdr:col>4</xdr:col>
      <xdr:colOff>482600</xdr:colOff>
      <xdr:row>65</xdr:row>
      <xdr:rowOff>50619</xdr:rowOff>
    </xdr:to>
    <xdr:cxnSp macro="">
      <xdr:nvCxnSpPr>
        <xdr:cNvPr id="136" name="直線コネクタ 135"/>
        <xdr:cNvCxnSpPr/>
      </xdr:nvCxnSpPr>
      <xdr:spPr>
        <a:xfrm>
          <a:off x="2336800" y="111328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160020</xdr:rowOff>
    </xdr:from>
    <xdr:to>
      <xdr:col>3</xdr:col>
      <xdr:colOff>279400</xdr:colOff>
      <xdr:row>65</xdr:row>
      <xdr:rowOff>12700</xdr:rowOff>
    </xdr:to>
    <xdr:cxnSp macro="">
      <xdr:nvCxnSpPr>
        <xdr:cNvPr id="139" name="直線コネクタ 138"/>
        <xdr:cNvCxnSpPr/>
      </xdr:nvCxnSpPr>
      <xdr:spPr>
        <a:xfrm flipV="1">
          <a:off x="1447800" y="1113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110127</xdr:rowOff>
    </xdr:from>
    <xdr:to>
      <xdr:col>7</xdr:col>
      <xdr:colOff>203200</xdr:colOff>
      <xdr:row>66</xdr:row>
      <xdr:rowOff>40277</xdr:rowOff>
    </xdr:to>
    <xdr:sp macro="" textlink="">
      <xdr:nvSpPr>
        <xdr:cNvPr id="149" name="円/楕円 148"/>
        <xdr:cNvSpPr/>
      </xdr:nvSpPr>
      <xdr:spPr>
        <a:xfrm>
          <a:off x="49022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82204</xdr:rowOff>
    </xdr:from>
    <xdr:ext cx="762000" cy="259045"/>
    <xdr:sp macro="" textlink="">
      <xdr:nvSpPr>
        <xdr:cNvPr id="150" name="財政構造の弾力性該当値テキスト"/>
        <xdr:cNvSpPr txBox="1"/>
      </xdr:nvSpPr>
      <xdr:spPr>
        <a:xfrm>
          <a:off x="5041900" y="112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60960</xdr:rowOff>
    </xdr:from>
    <xdr:to>
      <xdr:col>6</xdr:col>
      <xdr:colOff>50800</xdr:colOff>
      <xdr:row>64</xdr:row>
      <xdr:rowOff>162560</xdr:rowOff>
    </xdr:to>
    <xdr:sp macro="" textlink="">
      <xdr:nvSpPr>
        <xdr:cNvPr id="151" name="円/楕円 150"/>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147337</xdr:rowOff>
    </xdr:from>
    <xdr:ext cx="736600" cy="259045"/>
    <xdr:sp macro="" textlink="">
      <xdr:nvSpPr>
        <xdr:cNvPr id="152" name="テキスト ボックス 151"/>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171269</xdr:rowOff>
    </xdr:from>
    <xdr:to>
      <xdr:col>4</xdr:col>
      <xdr:colOff>533400</xdr:colOff>
      <xdr:row>65</xdr:row>
      <xdr:rowOff>101419</xdr:rowOff>
    </xdr:to>
    <xdr:sp macro="" textlink="">
      <xdr:nvSpPr>
        <xdr:cNvPr id="153" name="円/楕円 152"/>
        <xdr:cNvSpPr/>
      </xdr:nvSpPr>
      <xdr:spPr>
        <a:xfrm>
          <a:off x="3175000" y="111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86196</xdr:rowOff>
    </xdr:from>
    <xdr:ext cx="762000" cy="259045"/>
    <xdr:sp macro="" textlink="">
      <xdr:nvSpPr>
        <xdr:cNvPr id="154" name="テキスト ボックス 153"/>
        <xdr:cNvSpPr txBox="1"/>
      </xdr:nvSpPr>
      <xdr:spPr>
        <a:xfrm>
          <a:off x="2844800" y="1123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109220</xdr:rowOff>
    </xdr:from>
    <xdr:to>
      <xdr:col>3</xdr:col>
      <xdr:colOff>330200</xdr:colOff>
      <xdr:row>65</xdr:row>
      <xdr:rowOff>39370</xdr:rowOff>
    </xdr:to>
    <xdr:sp macro="" textlink="">
      <xdr:nvSpPr>
        <xdr:cNvPr id="155" name="円/楕円 154"/>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24147</xdr:rowOff>
    </xdr:from>
    <xdr:ext cx="762000" cy="259045"/>
    <xdr:sp macro="" textlink="">
      <xdr:nvSpPr>
        <xdr:cNvPr id="156" name="テキスト ボックス 155"/>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57" name="円/楕円 156"/>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58" name="テキスト ボックス 157"/>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[348,094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件費については、職員の年齢が高齢層に偏っていることが大きな要因である。また、ごみ処理業務や消防業務を一部事務組合で行っており、この人件費・物件費等に充てる負担金や公営企業会計の人件費・物件費等に充てる繰出金といった費用を合計した場合、人口一人当たりの金額は大幅に増加することとなるので、今後これらも含めた経費について抑制していく必要がある。</a:t>
          </a:r>
          <a:endParaRPr lang="ja-JP" altLang="ja-JP" sz="1400">
            <a:effectLst/>
          </a:endParaRPr>
        </a:p>
        <a:p>
          <a:r>
            <a:rPr lang="ja-JP" altLang="ja-JP" sz="1100">
              <a:solidFill>
                <a:schemeClr val="dk1"/>
              </a:solidFill>
              <a:effectLst/>
              <a:latin typeface="+mn-lt"/>
              <a:ea typeface="+mn-ea"/>
              <a:cs typeface="+mn-cs"/>
            </a:rPr>
            <a:t>　また、物件費についても保守管理経費の見直し等を徹底し、経費の抑制を図る必要がある。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62472</xdr:rowOff>
    </xdr:from>
    <xdr:to>
      <xdr:col>7</xdr:col>
      <xdr:colOff>152400</xdr:colOff>
      <xdr:row>82</xdr:row>
      <xdr:rowOff>84291</xdr:rowOff>
    </xdr:to>
    <xdr:cxnSp macro="">
      <xdr:nvCxnSpPr>
        <xdr:cNvPr id="194" name="直線コネクタ 193"/>
        <xdr:cNvCxnSpPr/>
      </xdr:nvCxnSpPr>
      <xdr:spPr>
        <a:xfrm>
          <a:off x="4114800" y="14121372"/>
          <a:ext cx="838200" cy="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9592</xdr:rowOff>
    </xdr:from>
    <xdr:to>
      <xdr:col>6</xdr:col>
      <xdr:colOff>0</xdr:colOff>
      <xdr:row>82</xdr:row>
      <xdr:rowOff>62472</xdr:rowOff>
    </xdr:to>
    <xdr:cxnSp macro="">
      <xdr:nvCxnSpPr>
        <xdr:cNvPr id="197" name="直線コネクタ 196"/>
        <xdr:cNvCxnSpPr/>
      </xdr:nvCxnSpPr>
      <xdr:spPr>
        <a:xfrm>
          <a:off x="3225800" y="14068492"/>
          <a:ext cx="889000" cy="5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136162</xdr:rowOff>
    </xdr:from>
    <xdr:to>
      <xdr:col>4</xdr:col>
      <xdr:colOff>482600</xdr:colOff>
      <xdr:row>82</xdr:row>
      <xdr:rowOff>9592</xdr:rowOff>
    </xdr:to>
    <xdr:cxnSp macro="">
      <xdr:nvCxnSpPr>
        <xdr:cNvPr id="200" name="直線コネクタ 199"/>
        <xdr:cNvCxnSpPr/>
      </xdr:nvCxnSpPr>
      <xdr:spPr>
        <a:xfrm>
          <a:off x="2336800" y="14023612"/>
          <a:ext cx="889000" cy="4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136162</xdr:rowOff>
    </xdr:from>
    <xdr:to>
      <xdr:col>3</xdr:col>
      <xdr:colOff>279400</xdr:colOff>
      <xdr:row>81</xdr:row>
      <xdr:rowOff>150943</xdr:rowOff>
    </xdr:to>
    <xdr:cxnSp macro="">
      <xdr:nvCxnSpPr>
        <xdr:cNvPr id="203" name="直線コネクタ 202"/>
        <xdr:cNvCxnSpPr/>
      </xdr:nvCxnSpPr>
      <xdr:spPr>
        <a:xfrm flipV="1">
          <a:off x="1447800" y="14023612"/>
          <a:ext cx="889000" cy="1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33491</xdr:rowOff>
    </xdr:from>
    <xdr:to>
      <xdr:col>7</xdr:col>
      <xdr:colOff>203200</xdr:colOff>
      <xdr:row>82</xdr:row>
      <xdr:rowOff>135091</xdr:rowOff>
    </xdr:to>
    <xdr:sp macro="" textlink="">
      <xdr:nvSpPr>
        <xdr:cNvPr id="213" name="円/楕円 212"/>
        <xdr:cNvSpPr/>
      </xdr:nvSpPr>
      <xdr:spPr>
        <a:xfrm>
          <a:off x="4902200" y="1409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50018</xdr:rowOff>
    </xdr:from>
    <xdr:ext cx="762000" cy="259045"/>
    <xdr:sp macro="" textlink="">
      <xdr:nvSpPr>
        <xdr:cNvPr id="214" name="人件費・物件費等の状況該当値テキスト"/>
        <xdr:cNvSpPr txBox="1"/>
      </xdr:nvSpPr>
      <xdr:spPr>
        <a:xfrm>
          <a:off x="5041900" y="1393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348,094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11672</xdr:rowOff>
    </xdr:from>
    <xdr:to>
      <xdr:col>6</xdr:col>
      <xdr:colOff>50800</xdr:colOff>
      <xdr:row>82</xdr:row>
      <xdr:rowOff>113272</xdr:rowOff>
    </xdr:to>
    <xdr:sp macro="" textlink="">
      <xdr:nvSpPr>
        <xdr:cNvPr id="215" name="円/楕円 214"/>
        <xdr:cNvSpPr/>
      </xdr:nvSpPr>
      <xdr:spPr>
        <a:xfrm>
          <a:off x="4064000" y="1407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123449</xdr:rowOff>
    </xdr:from>
    <xdr:ext cx="736600" cy="259045"/>
    <xdr:sp macro="" textlink="">
      <xdr:nvSpPr>
        <xdr:cNvPr id="216" name="テキスト ボックス 215"/>
        <xdr:cNvSpPr txBox="1"/>
      </xdr:nvSpPr>
      <xdr:spPr>
        <a:xfrm>
          <a:off x="3733800" y="1383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329,106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130242</xdr:rowOff>
    </xdr:from>
    <xdr:to>
      <xdr:col>4</xdr:col>
      <xdr:colOff>533400</xdr:colOff>
      <xdr:row>82</xdr:row>
      <xdr:rowOff>60392</xdr:rowOff>
    </xdr:to>
    <xdr:sp macro="" textlink="">
      <xdr:nvSpPr>
        <xdr:cNvPr id="217" name="円/楕円 216"/>
        <xdr:cNvSpPr/>
      </xdr:nvSpPr>
      <xdr:spPr>
        <a:xfrm>
          <a:off x="3175000" y="1401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70569</xdr:rowOff>
    </xdr:from>
    <xdr:ext cx="762000" cy="259045"/>
    <xdr:sp macro="" textlink="">
      <xdr:nvSpPr>
        <xdr:cNvPr id="218" name="テキスト ボックス 217"/>
        <xdr:cNvSpPr txBox="1"/>
      </xdr:nvSpPr>
      <xdr:spPr>
        <a:xfrm>
          <a:off x="2844800" y="1378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283,085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85362</xdr:rowOff>
    </xdr:from>
    <xdr:to>
      <xdr:col>3</xdr:col>
      <xdr:colOff>330200</xdr:colOff>
      <xdr:row>82</xdr:row>
      <xdr:rowOff>15512</xdr:rowOff>
    </xdr:to>
    <xdr:sp macro="" textlink="">
      <xdr:nvSpPr>
        <xdr:cNvPr id="219" name="円/楕円 218"/>
        <xdr:cNvSpPr/>
      </xdr:nvSpPr>
      <xdr:spPr>
        <a:xfrm>
          <a:off x="2286000" y="139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25689</xdr:rowOff>
    </xdr:from>
    <xdr:ext cx="762000" cy="259045"/>
    <xdr:sp macro="" textlink="">
      <xdr:nvSpPr>
        <xdr:cNvPr id="220" name="テキスト ボックス 219"/>
        <xdr:cNvSpPr txBox="1"/>
      </xdr:nvSpPr>
      <xdr:spPr>
        <a:xfrm>
          <a:off x="1955800" y="1374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244,026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100143</xdr:rowOff>
    </xdr:from>
    <xdr:to>
      <xdr:col>2</xdr:col>
      <xdr:colOff>127000</xdr:colOff>
      <xdr:row>82</xdr:row>
      <xdr:rowOff>30293</xdr:rowOff>
    </xdr:to>
    <xdr:sp macro="" textlink="">
      <xdr:nvSpPr>
        <xdr:cNvPr id="221" name="円/楕円 220"/>
        <xdr:cNvSpPr/>
      </xdr:nvSpPr>
      <xdr:spPr>
        <a:xfrm>
          <a:off x="1397000" y="1398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40470</xdr:rowOff>
    </xdr:from>
    <xdr:ext cx="762000" cy="259045"/>
    <xdr:sp macro="" textlink="">
      <xdr:nvSpPr>
        <xdr:cNvPr id="222" name="テキスト ボックス 221"/>
        <xdr:cNvSpPr txBox="1"/>
      </xdr:nvSpPr>
      <xdr:spPr>
        <a:xfrm>
          <a:off x="1066800" y="1375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256,889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今までに「湯川村自立計画」で示した各種手当の抜本的な見直しにより、５種あった特殊勤務手当や管理職員特別勤務手当を廃止してきた。</a:t>
          </a:r>
          <a:endParaRPr lang="ja-JP" altLang="ja-JP" sz="1400">
            <a:effectLst/>
          </a:endParaRPr>
        </a:p>
        <a:p>
          <a:r>
            <a:rPr lang="ja-JP" altLang="ja-JP" sz="1100">
              <a:solidFill>
                <a:schemeClr val="dk1"/>
              </a:solidFill>
              <a:effectLst/>
              <a:latin typeface="+mn-lt"/>
              <a:ea typeface="+mn-ea"/>
              <a:cs typeface="+mn-cs"/>
            </a:rPr>
            <a:t>　職員の年齢構成が高齢化しているため、類似団体よりも高い値となっているが、今後は、退職者から新規採用者へのサイクルが毎年継続されるため、全体的に縮減される傾向となる。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254</xdr:rowOff>
    </xdr:from>
    <xdr:to>
      <xdr:col>24</xdr:col>
      <xdr:colOff>558800</xdr:colOff>
      <xdr:row>86</xdr:row>
      <xdr:rowOff>77470</xdr:rowOff>
    </xdr:to>
    <xdr:cxnSp macro="">
      <xdr:nvCxnSpPr>
        <xdr:cNvPr id="254" name="直線コネクタ 253"/>
        <xdr:cNvCxnSpPr/>
      </xdr:nvCxnSpPr>
      <xdr:spPr>
        <a:xfrm flipV="1">
          <a:off x="16179800" y="1474495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77470</xdr:rowOff>
    </xdr:from>
    <xdr:to>
      <xdr:col>23</xdr:col>
      <xdr:colOff>406400</xdr:colOff>
      <xdr:row>86</xdr:row>
      <xdr:rowOff>87122</xdr:rowOff>
    </xdr:to>
    <xdr:cxnSp macro="">
      <xdr:nvCxnSpPr>
        <xdr:cNvPr id="257" name="直線コネクタ 256"/>
        <xdr:cNvCxnSpPr/>
      </xdr:nvCxnSpPr>
      <xdr:spPr>
        <a:xfrm flipV="1">
          <a:off x="15290800" y="148221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9906</xdr:rowOff>
    </xdr:from>
    <xdr:to>
      <xdr:col>22</xdr:col>
      <xdr:colOff>203200</xdr:colOff>
      <xdr:row>86</xdr:row>
      <xdr:rowOff>87122</xdr:rowOff>
    </xdr:to>
    <xdr:cxnSp macro="">
      <xdr:nvCxnSpPr>
        <xdr:cNvPr id="260" name="直線コネクタ 259"/>
        <xdr:cNvCxnSpPr/>
      </xdr:nvCxnSpPr>
      <xdr:spPr>
        <a:xfrm>
          <a:off x="14401800" y="1475460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9906</xdr:rowOff>
    </xdr:from>
    <xdr:to>
      <xdr:col>21</xdr:col>
      <xdr:colOff>0</xdr:colOff>
      <xdr:row>88</xdr:row>
      <xdr:rowOff>86868</xdr:rowOff>
    </xdr:to>
    <xdr:cxnSp macro="">
      <xdr:nvCxnSpPr>
        <xdr:cNvPr id="263" name="直線コネクタ 262"/>
        <xdr:cNvCxnSpPr/>
      </xdr:nvCxnSpPr>
      <xdr:spPr>
        <a:xfrm flipV="1">
          <a:off x="13512800" y="14754606"/>
          <a:ext cx="8890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120904</xdr:rowOff>
    </xdr:from>
    <xdr:to>
      <xdr:col>24</xdr:col>
      <xdr:colOff>609600</xdr:colOff>
      <xdr:row>86</xdr:row>
      <xdr:rowOff>51054</xdr:rowOff>
    </xdr:to>
    <xdr:sp macro="" textlink="">
      <xdr:nvSpPr>
        <xdr:cNvPr id="273" name="円/楕円 272"/>
        <xdr:cNvSpPr/>
      </xdr:nvSpPr>
      <xdr:spPr>
        <a:xfrm>
          <a:off x="169672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92981</xdr:rowOff>
    </xdr:from>
    <xdr:ext cx="762000" cy="259045"/>
    <xdr:sp macro="" textlink="">
      <xdr:nvSpPr>
        <xdr:cNvPr id="274" name="給与水準   （国との比較）該当値テキスト"/>
        <xdr:cNvSpPr txBox="1"/>
      </xdr:nvSpPr>
      <xdr:spPr>
        <a:xfrm>
          <a:off x="17106900" y="146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26670</xdr:rowOff>
    </xdr:from>
    <xdr:to>
      <xdr:col>23</xdr:col>
      <xdr:colOff>457200</xdr:colOff>
      <xdr:row>86</xdr:row>
      <xdr:rowOff>128270</xdr:rowOff>
    </xdr:to>
    <xdr:sp macro="" textlink="">
      <xdr:nvSpPr>
        <xdr:cNvPr id="275" name="円/楕円 274"/>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113047</xdr:rowOff>
    </xdr:from>
    <xdr:ext cx="736600" cy="259045"/>
    <xdr:sp macro="" textlink="">
      <xdr:nvSpPr>
        <xdr:cNvPr id="276" name="テキスト ボックス 275"/>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36322</xdr:rowOff>
    </xdr:from>
    <xdr:to>
      <xdr:col>22</xdr:col>
      <xdr:colOff>254000</xdr:colOff>
      <xdr:row>86</xdr:row>
      <xdr:rowOff>137922</xdr:rowOff>
    </xdr:to>
    <xdr:sp macro="" textlink="">
      <xdr:nvSpPr>
        <xdr:cNvPr id="277" name="円/楕円 276"/>
        <xdr:cNvSpPr/>
      </xdr:nvSpPr>
      <xdr:spPr>
        <a:xfrm>
          <a:off x="15240000" y="147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122699</xdr:rowOff>
    </xdr:from>
    <xdr:ext cx="762000" cy="259045"/>
    <xdr:sp macro="" textlink="">
      <xdr:nvSpPr>
        <xdr:cNvPr id="278" name="テキスト ボックス 277"/>
        <xdr:cNvSpPr txBox="1"/>
      </xdr:nvSpPr>
      <xdr:spPr>
        <a:xfrm>
          <a:off x="14909800" y="1486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130556</xdr:rowOff>
    </xdr:from>
    <xdr:to>
      <xdr:col>21</xdr:col>
      <xdr:colOff>50800</xdr:colOff>
      <xdr:row>86</xdr:row>
      <xdr:rowOff>60706</xdr:rowOff>
    </xdr:to>
    <xdr:sp macro="" textlink="">
      <xdr:nvSpPr>
        <xdr:cNvPr id="279" name="円/楕円 278"/>
        <xdr:cNvSpPr/>
      </xdr:nvSpPr>
      <xdr:spPr>
        <a:xfrm>
          <a:off x="14351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45483</xdr:rowOff>
    </xdr:from>
    <xdr:ext cx="762000" cy="259045"/>
    <xdr:sp macro="" textlink="">
      <xdr:nvSpPr>
        <xdr:cNvPr id="280" name="テキスト ボックス 279"/>
        <xdr:cNvSpPr txBox="1"/>
      </xdr:nvSpPr>
      <xdr:spPr>
        <a:xfrm>
          <a:off x="14020800" y="1479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36068</xdr:rowOff>
    </xdr:from>
    <xdr:to>
      <xdr:col>19</xdr:col>
      <xdr:colOff>533400</xdr:colOff>
      <xdr:row>88</xdr:row>
      <xdr:rowOff>137668</xdr:rowOff>
    </xdr:to>
    <xdr:sp macro="" textlink="">
      <xdr:nvSpPr>
        <xdr:cNvPr id="281" name="円/楕円 280"/>
        <xdr:cNvSpPr/>
      </xdr:nvSpPr>
      <xdr:spPr>
        <a:xfrm>
          <a:off x="13462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122445</xdr:rowOff>
    </xdr:from>
    <xdr:ext cx="762000" cy="259045"/>
    <xdr:sp macro="" textlink="">
      <xdr:nvSpPr>
        <xdr:cNvPr id="282" name="テキスト ボックス 281"/>
        <xdr:cNvSpPr txBox="1"/>
      </xdr:nvSpPr>
      <xdr:spPr>
        <a:xfrm>
          <a:off x="13131800" y="152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「湯川村自立計画」に基づき職員定数の見直しを図ってきたため、類似団体平均を下回っている。今後も「村定員適正化計画」等に基づき、継続的な行政執行ができるよう計画的な職員採用を行っていく。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158597</xdr:rowOff>
    </xdr:from>
    <xdr:to>
      <xdr:col>24</xdr:col>
      <xdr:colOff>558800</xdr:colOff>
      <xdr:row>60</xdr:row>
      <xdr:rowOff>170421</xdr:rowOff>
    </xdr:to>
    <xdr:cxnSp macro="">
      <xdr:nvCxnSpPr>
        <xdr:cNvPr id="314" name="直線コネクタ 313"/>
        <xdr:cNvCxnSpPr/>
      </xdr:nvCxnSpPr>
      <xdr:spPr>
        <a:xfrm flipV="1">
          <a:off x="16179800" y="10445597"/>
          <a:ext cx="8382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158839</xdr:rowOff>
    </xdr:from>
    <xdr:to>
      <xdr:col>23</xdr:col>
      <xdr:colOff>406400</xdr:colOff>
      <xdr:row>60</xdr:row>
      <xdr:rowOff>170421</xdr:rowOff>
    </xdr:to>
    <xdr:cxnSp macro="">
      <xdr:nvCxnSpPr>
        <xdr:cNvPr id="317" name="直線コネクタ 316"/>
        <xdr:cNvCxnSpPr/>
      </xdr:nvCxnSpPr>
      <xdr:spPr>
        <a:xfrm>
          <a:off x="15290800" y="10445839"/>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138811</xdr:rowOff>
    </xdr:from>
    <xdr:to>
      <xdr:col>22</xdr:col>
      <xdr:colOff>203200</xdr:colOff>
      <xdr:row>60</xdr:row>
      <xdr:rowOff>158839</xdr:rowOff>
    </xdr:to>
    <xdr:cxnSp macro="">
      <xdr:nvCxnSpPr>
        <xdr:cNvPr id="320" name="直線コネクタ 319"/>
        <xdr:cNvCxnSpPr/>
      </xdr:nvCxnSpPr>
      <xdr:spPr>
        <a:xfrm>
          <a:off x="14401800" y="10425811"/>
          <a:ext cx="889000" cy="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138811</xdr:rowOff>
    </xdr:from>
    <xdr:to>
      <xdr:col>21</xdr:col>
      <xdr:colOff>0</xdr:colOff>
      <xdr:row>60</xdr:row>
      <xdr:rowOff>152565</xdr:rowOff>
    </xdr:to>
    <xdr:cxnSp macro="">
      <xdr:nvCxnSpPr>
        <xdr:cNvPr id="323" name="直線コネクタ 322"/>
        <xdr:cNvCxnSpPr/>
      </xdr:nvCxnSpPr>
      <xdr:spPr>
        <a:xfrm flipV="1">
          <a:off x="13512800" y="10425811"/>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107797</xdr:rowOff>
    </xdr:from>
    <xdr:to>
      <xdr:col>24</xdr:col>
      <xdr:colOff>609600</xdr:colOff>
      <xdr:row>61</xdr:row>
      <xdr:rowOff>37947</xdr:rowOff>
    </xdr:to>
    <xdr:sp macro="" textlink="">
      <xdr:nvSpPr>
        <xdr:cNvPr id="333" name="円/楕円 332"/>
        <xdr:cNvSpPr/>
      </xdr:nvSpPr>
      <xdr:spPr>
        <a:xfrm>
          <a:off x="16967200" y="1039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124324</xdr:rowOff>
    </xdr:from>
    <xdr:ext cx="762000" cy="259045"/>
    <xdr:sp macro="" textlink="">
      <xdr:nvSpPr>
        <xdr:cNvPr id="334" name="定員管理の状況該当値テキスト"/>
        <xdr:cNvSpPr txBox="1"/>
      </xdr:nvSpPr>
      <xdr:spPr>
        <a:xfrm>
          <a:off x="17106900" y="1023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119621</xdr:rowOff>
    </xdr:from>
    <xdr:to>
      <xdr:col>23</xdr:col>
      <xdr:colOff>457200</xdr:colOff>
      <xdr:row>61</xdr:row>
      <xdr:rowOff>49771</xdr:rowOff>
    </xdr:to>
    <xdr:sp macro="" textlink="">
      <xdr:nvSpPr>
        <xdr:cNvPr id="335" name="円/楕円 334"/>
        <xdr:cNvSpPr/>
      </xdr:nvSpPr>
      <xdr:spPr>
        <a:xfrm>
          <a:off x="16129000" y="1040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59948</xdr:rowOff>
    </xdr:from>
    <xdr:ext cx="736600" cy="259045"/>
    <xdr:sp macro="" textlink="">
      <xdr:nvSpPr>
        <xdr:cNvPr id="336" name="テキスト ボックス 335"/>
        <xdr:cNvSpPr txBox="1"/>
      </xdr:nvSpPr>
      <xdr:spPr>
        <a:xfrm>
          <a:off x="15798800" y="10175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108039</xdr:rowOff>
    </xdr:from>
    <xdr:to>
      <xdr:col>22</xdr:col>
      <xdr:colOff>254000</xdr:colOff>
      <xdr:row>61</xdr:row>
      <xdr:rowOff>38189</xdr:rowOff>
    </xdr:to>
    <xdr:sp macro="" textlink="">
      <xdr:nvSpPr>
        <xdr:cNvPr id="337" name="円/楕円 336"/>
        <xdr:cNvSpPr/>
      </xdr:nvSpPr>
      <xdr:spPr>
        <a:xfrm>
          <a:off x="15240000" y="1039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48366</xdr:rowOff>
    </xdr:from>
    <xdr:ext cx="762000" cy="259045"/>
    <xdr:sp macro="" textlink="">
      <xdr:nvSpPr>
        <xdr:cNvPr id="338" name="テキスト ボックス 337"/>
        <xdr:cNvSpPr txBox="1"/>
      </xdr:nvSpPr>
      <xdr:spPr>
        <a:xfrm>
          <a:off x="14909800" y="1016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88011</xdr:rowOff>
    </xdr:from>
    <xdr:to>
      <xdr:col>21</xdr:col>
      <xdr:colOff>50800</xdr:colOff>
      <xdr:row>61</xdr:row>
      <xdr:rowOff>18161</xdr:rowOff>
    </xdr:to>
    <xdr:sp macro="" textlink="">
      <xdr:nvSpPr>
        <xdr:cNvPr id="339" name="円/楕円 338"/>
        <xdr:cNvSpPr/>
      </xdr:nvSpPr>
      <xdr:spPr>
        <a:xfrm>
          <a:off x="14351000" y="103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28338</xdr:rowOff>
    </xdr:from>
    <xdr:ext cx="762000" cy="259045"/>
    <xdr:sp macro="" textlink="">
      <xdr:nvSpPr>
        <xdr:cNvPr id="340" name="テキスト ボックス 339"/>
        <xdr:cNvSpPr txBox="1"/>
      </xdr:nvSpPr>
      <xdr:spPr>
        <a:xfrm>
          <a:off x="14020800" y="1014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101765</xdr:rowOff>
    </xdr:from>
    <xdr:to>
      <xdr:col>19</xdr:col>
      <xdr:colOff>533400</xdr:colOff>
      <xdr:row>61</xdr:row>
      <xdr:rowOff>31915</xdr:rowOff>
    </xdr:to>
    <xdr:sp macro="" textlink="">
      <xdr:nvSpPr>
        <xdr:cNvPr id="341" name="円/楕円 340"/>
        <xdr:cNvSpPr/>
      </xdr:nvSpPr>
      <xdr:spPr>
        <a:xfrm>
          <a:off x="13462000" y="103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42092</xdr:rowOff>
    </xdr:from>
    <xdr:ext cx="762000" cy="259045"/>
    <xdr:sp macro="" textlink="">
      <xdr:nvSpPr>
        <xdr:cNvPr id="342" name="テキスト ボックス 341"/>
        <xdr:cNvSpPr txBox="1"/>
      </xdr:nvSpPr>
      <xdr:spPr>
        <a:xfrm>
          <a:off x="13131800" y="1015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過去からの起債抑制策により県平均を下回っており、下水道事業に伴う償還については、現在ピークを迎えている。</a:t>
          </a:r>
          <a:endParaRPr lang="ja-JP" altLang="ja-JP" sz="1400">
            <a:effectLst/>
          </a:endParaRPr>
        </a:p>
        <a:p>
          <a:r>
            <a:rPr lang="ja-JP" altLang="ja-JP" sz="1100">
              <a:solidFill>
                <a:schemeClr val="dk1"/>
              </a:solidFill>
              <a:effectLst/>
              <a:latin typeface="+mn-lt"/>
              <a:ea typeface="+mn-ea"/>
              <a:cs typeface="+mn-cs"/>
            </a:rPr>
            <a:t>　「庁舎建設事業」や「人・川・道の駅拠点整備事業」、「定住促進団地整備事業」における据置期間が</a:t>
          </a:r>
          <a:r>
            <a:rPr lang="ja-JP" altLang="en-US" sz="1100">
              <a:solidFill>
                <a:schemeClr val="dk1"/>
              </a:solidFill>
              <a:effectLst/>
              <a:latin typeface="+mn-lt"/>
              <a:ea typeface="+mn-ea"/>
              <a:cs typeface="+mn-cs"/>
            </a:rPr>
            <a:t>終了する</a:t>
          </a:r>
          <a:r>
            <a:rPr lang="ja-JP" altLang="ja-JP" sz="1100">
              <a:solidFill>
                <a:schemeClr val="dk1"/>
              </a:solidFill>
              <a:effectLst/>
              <a:latin typeface="+mn-lt"/>
              <a:ea typeface="+mn-ea"/>
              <a:cs typeface="+mn-cs"/>
            </a:rPr>
            <a:t>ことから、今後数年で急激に公債費が増えることが予想される。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8636</xdr:rowOff>
    </xdr:from>
    <xdr:to>
      <xdr:col>24</xdr:col>
      <xdr:colOff>558800</xdr:colOff>
      <xdr:row>41</xdr:row>
      <xdr:rowOff>23114</xdr:rowOff>
    </xdr:to>
    <xdr:cxnSp macro="">
      <xdr:nvCxnSpPr>
        <xdr:cNvPr id="373" name="直線コネクタ 372"/>
        <xdr:cNvCxnSpPr/>
      </xdr:nvCxnSpPr>
      <xdr:spPr>
        <a:xfrm flipV="1">
          <a:off x="16179800" y="703808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23114</xdr:rowOff>
    </xdr:from>
    <xdr:to>
      <xdr:col>23</xdr:col>
      <xdr:colOff>406400</xdr:colOff>
      <xdr:row>41</xdr:row>
      <xdr:rowOff>37592</xdr:rowOff>
    </xdr:to>
    <xdr:cxnSp macro="">
      <xdr:nvCxnSpPr>
        <xdr:cNvPr id="376" name="直線コネクタ 375"/>
        <xdr:cNvCxnSpPr/>
      </xdr:nvCxnSpPr>
      <xdr:spPr>
        <a:xfrm flipV="1">
          <a:off x="15290800" y="705256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37592</xdr:rowOff>
    </xdr:from>
    <xdr:to>
      <xdr:col>22</xdr:col>
      <xdr:colOff>203200</xdr:colOff>
      <xdr:row>41</xdr:row>
      <xdr:rowOff>66548</xdr:rowOff>
    </xdr:to>
    <xdr:cxnSp macro="">
      <xdr:nvCxnSpPr>
        <xdr:cNvPr id="379" name="直線コネクタ 378"/>
        <xdr:cNvCxnSpPr/>
      </xdr:nvCxnSpPr>
      <xdr:spPr>
        <a:xfrm flipV="1">
          <a:off x="14401800" y="706704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66548</xdr:rowOff>
    </xdr:from>
    <xdr:to>
      <xdr:col>21</xdr:col>
      <xdr:colOff>0</xdr:colOff>
      <xdr:row>41</xdr:row>
      <xdr:rowOff>90678</xdr:rowOff>
    </xdr:to>
    <xdr:cxnSp macro="">
      <xdr:nvCxnSpPr>
        <xdr:cNvPr id="382" name="直線コネクタ 381"/>
        <xdr:cNvCxnSpPr/>
      </xdr:nvCxnSpPr>
      <xdr:spPr>
        <a:xfrm flipV="1">
          <a:off x="13512800" y="709599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129286</xdr:rowOff>
    </xdr:from>
    <xdr:to>
      <xdr:col>24</xdr:col>
      <xdr:colOff>609600</xdr:colOff>
      <xdr:row>41</xdr:row>
      <xdr:rowOff>59436</xdr:rowOff>
    </xdr:to>
    <xdr:sp macro="" textlink="">
      <xdr:nvSpPr>
        <xdr:cNvPr id="392" name="円/楕円 391"/>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145813</xdr:rowOff>
    </xdr:from>
    <xdr:ext cx="762000" cy="259045"/>
    <xdr:sp macro="" textlink="">
      <xdr:nvSpPr>
        <xdr:cNvPr id="393" name="公債費負担の状況該当値テキスト"/>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143764</xdr:rowOff>
    </xdr:from>
    <xdr:to>
      <xdr:col>23</xdr:col>
      <xdr:colOff>457200</xdr:colOff>
      <xdr:row>41</xdr:row>
      <xdr:rowOff>73914</xdr:rowOff>
    </xdr:to>
    <xdr:sp macro="" textlink="">
      <xdr:nvSpPr>
        <xdr:cNvPr id="394" name="円/楕円 393"/>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84091</xdr:rowOff>
    </xdr:from>
    <xdr:ext cx="736600" cy="259045"/>
    <xdr:sp macro="" textlink="">
      <xdr:nvSpPr>
        <xdr:cNvPr id="395" name="テキスト ボックス 394"/>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158242</xdr:rowOff>
    </xdr:from>
    <xdr:to>
      <xdr:col>22</xdr:col>
      <xdr:colOff>254000</xdr:colOff>
      <xdr:row>41</xdr:row>
      <xdr:rowOff>88392</xdr:rowOff>
    </xdr:to>
    <xdr:sp macro="" textlink="">
      <xdr:nvSpPr>
        <xdr:cNvPr id="396" name="円/楕円 395"/>
        <xdr:cNvSpPr/>
      </xdr:nvSpPr>
      <xdr:spPr>
        <a:xfrm>
          <a:off x="15240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98569</xdr:rowOff>
    </xdr:from>
    <xdr:ext cx="762000" cy="259045"/>
    <xdr:sp macro="" textlink="">
      <xdr:nvSpPr>
        <xdr:cNvPr id="397" name="テキスト ボックス 396"/>
        <xdr:cNvSpPr txBox="1"/>
      </xdr:nvSpPr>
      <xdr:spPr>
        <a:xfrm>
          <a:off x="14909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15748</xdr:rowOff>
    </xdr:from>
    <xdr:to>
      <xdr:col>21</xdr:col>
      <xdr:colOff>50800</xdr:colOff>
      <xdr:row>41</xdr:row>
      <xdr:rowOff>117348</xdr:rowOff>
    </xdr:to>
    <xdr:sp macro="" textlink="">
      <xdr:nvSpPr>
        <xdr:cNvPr id="398" name="円/楕円 397"/>
        <xdr:cNvSpPr/>
      </xdr:nvSpPr>
      <xdr:spPr>
        <a:xfrm>
          <a:off x="14351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127525</xdr:rowOff>
    </xdr:from>
    <xdr:ext cx="762000" cy="259045"/>
    <xdr:sp macro="" textlink="">
      <xdr:nvSpPr>
        <xdr:cNvPr id="399" name="テキスト ボックス 398"/>
        <xdr:cNvSpPr txBox="1"/>
      </xdr:nvSpPr>
      <xdr:spPr>
        <a:xfrm>
          <a:off x="14020800" y="68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39878</xdr:rowOff>
    </xdr:from>
    <xdr:to>
      <xdr:col>19</xdr:col>
      <xdr:colOff>533400</xdr:colOff>
      <xdr:row>41</xdr:row>
      <xdr:rowOff>141478</xdr:rowOff>
    </xdr:to>
    <xdr:sp macro="" textlink="">
      <xdr:nvSpPr>
        <xdr:cNvPr id="400" name="円/楕円 399"/>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151655</xdr:rowOff>
    </xdr:from>
    <xdr:ext cx="762000" cy="259045"/>
    <xdr:sp macro="" textlink="">
      <xdr:nvSpPr>
        <xdr:cNvPr id="401" name="テキスト ボックス 400"/>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将来負担については、交付税措置の有利な過疎対策事業債等を優先して起債するなどして抑制してきた。</a:t>
          </a:r>
          <a:endParaRPr lang="ja-JP" altLang="ja-JP" sz="1400">
            <a:effectLst/>
          </a:endParaRPr>
        </a:p>
        <a:p>
          <a:r>
            <a:rPr lang="ja-JP" altLang="ja-JP" sz="1100">
              <a:solidFill>
                <a:schemeClr val="dk1"/>
              </a:solidFill>
              <a:effectLst/>
              <a:latin typeface="+mn-lt"/>
              <a:ea typeface="+mn-ea"/>
              <a:cs typeface="+mn-cs"/>
            </a:rPr>
            <a:t>　また、平成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年度にかけて実施した「庁舎建設事業」や「定住促進団地整備事業」において多額の基金取崩しを行っている。</a:t>
          </a:r>
          <a:endParaRPr lang="ja-JP" altLang="ja-JP" sz="1400">
            <a:effectLst/>
          </a:endParaRPr>
        </a:p>
        <a:p>
          <a:r>
            <a:rPr lang="ja-JP" altLang="ja-JP" sz="1100">
              <a:solidFill>
                <a:schemeClr val="dk1"/>
              </a:solidFill>
              <a:effectLst/>
              <a:latin typeface="+mn-lt"/>
              <a:ea typeface="+mn-ea"/>
              <a:cs typeface="+mn-cs"/>
            </a:rPr>
            <a:t>　今後についても起債の新規発行や基金取崩しが予定されており、引き続き「村財政計画」に基づき将来の負担とならないような財政運営をしていく必要がある。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23223</xdr:rowOff>
    </xdr:from>
    <xdr:to>
      <xdr:col>24</xdr:col>
      <xdr:colOff>558800</xdr:colOff>
      <xdr:row>14</xdr:row>
      <xdr:rowOff>71483</xdr:rowOff>
    </xdr:to>
    <xdr:cxnSp macro="">
      <xdr:nvCxnSpPr>
        <xdr:cNvPr id="437" name="直線コネクタ 436"/>
        <xdr:cNvCxnSpPr/>
      </xdr:nvCxnSpPr>
      <xdr:spPr>
        <a:xfrm flipV="1">
          <a:off x="16179800" y="242352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8"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71483</xdr:rowOff>
    </xdr:from>
    <xdr:to>
      <xdr:col>23</xdr:col>
      <xdr:colOff>406400</xdr:colOff>
      <xdr:row>16</xdr:row>
      <xdr:rowOff>30208</xdr:rowOff>
    </xdr:to>
    <xdr:cxnSp macro="">
      <xdr:nvCxnSpPr>
        <xdr:cNvPr id="440" name="直線コネクタ 439"/>
        <xdr:cNvCxnSpPr/>
      </xdr:nvCxnSpPr>
      <xdr:spPr>
        <a:xfrm flipV="1">
          <a:off x="15290800" y="2471783"/>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3" name="フローチャート :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5" name="フローチャート :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7" name="フローチャート :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143873</xdr:rowOff>
    </xdr:from>
    <xdr:to>
      <xdr:col>24</xdr:col>
      <xdr:colOff>609600</xdr:colOff>
      <xdr:row>14</xdr:row>
      <xdr:rowOff>74023</xdr:rowOff>
    </xdr:to>
    <xdr:sp macro="" textlink="">
      <xdr:nvSpPr>
        <xdr:cNvPr id="454" name="円/楕円 453"/>
        <xdr:cNvSpPr/>
      </xdr:nvSpPr>
      <xdr:spPr>
        <a:xfrm>
          <a:off x="16967200" y="23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115950</xdr:rowOff>
    </xdr:from>
    <xdr:ext cx="762000" cy="259045"/>
    <xdr:sp macro="" textlink="">
      <xdr:nvSpPr>
        <xdr:cNvPr id="455" name="将来負担の状況該当値テキスト"/>
        <xdr:cNvSpPr txBox="1"/>
      </xdr:nvSpPr>
      <xdr:spPr>
        <a:xfrm>
          <a:off x="17106900" y="234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20683</xdr:rowOff>
    </xdr:from>
    <xdr:to>
      <xdr:col>23</xdr:col>
      <xdr:colOff>457200</xdr:colOff>
      <xdr:row>14</xdr:row>
      <xdr:rowOff>122283</xdr:rowOff>
    </xdr:to>
    <xdr:sp macro="" textlink="">
      <xdr:nvSpPr>
        <xdr:cNvPr id="456" name="円/楕円 455"/>
        <xdr:cNvSpPr/>
      </xdr:nvSpPr>
      <xdr:spPr>
        <a:xfrm>
          <a:off x="16129000" y="242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107060</xdr:rowOff>
    </xdr:from>
    <xdr:ext cx="736600" cy="259045"/>
    <xdr:sp macro="" textlink="">
      <xdr:nvSpPr>
        <xdr:cNvPr id="457" name="テキスト ボックス 456"/>
        <xdr:cNvSpPr txBox="1"/>
      </xdr:nvSpPr>
      <xdr:spPr>
        <a:xfrm>
          <a:off x="15798800" y="2507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150858</xdr:rowOff>
    </xdr:from>
    <xdr:to>
      <xdr:col>22</xdr:col>
      <xdr:colOff>254000</xdr:colOff>
      <xdr:row>16</xdr:row>
      <xdr:rowOff>81008</xdr:rowOff>
    </xdr:to>
    <xdr:sp macro="" textlink="">
      <xdr:nvSpPr>
        <xdr:cNvPr id="458" name="円/楕円 457"/>
        <xdr:cNvSpPr/>
      </xdr:nvSpPr>
      <xdr:spPr>
        <a:xfrm>
          <a:off x="15240000" y="272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65785</xdr:rowOff>
    </xdr:from>
    <xdr:ext cx="762000" cy="259045"/>
    <xdr:sp macro="" textlink="">
      <xdr:nvSpPr>
        <xdr:cNvPr id="459" name="テキスト ボックス 458"/>
        <xdr:cNvSpPr txBox="1"/>
      </xdr:nvSpPr>
      <xdr:spPr>
        <a:xfrm>
          <a:off x="14909800" y="28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福島県湯川村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3,351
3,342
16.37
2,806,063
2,577,420
93,035
1,555,977
2,794,416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類似団体と比較して割合が非常に高くなっている。</a:t>
          </a:r>
          <a:endParaRPr lang="ja-JP" altLang="ja-JP" sz="1400">
            <a:effectLst/>
          </a:endParaRPr>
        </a:p>
        <a:p>
          <a:r>
            <a:rPr lang="ja-JP" altLang="ja-JP" sz="1100">
              <a:solidFill>
                <a:schemeClr val="dk1"/>
              </a:solidFill>
              <a:effectLst/>
              <a:latin typeface="+mn-lt"/>
              <a:ea typeface="+mn-ea"/>
              <a:cs typeface="+mn-cs"/>
            </a:rPr>
            <a:t>　これは高年齢の職員が多い当村の特徴であるが、平成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以降は定年退職者が定期的におり、減少傾向にシフトしていくものと思われる。なお、人口１人当たり決算額については平均を下回っているが、これは各種特殊勤務手当の廃止や、定員適正化管理計画による人員管理などを行っているため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1270</xdr:rowOff>
    </xdr:from>
    <xdr:to>
      <xdr:col>7</xdr:col>
      <xdr:colOff>15875</xdr:colOff>
      <xdr:row>39</xdr:row>
      <xdr:rowOff>24130</xdr:rowOff>
    </xdr:to>
    <xdr:cxnSp macro="">
      <xdr:nvCxnSpPr>
        <xdr:cNvPr id="64" name="直線コネクタ 63"/>
        <xdr:cNvCxnSpPr/>
      </xdr:nvCxnSpPr>
      <xdr:spPr>
        <a:xfrm>
          <a:off x="3987800" y="6687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1270</xdr:rowOff>
    </xdr:from>
    <xdr:to>
      <xdr:col>5</xdr:col>
      <xdr:colOff>549275</xdr:colOff>
      <xdr:row>39</xdr:row>
      <xdr:rowOff>10414</xdr:rowOff>
    </xdr:to>
    <xdr:cxnSp macro="">
      <xdr:nvCxnSpPr>
        <xdr:cNvPr id="67" name="直線コネクタ 66"/>
        <xdr:cNvCxnSpPr/>
      </xdr:nvCxnSpPr>
      <xdr:spPr>
        <a:xfrm flipV="1">
          <a:off x="3098800" y="66878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10414</xdr:rowOff>
    </xdr:from>
    <xdr:to>
      <xdr:col>4</xdr:col>
      <xdr:colOff>346075</xdr:colOff>
      <xdr:row>39</xdr:row>
      <xdr:rowOff>24130</xdr:rowOff>
    </xdr:to>
    <xdr:cxnSp macro="">
      <xdr:nvCxnSpPr>
        <xdr:cNvPr id="70" name="直線コネクタ 69"/>
        <xdr:cNvCxnSpPr/>
      </xdr:nvCxnSpPr>
      <xdr:spPr>
        <a:xfrm flipV="1">
          <a:off x="2209800" y="66969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24130</xdr:rowOff>
    </xdr:from>
    <xdr:to>
      <xdr:col>3</xdr:col>
      <xdr:colOff>142875</xdr:colOff>
      <xdr:row>39</xdr:row>
      <xdr:rowOff>65278</xdr:rowOff>
    </xdr:to>
    <xdr:cxnSp macro="">
      <xdr:nvCxnSpPr>
        <xdr:cNvPr id="73" name="直線コネクタ 72"/>
        <xdr:cNvCxnSpPr/>
      </xdr:nvCxnSpPr>
      <xdr:spPr>
        <a:xfrm flipV="1">
          <a:off x="1320800" y="67106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144780</xdr:rowOff>
    </xdr:from>
    <xdr:to>
      <xdr:col>7</xdr:col>
      <xdr:colOff>66675</xdr:colOff>
      <xdr:row>39</xdr:row>
      <xdr:rowOff>74930</xdr:rowOff>
    </xdr:to>
    <xdr:sp macro="" textlink="">
      <xdr:nvSpPr>
        <xdr:cNvPr id="83" name="円/楕円 82"/>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116857</xdr:rowOff>
    </xdr:from>
    <xdr:ext cx="762000" cy="259045"/>
    <xdr:sp macro="" textlink="">
      <xdr:nvSpPr>
        <xdr:cNvPr id="84" name="人件費該当値テキスト"/>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121920</xdr:rowOff>
    </xdr:from>
    <xdr:to>
      <xdr:col>5</xdr:col>
      <xdr:colOff>600075</xdr:colOff>
      <xdr:row>39</xdr:row>
      <xdr:rowOff>52070</xdr:rowOff>
    </xdr:to>
    <xdr:sp macro="" textlink="">
      <xdr:nvSpPr>
        <xdr:cNvPr id="85" name="円/楕円 84"/>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36847</xdr:rowOff>
    </xdr:from>
    <xdr:ext cx="736600" cy="259045"/>
    <xdr:sp macro="" textlink="">
      <xdr:nvSpPr>
        <xdr:cNvPr id="86" name="テキスト ボックス 85"/>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131064</xdr:rowOff>
    </xdr:from>
    <xdr:to>
      <xdr:col>4</xdr:col>
      <xdr:colOff>396875</xdr:colOff>
      <xdr:row>39</xdr:row>
      <xdr:rowOff>61214</xdr:rowOff>
    </xdr:to>
    <xdr:sp macro="" textlink="">
      <xdr:nvSpPr>
        <xdr:cNvPr id="87" name="円/楕円 86"/>
        <xdr:cNvSpPr/>
      </xdr:nvSpPr>
      <xdr:spPr>
        <a:xfrm>
          <a:off x="3048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45991</xdr:rowOff>
    </xdr:from>
    <xdr:ext cx="762000" cy="259045"/>
    <xdr:sp macro="" textlink="">
      <xdr:nvSpPr>
        <xdr:cNvPr id="88" name="テキスト ボックス 87"/>
        <xdr:cNvSpPr txBox="1"/>
      </xdr:nvSpPr>
      <xdr:spPr>
        <a:xfrm>
          <a:off x="2717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144780</xdr:rowOff>
    </xdr:from>
    <xdr:to>
      <xdr:col>3</xdr:col>
      <xdr:colOff>193675</xdr:colOff>
      <xdr:row>39</xdr:row>
      <xdr:rowOff>74930</xdr:rowOff>
    </xdr:to>
    <xdr:sp macro="" textlink="">
      <xdr:nvSpPr>
        <xdr:cNvPr id="89" name="円/楕円 88"/>
        <xdr:cNvSpPr/>
      </xdr:nvSpPr>
      <xdr:spPr>
        <a:xfrm>
          <a:off x="2159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59707</xdr:rowOff>
    </xdr:from>
    <xdr:ext cx="762000" cy="259045"/>
    <xdr:sp macro="" textlink="">
      <xdr:nvSpPr>
        <xdr:cNvPr id="90" name="テキスト ボックス 89"/>
        <xdr:cNvSpPr txBox="1"/>
      </xdr:nvSpPr>
      <xdr:spPr>
        <a:xfrm>
          <a:off x="1828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14478</xdr:rowOff>
    </xdr:from>
    <xdr:to>
      <xdr:col>1</xdr:col>
      <xdr:colOff>676275</xdr:colOff>
      <xdr:row>39</xdr:row>
      <xdr:rowOff>116078</xdr:rowOff>
    </xdr:to>
    <xdr:sp macro="" textlink="">
      <xdr:nvSpPr>
        <xdr:cNvPr id="91" name="円/楕円 90"/>
        <xdr:cNvSpPr/>
      </xdr:nvSpPr>
      <xdr:spPr>
        <a:xfrm>
          <a:off x="1270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100855</xdr:rowOff>
    </xdr:from>
    <xdr:ext cx="762000" cy="259045"/>
    <xdr:sp macro="" textlink="">
      <xdr:nvSpPr>
        <xdr:cNvPr id="92" name="テキスト ボックス 91"/>
        <xdr:cNvSpPr txBox="1"/>
      </xdr:nvSpPr>
      <xdr:spPr>
        <a:xfrm>
          <a:off x="939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類似団体と比較して割合が高くなっている。</a:t>
          </a:r>
          <a:endParaRPr lang="ja-JP" altLang="ja-JP" sz="14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からは需用費等の削減に力を入れており年々減少傾向となってきてはいるが、各種保守経費等に係る委託料については、設備の老朽化とともに今後も増加傾向と推測されるため、今後検討していかなければならない。 </a:t>
          </a:r>
          <a:endParaRPr lang="ja-JP" altLang="ja-JP" sz="1400">
            <a:effectLst/>
          </a:endParaRPr>
        </a:p>
        <a:p>
          <a:r>
            <a:rPr lang="ja-JP" altLang="ja-JP" sz="1100">
              <a:solidFill>
                <a:schemeClr val="dk1"/>
              </a:solidFill>
              <a:effectLst/>
              <a:latin typeface="+mn-lt"/>
              <a:ea typeface="+mn-ea"/>
              <a:cs typeface="+mn-cs"/>
            </a:rPr>
            <a:t>　また、ふるさと納税に係る発送業務委託についても比率を高める大きな要因である。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123190</xdr:rowOff>
    </xdr:from>
    <xdr:to>
      <xdr:col>24</xdr:col>
      <xdr:colOff>31750</xdr:colOff>
      <xdr:row>18</xdr:row>
      <xdr:rowOff>104140</xdr:rowOff>
    </xdr:to>
    <xdr:cxnSp macro="">
      <xdr:nvCxnSpPr>
        <xdr:cNvPr id="125" name="直線コネクタ 124"/>
        <xdr:cNvCxnSpPr/>
      </xdr:nvCxnSpPr>
      <xdr:spPr>
        <a:xfrm>
          <a:off x="15671800" y="30378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77470</xdr:rowOff>
    </xdr:from>
    <xdr:to>
      <xdr:col>22</xdr:col>
      <xdr:colOff>565150</xdr:colOff>
      <xdr:row>17</xdr:row>
      <xdr:rowOff>123190</xdr:rowOff>
    </xdr:to>
    <xdr:cxnSp macro="">
      <xdr:nvCxnSpPr>
        <xdr:cNvPr id="128" name="直線コネクタ 127"/>
        <xdr:cNvCxnSpPr/>
      </xdr:nvCxnSpPr>
      <xdr:spPr>
        <a:xfrm>
          <a:off x="14782800" y="2992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8890</xdr:rowOff>
    </xdr:from>
    <xdr:to>
      <xdr:col>21</xdr:col>
      <xdr:colOff>361950</xdr:colOff>
      <xdr:row>17</xdr:row>
      <xdr:rowOff>77470</xdr:rowOff>
    </xdr:to>
    <xdr:cxnSp macro="">
      <xdr:nvCxnSpPr>
        <xdr:cNvPr id="131" name="直線コネクタ 130"/>
        <xdr:cNvCxnSpPr/>
      </xdr:nvCxnSpPr>
      <xdr:spPr>
        <a:xfrm>
          <a:off x="13893800" y="2923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8890</xdr:rowOff>
    </xdr:from>
    <xdr:to>
      <xdr:col>20</xdr:col>
      <xdr:colOff>158750</xdr:colOff>
      <xdr:row>17</xdr:row>
      <xdr:rowOff>138430</xdr:rowOff>
    </xdr:to>
    <xdr:cxnSp macro="">
      <xdr:nvCxnSpPr>
        <xdr:cNvPr id="134" name="直線コネクタ 133"/>
        <xdr:cNvCxnSpPr/>
      </xdr:nvCxnSpPr>
      <xdr:spPr>
        <a:xfrm flipV="1">
          <a:off x="13004800" y="2923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44" name="円/楕円 143"/>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25417</xdr:rowOff>
    </xdr:from>
    <xdr:ext cx="762000" cy="259045"/>
    <xdr:sp macro="" textlink="">
      <xdr:nvSpPr>
        <xdr:cNvPr id="145" name="物件費該当値テキスト"/>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72390</xdr:rowOff>
    </xdr:from>
    <xdr:to>
      <xdr:col>22</xdr:col>
      <xdr:colOff>615950</xdr:colOff>
      <xdr:row>18</xdr:row>
      <xdr:rowOff>2540</xdr:rowOff>
    </xdr:to>
    <xdr:sp macro="" textlink="">
      <xdr:nvSpPr>
        <xdr:cNvPr id="146" name="円/楕円 145"/>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158767</xdr:rowOff>
    </xdr:from>
    <xdr:ext cx="736600" cy="259045"/>
    <xdr:sp macro="" textlink="">
      <xdr:nvSpPr>
        <xdr:cNvPr id="147" name="テキスト ボックス 146"/>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26670</xdr:rowOff>
    </xdr:from>
    <xdr:to>
      <xdr:col>21</xdr:col>
      <xdr:colOff>412750</xdr:colOff>
      <xdr:row>17</xdr:row>
      <xdr:rowOff>128270</xdr:rowOff>
    </xdr:to>
    <xdr:sp macro="" textlink="">
      <xdr:nvSpPr>
        <xdr:cNvPr id="148" name="円/楕円 147"/>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113047</xdr:rowOff>
    </xdr:from>
    <xdr:ext cx="762000" cy="259045"/>
    <xdr:sp macro="" textlink="">
      <xdr:nvSpPr>
        <xdr:cNvPr id="149" name="テキスト ボックス 148"/>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129540</xdr:rowOff>
    </xdr:from>
    <xdr:to>
      <xdr:col>20</xdr:col>
      <xdr:colOff>209550</xdr:colOff>
      <xdr:row>17</xdr:row>
      <xdr:rowOff>59690</xdr:rowOff>
    </xdr:to>
    <xdr:sp macro="" textlink="">
      <xdr:nvSpPr>
        <xdr:cNvPr id="150" name="円/楕円 149"/>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44467</xdr:rowOff>
    </xdr:from>
    <xdr:ext cx="762000" cy="259045"/>
    <xdr:sp macro="" textlink="">
      <xdr:nvSpPr>
        <xdr:cNvPr id="151" name="テキスト ボックス 150"/>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87630</xdr:rowOff>
    </xdr:from>
    <xdr:to>
      <xdr:col>19</xdr:col>
      <xdr:colOff>6350</xdr:colOff>
      <xdr:row>18</xdr:row>
      <xdr:rowOff>17780</xdr:rowOff>
    </xdr:to>
    <xdr:sp macro="" textlink="">
      <xdr:nvSpPr>
        <xdr:cNvPr id="152" name="円/楕円 151"/>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2557</xdr:rowOff>
    </xdr:from>
    <xdr:ext cx="762000" cy="259045"/>
    <xdr:sp macro="" textlink="">
      <xdr:nvSpPr>
        <xdr:cNvPr id="153" name="テキスト ボックス 152"/>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類似団体と比較して同程度の割合となっている。 </a:t>
          </a:r>
          <a:endParaRPr lang="ja-JP" altLang="ja-JP" sz="1400">
            <a:effectLst/>
          </a:endParaRPr>
        </a:p>
        <a:p>
          <a:r>
            <a:rPr lang="ja-JP" altLang="ja-JP" sz="1100">
              <a:solidFill>
                <a:schemeClr val="dk1"/>
              </a:solidFill>
              <a:effectLst/>
              <a:latin typeface="+mn-lt"/>
              <a:ea typeface="+mn-ea"/>
              <a:cs typeface="+mn-cs"/>
            </a:rPr>
            <a:t>　これは、高齢化による各種医療扶助等の増加によるもので、今後も増加傾向と推測されるため、予防対策等の充実により抑制を図っていかなければならない。 </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4535</xdr:rowOff>
    </xdr:to>
    <xdr:cxnSp macro="">
      <xdr:nvCxnSpPr>
        <xdr:cNvPr id="187" name="直線コネクタ 186"/>
        <xdr:cNvCxnSpPr/>
      </xdr:nvCxnSpPr>
      <xdr:spPr>
        <a:xfrm>
          <a:off x="3987800" y="94179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37193</xdr:rowOff>
    </xdr:to>
    <xdr:cxnSp macro="">
      <xdr:nvCxnSpPr>
        <xdr:cNvPr id="190" name="直線コネクタ 189"/>
        <xdr:cNvCxnSpPr/>
      </xdr:nvCxnSpPr>
      <xdr:spPr>
        <a:xfrm flipV="1">
          <a:off x="3098800" y="94179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37193</xdr:rowOff>
    </xdr:to>
    <xdr:cxnSp macro="">
      <xdr:nvCxnSpPr>
        <xdr:cNvPr id="193" name="直線コネクタ 192"/>
        <xdr:cNvCxnSpPr/>
      </xdr:nvCxnSpPr>
      <xdr:spPr>
        <a:xfrm>
          <a:off x="2209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69850</xdr:rowOff>
    </xdr:to>
    <xdr:cxnSp macro="">
      <xdr:nvCxnSpPr>
        <xdr:cNvPr id="196" name="直線コネクタ 195"/>
        <xdr:cNvCxnSpPr/>
      </xdr:nvCxnSpPr>
      <xdr:spPr>
        <a:xfrm flipV="1">
          <a:off x="1320800" y="9450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206" name="円/楕円 205"/>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141712</xdr:rowOff>
    </xdr:from>
    <xdr:ext cx="762000" cy="259045"/>
    <xdr:sp macro="" textlink="">
      <xdr:nvSpPr>
        <xdr:cNvPr id="207"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08" name="円/楕円 207"/>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09" name="テキスト ボックス 208"/>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10" name="円/楕円 209"/>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72770</xdr:rowOff>
    </xdr:from>
    <xdr:ext cx="762000" cy="259045"/>
    <xdr:sp macro="" textlink="">
      <xdr:nvSpPr>
        <xdr:cNvPr id="211" name="テキスト ボックス 210"/>
        <xdr:cNvSpPr txBox="1"/>
      </xdr:nvSpPr>
      <xdr:spPr>
        <a:xfrm>
          <a:off x="2717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2" name="円/楕円 211"/>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13" name="テキスト ボックス 21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4" name="円/楕円 213"/>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5" name="テキスト ボックス 21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u="sng">
              <a:solidFill>
                <a:schemeClr val="dk1"/>
              </a:solidFill>
              <a:effectLst/>
              <a:latin typeface="+mn-lt"/>
              <a:ea typeface="+mn-ea"/>
              <a:cs typeface="+mn-cs"/>
            </a:rPr>
            <a:t>○普通建設事業費 </a:t>
          </a:r>
          <a:endParaRPr lang="ja-JP" altLang="ja-JP" sz="14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年度以降、教育関連施設や公共施設の耐震補強工事、庁舎建設工事、人・川・道の駅整備事業等の大規模事業が実施されてきた。</a:t>
          </a:r>
          <a:endParaRPr lang="ja-JP" altLang="ja-JP" sz="1400">
            <a:effectLst/>
          </a:endParaRPr>
        </a:p>
        <a:p>
          <a:r>
            <a:rPr lang="ja-JP" altLang="ja-JP" sz="1100">
              <a:solidFill>
                <a:schemeClr val="dk1"/>
              </a:solidFill>
              <a:effectLst/>
              <a:latin typeface="+mn-lt"/>
              <a:ea typeface="+mn-ea"/>
              <a:cs typeface="+mn-cs"/>
            </a:rPr>
            <a:t>　今後も定住促進住宅整備事業や定住促進団地整備事業など大きな事業が予定されているため、より一層、財政状況を見据えながら堅実に実施していく必要性がある。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81280</xdr:rowOff>
    </xdr:to>
    <xdr:cxnSp macro="">
      <xdr:nvCxnSpPr>
        <xdr:cNvPr id="245" name="直線コネクタ 244"/>
        <xdr:cNvCxnSpPr/>
      </xdr:nvCxnSpPr>
      <xdr:spPr>
        <a:xfrm>
          <a:off x="15671800" y="9682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57</xdr:row>
      <xdr:rowOff>24130</xdr:rowOff>
    </xdr:to>
    <xdr:cxnSp macro="">
      <xdr:nvCxnSpPr>
        <xdr:cNvPr id="248" name="直線コネクタ 247"/>
        <xdr:cNvCxnSpPr/>
      </xdr:nvCxnSpPr>
      <xdr:spPr>
        <a:xfrm flipV="1">
          <a:off x="14782800" y="9682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28702</xdr:rowOff>
    </xdr:to>
    <xdr:cxnSp macro="">
      <xdr:nvCxnSpPr>
        <xdr:cNvPr id="251" name="直線コネクタ 250"/>
        <xdr:cNvCxnSpPr/>
      </xdr:nvCxnSpPr>
      <xdr:spPr>
        <a:xfrm flipV="1">
          <a:off x="13893800" y="9796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99568</xdr:rowOff>
    </xdr:from>
    <xdr:to>
      <xdr:col>20</xdr:col>
      <xdr:colOff>158750</xdr:colOff>
      <xdr:row>57</xdr:row>
      <xdr:rowOff>28702</xdr:rowOff>
    </xdr:to>
    <xdr:cxnSp macro="">
      <xdr:nvCxnSpPr>
        <xdr:cNvPr id="254" name="直線コネクタ 253"/>
        <xdr:cNvCxnSpPr/>
      </xdr:nvCxnSpPr>
      <xdr:spPr>
        <a:xfrm>
          <a:off x="13004800" y="97007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4" name="円/楕円 263"/>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2557</xdr:rowOff>
    </xdr:from>
    <xdr:ext cx="762000" cy="259045"/>
    <xdr:sp macro="" textlink="">
      <xdr:nvSpPr>
        <xdr:cNvPr id="265" name="その他該当値テキスト"/>
        <xdr:cNvSpPr txBox="1"/>
      </xdr:nvSpPr>
      <xdr:spPr>
        <a:xfrm>
          <a:off x="16598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66" name="円/楕円 265"/>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116857</xdr:rowOff>
    </xdr:from>
    <xdr:ext cx="736600" cy="259045"/>
    <xdr:sp macro="" textlink="">
      <xdr:nvSpPr>
        <xdr:cNvPr id="267" name="テキスト ボックス 266"/>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68" name="円/楕円 267"/>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69" name="テキスト ボックス 26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149352</xdr:rowOff>
    </xdr:from>
    <xdr:to>
      <xdr:col>20</xdr:col>
      <xdr:colOff>209550</xdr:colOff>
      <xdr:row>57</xdr:row>
      <xdr:rowOff>79502</xdr:rowOff>
    </xdr:to>
    <xdr:sp macro="" textlink="">
      <xdr:nvSpPr>
        <xdr:cNvPr id="270" name="円/楕円 269"/>
        <xdr:cNvSpPr/>
      </xdr:nvSpPr>
      <xdr:spPr>
        <a:xfrm>
          <a:off x="13843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64279</xdr:rowOff>
    </xdr:from>
    <xdr:ext cx="762000" cy="259045"/>
    <xdr:sp macro="" textlink="">
      <xdr:nvSpPr>
        <xdr:cNvPr id="271" name="テキスト ボックス 270"/>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48768</xdr:rowOff>
    </xdr:from>
    <xdr:to>
      <xdr:col>19</xdr:col>
      <xdr:colOff>6350</xdr:colOff>
      <xdr:row>56</xdr:row>
      <xdr:rowOff>150368</xdr:rowOff>
    </xdr:to>
    <xdr:sp macro="" textlink="">
      <xdr:nvSpPr>
        <xdr:cNvPr id="272" name="円/楕円 271"/>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135145</xdr:rowOff>
    </xdr:from>
    <xdr:ext cx="762000" cy="259045"/>
    <xdr:sp macro="" textlink="">
      <xdr:nvSpPr>
        <xdr:cNvPr id="273" name="テキスト ボックス 272"/>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年度決算は、類似団体と比較して割合が</a:t>
          </a:r>
          <a:r>
            <a:rPr lang="ja-JP" altLang="en-US" sz="1100">
              <a:solidFill>
                <a:schemeClr val="dk1"/>
              </a:solidFill>
              <a:effectLst/>
              <a:latin typeface="+mn-lt"/>
              <a:ea typeface="+mn-ea"/>
              <a:cs typeface="+mn-cs"/>
            </a:rPr>
            <a:t>高くなった。</a:t>
          </a:r>
          <a:endParaRPr lang="ja-JP" altLang="ja-JP" sz="1400">
            <a:effectLst/>
          </a:endParaRPr>
        </a:p>
        <a:p>
          <a:r>
            <a:rPr lang="ja-JP" altLang="ja-JP" sz="1100">
              <a:solidFill>
                <a:schemeClr val="dk1"/>
              </a:solidFill>
              <a:effectLst/>
              <a:latin typeface="+mn-lt"/>
              <a:ea typeface="+mn-ea"/>
              <a:cs typeface="+mn-cs"/>
            </a:rPr>
            <a:t>　今後はさらに、補助金等の構成等を全体的に検証しながら、一定化や重複部分についても検討を重ねる必要がある。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62992</xdr:rowOff>
    </xdr:from>
    <xdr:to>
      <xdr:col>24</xdr:col>
      <xdr:colOff>31750</xdr:colOff>
      <xdr:row>37</xdr:row>
      <xdr:rowOff>10414</xdr:rowOff>
    </xdr:to>
    <xdr:cxnSp macro="">
      <xdr:nvCxnSpPr>
        <xdr:cNvPr id="303" name="直線コネクタ 302"/>
        <xdr:cNvCxnSpPr/>
      </xdr:nvCxnSpPr>
      <xdr:spPr>
        <a:xfrm>
          <a:off x="15671800" y="623519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62992</xdr:rowOff>
    </xdr:from>
    <xdr:to>
      <xdr:col>22</xdr:col>
      <xdr:colOff>565150</xdr:colOff>
      <xdr:row>36</xdr:row>
      <xdr:rowOff>72136</xdr:rowOff>
    </xdr:to>
    <xdr:cxnSp macro="">
      <xdr:nvCxnSpPr>
        <xdr:cNvPr id="306" name="直線コネクタ 305"/>
        <xdr:cNvCxnSpPr/>
      </xdr:nvCxnSpPr>
      <xdr:spPr>
        <a:xfrm flipV="1">
          <a:off x="14782800" y="6235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72136</xdr:rowOff>
    </xdr:to>
    <xdr:cxnSp macro="">
      <xdr:nvCxnSpPr>
        <xdr:cNvPr id="309" name="直線コネクタ 308"/>
        <xdr:cNvCxnSpPr/>
      </xdr:nvCxnSpPr>
      <xdr:spPr>
        <a:xfrm>
          <a:off x="13893800" y="62031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36</xdr:row>
      <xdr:rowOff>40132</xdr:rowOff>
    </xdr:to>
    <xdr:cxnSp macro="">
      <xdr:nvCxnSpPr>
        <xdr:cNvPr id="312" name="直線コネクタ 311"/>
        <xdr:cNvCxnSpPr/>
      </xdr:nvCxnSpPr>
      <xdr:spPr>
        <a:xfrm flipV="1">
          <a:off x="13004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22" name="円/楕円 321"/>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103141</xdr:rowOff>
    </xdr:from>
    <xdr:ext cx="762000" cy="259045"/>
    <xdr:sp macro="" textlink="">
      <xdr:nvSpPr>
        <xdr:cNvPr id="323"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xdr:rowOff>
    </xdr:from>
    <xdr:to>
      <xdr:col>22</xdr:col>
      <xdr:colOff>615950</xdr:colOff>
      <xdr:row>36</xdr:row>
      <xdr:rowOff>113792</xdr:rowOff>
    </xdr:to>
    <xdr:sp macro="" textlink="">
      <xdr:nvSpPr>
        <xdr:cNvPr id="324" name="円/楕円 323"/>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123969</xdr:rowOff>
    </xdr:from>
    <xdr:ext cx="736600" cy="259045"/>
    <xdr:sp macro="" textlink="">
      <xdr:nvSpPr>
        <xdr:cNvPr id="325" name="テキスト ボックス 324"/>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21336</xdr:rowOff>
    </xdr:from>
    <xdr:to>
      <xdr:col>21</xdr:col>
      <xdr:colOff>412750</xdr:colOff>
      <xdr:row>36</xdr:row>
      <xdr:rowOff>122936</xdr:rowOff>
    </xdr:to>
    <xdr:sp macro="" textlink="">
      <xdr:nvSpPr>
        <xdr:cNvPr id="326" name="円/楕円 325"/>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133113</xdr:rowOff>
    </xdr:from>
    <xdr:ext cx="762000" cy="259045"/>
    <xdr:sp macro="" textlink="">
      <xdr:nvSpPr>
        <xdr:cNvPr id="327" name="テキスト ボックス 326"/>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151638</xdr:rowOff>
    </xdr:from>
    <xdr:to>
      <xdr:col>20</xdr:col>
      <xdr:colOff>209550</xdr:colOff>
      <xdr:row>36</xdr:row>
      <xdr:rowOff>81788</xdr:rowOff>
    </xdr:to>
    <xdr:sp macro="" textlink="">
      <xdr:nvSpPr>
        <xdr:cNvPr id="328" name="円/楕円 327"/>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9" name="テキスト ボックス 328"/>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30" name="円/楕円 329"/>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31" name="テキスト ボックス 330"/>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類似団体と比較して割合が低くなっている。</a:t>
          </a:r>
          <a:endParaRPr lang="ja-JP" altLang="ja-JP" sz="1400">
            <a:effectLst/>
          </a:endParaRPr>
        </a:p>
        <a:p>
          <a:r>
            <a:rPr lang="ja-JP" altLang="ja-JP" sz="1100">
              <a:solidFill>
                <a:schemeClr val="dk1"/>
              </a:solidFill>
              <a:effectLst/>
              <a:latin typeface="+mn-lt"/>
              <a:ea typeface="+mn-ea"/>
              <a:cs typeface="+mn-cs"/>
            </a:rPr>
            <a:t>　これは、過去において過剰な投資をしてこなかったことによるものである。</a:t>
          </a:r>
          <a:endParaRPr lang="ja-JP" altLang="ja-JP" sz="1400">
            <a:effectLst/>
          </a:endParaRPr>
        </a:p>
        <a:p>
          <a:r>
            <a:rPr lang="ja-JP" altLang="ja-JP" sz="1100">
              <a:solidFill>
                <a:schemeClr val="dk1"/>
              </a:solidFill>
              <a:effectLst/>
              <a:latin typeface="+mn-lt"/>
              <a:ea typeface="+mn-ea"/>
              <a:cs typeface="+mn-cs"/>
            </a:rPr>
            <a:t>　しかし、平成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年度以降大きな建設事業が立て込んでおり、新たな起債発行も交付税措置の有利な起債を優先的に考慮し慎重に実施していく必要がある。</a:t>
          </a:r>
          <a:endParaRPr lang="ja-JP" altLang="ja-JP" sz="1400">
            <a:effectLst/>
          </a:endParaRPr>
        </a:p>
        <a:p>
          <a:r>
            <a:rPr lang="ja-JP" altLang="ja-JP" sz="1100">
              <a:solidFill>
                <a:schemeClr val="dk1"/>
              </a:solidFill>
              <a:effectLst/>
              <a:latin typeface="+mn-lt"/>
              <a:ea typeface="+mn-ea"/>
              <a:cs typeface="+mn-cs"/>
            </a:rPr>
            <a:t>　なお、長期的な債務負担行為については平成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年度をもってすべて終了し、今後新たな計画はない。 </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96520</xdr:rowOff>
    </xdr:from>
    <xdr:to>
      <xdr:col>7</xdr:col>
      <xdr:colOff>15875</xdr:colOff>
      <xdr:row>75</xdr:row>
      <xdr:rowOff>142240</xdr:rowOff>
    </xdr:to>
    <xdr:cxnSp macro="">
      <xdr:nvCxnSpPr>
        <xdr:cNvPr id="363" name="直線コネクタ 362"/>
        <xdr:cNvCxnSpPr/>
      </xdr:nvCxnSpPr>
      <xdr:spPr>
        <a:xfrm>
          <a:off x="3987800" y="129552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96520</xdr:rowOff>
    </xdr:from>
    <xdr:to>
      <xdr:col>5</xdr:col>
      <xdr:colOff>549275</xdr:colOff>
      <xdr:row>75</xdr:row>
      <xdr:rowOff>119380</xdr:rowOff>
    </xdr:to>
    <xdr:cxnSp macro="">
      <xdr:nvCxnSpPr>
        <xdr:cNvPr id="366" name="直線コネクタ 365"/>
        <xdr:cNvCxnSpPr/>
      </xdr:nvCxnSpPr>
      <xdr:spPr>
        <a:xfrm flipV="1">
          <a:off x="3098800" y="129552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107950</xdr:rowOff>
    </xdr:from>
    <xdr:to>
      <xdr:col>4</xdr:col>
      <xdr:colOff>346075</xdr:colOff>
      <xdr:row>75</xdr:row>
      <xdr:rowOff>119380</xdr:rowOff>
    </xdr:to>
    <xdr:cxnSp macro="">
      <xdr:nvCxnSpPr>
        <xdr:cNvPr id="369" name="直線コネクタ 368"/>
        <xdr:cNvCxnSpPr/>
      </xdr:nvCxnSpPr>
      <xdr:spPr>
        <a:xfrm>
          <a:off x="2209800" y="12966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75</xdr:row>
      <xdr:rowOff>107950</xdr:rowOff>
    </xdr:to>
    <xdr:cxnSp macro="">
      <xdr:nvCxnSpPr>
        <xdr:cNvPr id="372" name="直線コネクタ 371"/>
        <xdr:cNvCxnSpPr/>
      </xdr:nvCxnSpPr>
      <xdr:spPr>
        <a:xfrm>
          <a:off x="1320800" y="12959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91440</xdr:rowOff>
    </xdr:from>
    <xdr:to>
      <xdr:col>7</xdr:col>
      <xdr:colOff>66675</xdr:colOff>
      <xdr:row>76</xdr:row>
      <xdr:rowOff>21589</xdr:rowOff>
    </xdr:to>
    <xdr:sp macro="" textlink="">
      <xdr:nvSpPr>
        <xdr:cNvPr id="382" name="円/楕円 381"/>
        <xdr:cNvSpPr/>
      </xdr:nvSpPr>
      <xdr:spPr>
        <a:xfrm>
          <a:off x="4775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107967</xdr:rowOff>
    </xdr:from>
    <xdr:ext cx="762000" cy="259045"/>
    <xdr:sp macro="" textlink="">
      <xdr:nvSpPr>
        <xdr:cNvPr id="383" name="公債費該当値テキスト"/>
        <xdr:cNvSpPr txBox="1"/>
      </xdr:nvSpPr>
      <xdr:spPr>
        <a:xfrm>
          <a:off x="4914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45720</xdr:rowOff>
    </xdr:from>
    <xdr:to>
      <xdr:col>5</xdr:col>
      <xdr:colOff>600075</xdr:colOff>
      <xdr:row>75</xdr:row>
      <xdr:rowOff>147320</xdr:rowOff>
    </xdr:to>
    <xdr:sp macro="" textlink="">
      <xdr:nvSpPr>
        <xdr:cNvPr id="384" name="円/楕円 383"/>
        <xdr:cNvSpPr/>
      </xdr:nvSpPr>
      <xdr:spPr>
        <a:xfrm>
          <a:off x="3937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157497</xdr:rowOff>
    </xdr:from>
    <xdr:ext cx="736600" cy="259045"/>
    <xdr:sp macro="" textlink="">
      <xdr:nvSpPr>
        <xdr:cNvPr id="385" name="テキスト ボックス 384"/>
        <xdr:cNvSpPr txBox="1"/>
      </xdr:nvSpPr>
      <xdr:spPr>
        <a:xfrm>
          <a:off x="3606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68580</xdr:rowOff>
    </xdr:from>
    <xdr:to>
      <xdr:col>4</xdr:col>
      <xdr:colOff>396875</xdr:colOff>
      <xdr:row>75</xdr:row>
      <xdr:rowOff>170180</xdr:rowOff>
    </xdr:to>
    <xdr:sp macro="" textlink="">
      <xdr:nvSpPr>
        <xdr:cNvPr id="386" name="円/楕円 385"/>
        <xdr:cNvSpPr/>
      </xdr:nvSpPr>
      <xdr:spPr>
        <a:xfrm>
          <a:off x="3048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8907</xdr:rowOff>
    </xdr:from>
    <xdr:ext cx="762000" cy="259045"/>
    <xdr:sp macro="" textlink="">
      <xdr:nvSpPr>
        <xdr:cNvPr id="387" name="テキスト ボックス 386"/>
        <xdr:cNvSpPr txBox="1"/>
      </xdr:nvSpPr>
      <xdr:spPr>
        <a:xfrm>
          <a:off x="2717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57150</xdr:rowOff>
    </xdr:from>
    <xdr:to>
      <xdr:col>3</xdr:col>
      <xdr:colOff>193675</xdr:colOff>
      <xdr:row>75</xdr:row>
      <xdr:rowOff>158750</xdr:rowOff>
    </xdr:to>
    <xdr:sp macro="" textlink="">
      <xdr:nvSpPr>
        <xdr:cNvPr id="388" name="円/楕円 387"/>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168927</xdr:rowOff>
    </xdr:from>
    <xdr:ext cx="762000" cy="259045"/>
    <xdr:sp macro="" textlink="">
      <xdr:nvSpPr>
        <xdr:cNvPr id="389" name="テキスト ボックス 388"/>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49530</xdr:rowOff>
    </xdr:from>
    <xdr:to>
      <xdr:col>1</xdr:col>
      <xdr:colOff>676275</xdr:colOff>
      <xdr:row>75</xdr:row>
      <xdr:rowOff>151130</xdr:rowOff>
    </xdr:to>
    <xdr:sp macro="" textlink="">
      <xdr:nvSpPr>
        <xdr:cNvPr id="390" name="円/楕円 389"/>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161307</xdr:rowOff>
    </xdr:from>
    <xdr:ext cx="762000" cy="259045"/>
    <xdr:sp macro="" textlink="">
      <xdr:nvSpPr>
        <xdr:cNvPr id="391" name="テキスト ボックス 390"/>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類似団体と比較して割合が高くなっている。 </a:t>
          </a:r>
          <a:endParaRPr lang="ja-JP" altLang="ja-JP" sz="1400">
            <a:effectLst/>
          </a:endParaRPr>
        </a:p>
        <a:p>
          <a:r>
            <a:rPr lang="ja-JP" altLang="ja-JP" sz="1100">
              <a:solidFill>
                <a:schemeClr val="dk1"/>
              </a:solidFill>
              <a:effectLst/>
              <a:latin typeface="+mn-lt"/>
              <a:ea typeface="+mn-ea"/>
              <a:cs typeface="+mn-cs"/>
            </a:rPr>
            <a:t>　毎年継続的に支出される公営企業会計（下水道事業）への繰出金等が大きな額となっているため、今後基準外繰出部分について、加入率の促進対策等を検証していく必要がある。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117202</xdr:rowOff>
    </xdr:from>
    <xdr:to>
      <xdr:col>24</xdr:col>
      <xdr:colOff>31750</xdr:colOff>
      <xdr:row>79</xdr:row>
      <xdr:rowOff>115570</xdr:rowOff>
    </xdr:to>
    <xdr:cxnSp macro="">
      <xdr:nvCxnSpPr>
        <xdr:cNvPr id="426" name="直線コネクタ 425"/>
        <xdr:cNvCxnSpPr/>
      </xdr:nvCxnSpPr>
      <xdr:spPr>
        <a:xfrm>
          <a:off x="15671800" y="13490302"/>
          <a:ext cx="8382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117202</xdr:rowOff>
    </xdr:from>
    <xdr:to>
      <xdr:col>22</xdr:col>
      <xdr:colOff>565150</xdr:colOff>
      <xdr:row>79</xdr:row>
      <xdr:rowOff>30662</xdr:rowOff>
    </xdr:to>
    <xdr:cxnSp macro="">
      <xdr:nvCxnSpPr>
        <xdr:cNvPr id="429" name="直線コネクタ 428"/>
        <xdr:cNvCxnSpPr/>
      </xdr:nvCxnSpPr>
      <xdr:spPr>
        <a:xfrm flipV="1">
          <a:off x="14782800" y="13490302"/>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153126</xdr:rowOff>
    </xdr:from>
    <xdr:to>
      <xdr:col>21</xdr:col>
      <xdr:colOff>361950</xdr:colOff>
      <xdr:row>79</xdr:row>
      <xdr:rowOff>30662</xdr:rowOff>
    </xdr:to>
    <xdr:cxnSp macro="">
      <xdr:nvCxnSpPr>
        <xdr:cNvPr id="432" name="直線コネクタ 431"/>
        <xdr:cNvCxnSpPr/>
      </xdr:nvCxnSpPr>
      <xdr:spPr>
        <a:xfrm>
          <a:off x="13893800" y="135262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153126</xdr:rowOff>
    </xdr:from>
    <xdr:to>
      <xdr:col>20</xdr:col>
      <xdr:colOff>158750</xdr:colOff>
      <xdr:row>79</xdr:row>
      <xdr:rowOff>11068</xdr:rowOff>
    </xdr:to>
    <xdr:cxnSp macro="">
      <xdr:nvCxnSpPr>
        <xdr:cNvPr id="435" name="直線コネクタ 434"/>
        <xdr:cNvCxnSpPr/>
      </xdr:nvCxnSpPr>
      <xdr:spPr>
        <a:xfrm flipV="1">
          <a:off x="13004800" y="1352622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64770</xdr:rowOff>
    </xdr:from>
    <xdr:to>
      <xdr:col>24</xdr:col>
      <xdr:colOff>82550</xdr:colOff>
      <xdr:row>79</xdr:row>
      <xdr:rowOff>166370</xdr:rowOff>
    </xdr:to>
    <xdr:sp macro="" textlink="">
      <xdr:nvSpPr>
        <xdr:cNvPr id="445" name="円/楕円 444"/>
        <xdr:cNvSpPr/>
      </xdr:nvSpPr>
      <xdr:spPr>
        <a:xfrm>
          <a:off x="16459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36847</xdr:rowOff>
    </xdr:from>
    <xdr:ext cx="762000" cy="259045"/>
    <xdr:sp macro="" textlink="">
      <xdr:nvSpPr>
        <xdr:cNvPr id="446" name="公債費以外該当値テキスト"/>
        <xdr:cNvSpPr txBox="1"/>
      </xdr:nvSpPr>
      <xdr:spPr>
        <a:xfrm>
          <a:off x="16598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66402</xdr:rowOff>
    </xdr:from>
    <xdr:to>
      <xdr:col>22</xdr:col>
      <xdr:colOff>615950</xdr:colOff>
      <xdr:row>78</xdr:row>
      <xdr:rowOff>168002</xdr:rowOff>
    </xdr:to>
    <xdr:sp macro="" textlink="">
      <xdr:nvSpPr>
        <xdr:cNvPr id="447" name="円/楕円 446"/>
        <xdr:cNvSpPr/>
      </xdr:nvSpPr>
      <xdr:spPr>
        <a:xfrm>
          <a:off x="156210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152779</xdr:rowOff>
    </xdr:from>
    <xdr:ext cx="736600" cy="259045"/>
    <xdr:sp macro="" textlink="">
      <xdr:nvSpPr>
        <xdr:cNvPr id="448" name="テキスト ボックス 447"/>
        <xdr:cNvSpPr txBox="1"/>
      </xdr:nvSpPr>
      <xdr:spPr>
        <a:xfrm>
          <a:off x="15290800" y="13525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151312</xdr:rowOff>
    </xdr:from>
    <xdr:to>
      <xdr:col>21</xdr:col>
      <xdr:colOff>412750</xdr:colOff>
      <xdr:row>79</xdr:row>
      <xdr:rowOff>81462</xdr:rowOff>
    </xdr:to>
    <xdr:sp macro="" textlink="">
      <xdr:nvSpPr>
        <xdr:cNvPr id="449" name="円/楕円 448"/>
        <xdr:cNvSpPr/>
      </xdr:nvSpPr>
      <xdr:spPr>
        <a:xfrm>
          <a:off x="14732000" y="135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66239</xdr:rowOff>
    </xdr:from>
    <xdr:ext cx="762000" cy="259045"/>
    <xdr:sp macro="" textlink="">
      <xdr:nvSpPr>
        <xdr:cNvPr id="450" name="テキスト ボックス 449"/>
        <xdr:cNvSpPr txBox="1"/>
      </xdr:nvSpPr>
      <xdr:spPr>
        <a:xfrm>
          <a:off x="14401800" y="136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102326</xdr:rowOff>
    </xdr:from>
    <xdr:to>
      <xdr:col>20</xdr:col>
      <xdr:colOff>209550</xdr:colOff>
      <xdr:row>79</xdr:row>
      <xdr:rowOff>32476</xdr:rowOff>
    </xdr:to>
    <xdr:sp macro="" textlink="">
      <xdr:nvSpPr>
        <xdr:cNvPr id="451" name="円/楕円 450"/>
        <xdr:cNvSpPr/>
      </xdr:nvSpPr>
      <xdr:spPr>
        <a:xfrm>
          <a:off x="13843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17253</xdr:rowOff>
    </xdr:from>
    <xdr:ext cx="762000" cy="259045"/>
    <xdr:sp macro="" textlink="">
      <xdr:nvSpPr>
        <xdr:cNvPr id="452" name="テキスト ボックス 451"/>
        <xdr:cNvSpPr txBox="1"/>
      </xdr:nvSpPr>
      <xdr:spPr>
        <a:xfrm>
          <a:off x="13512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131718</xdr:rowOff>
    </xdr:from>
    <xdr:to>
      <xdr:col>19</xdr:col>
      <xdr:colOff>6350</xdr:colOff>
      <xdr:row>79</xdr:row>
      <xdr:rowOff>61868</xdr:rowOff>
    </xdr:to>
    <xdr:sp macro="" textlink="">
      <xdr:nvSpPr>
        <xdr:cNvPr id="453" name="円/楕円 452"/>
        <xdr:cNvSpPr/>
      </xdr:nvSpPr>
      <xdr:spPr>
        <a:xfrm>
          <a:off x="12954000" y="13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46645</xdr:rowOff>
    </xdr:from>
    <xdr:ext cx="762000" cy="259045"/>
    <xdr:sp macro="" textlink="">
      <xdr:nvSpPr>
        <xdr:cNvPr id="454" name="テキスト ボックス 453"/>
        <xdr:cNvSpPr txBox="1"/>
      </xdr:nvSpPr>
      <xdr:spPr>
        <a:xfrm>
          <a:off x="12623800" y="1359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福島県湯川村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122182</xdr:rowOff>
    </xdr:from>
    <xdr:to>
      <xdr:col>4</xdr:col>
      <xdr:colOff>1117600</xdr:colOff>
      <xdr:row>17</xdr:row>
      <xdr:rowOff>126960</xdr:rowOff>
    </xdr:to>
    <xdr:cxnSp macro="">
      <xdr:nvCxnSpPr>
        <xdr:cNvPr id="47" name="直線コネクタ 46"/>
        <xdr:cNvCxnSpPr/>
      </xdr:nvCxnSpPr>
      <xdr:spPr bwMode="auto">
        <a:xfrm>
          <a:off x="5003800" y="3084457"/>
          <a:ext cx="647700" cy="4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113939</xdr:rowOff>
    </xdr:from>
    <xdr:to>
      <xdr:col>4</xdr:col>
      <xdr:colOff>469900</xdr:colOff>
      <xdr:row>17</xdr:row>
      <xdr:rowOff>122182</xdr:rowOff>
    </xdr:to>
    <xdr:cxnSp macro="">
      <xdr:nvCxnSpPr>
        <xdr:cNvPr id="50" name="直線コネクタ 49"/>
        <xdr:cNvCxnSpPr/>
      </xdr:nvCxnSpPr>
      <xdr:spPr bwMode="auto">
        <a:xfrm>
          <a:off x="4305300" y="3076214"/>
          <a:ext cx="698500" cy="8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113939</xdr:rowOff>
    </xdr:from>
    <xdr:to>
      <xdr:col>3</xdr:col>
      <xdr:colOff>904875</xdr:colOff>
      <xdr:row>17</xdr:row>
      <xdr:rowOff>119041</xdr:rowOff>
    </xdr:to>
    <xdr:cxnSp macro="">
      <xdr:nvCxnSpPr>
        <xdr:cNvPr id="53" name="直線コネクタ 52"/>
        <xdr:cNvCxnSpPr/>
      </xdr:nvCxnSpPr>
      <xdr:spPr bwMode="auto">
        <a:xfrm flipV="1">
          <a:off x="3606800" y="3076214"/>
          <a:ext cx="698500" cy="5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98238</xdr:rowOff>
    </xdr:from>
    <xdr:to>
      <xdr:col>3</xdr:col>
      <xdr:colOff>206375</xdr:colOff>
      <xdr:row>17</xdr:row>
      <xdr:rowOff>119041</xdr:rowOff>
    </xdr:to>
    <xdr:cxnSp macro="">
      <xdr:nvCxnSpPr>
        <xdr:cNvPr id="56" name="直線コネクタ 55"/>
        <xdr:cNvCxnSpPr/>
      </xdr:nvCxnSpPr>
      <xdr:spPr bwMode="auto">
        <a:xfrm>
          <a:off x="2908300" y="3060513"/>
          <a:ext cx="698500" cy="20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76160</xdr:rowOff>
    </xdr:from>
    <xdr:to>
      <xdr:col>5</xdr:col>
      <xdr:colOff>34925</xdr:colOff>
      <xdr:row>18</xdr:row>
      <xdr:rowOff>6310</xdr:rowOff>
    </xdr:to>
    <xdr:sp macro="" textlink="">
      <xdr:nvSpPr>
        <xdr:cNvPr id="66" name="円/楕円 65"/>
        <xdr:cNvSpPr/>
      </xdr:nvSpPr>
      <xdr:spPr bwMode="auto">
        <a:xfrm>
          <a:off x="5600700" y="3038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48237</xdr:rowOff>
    </xdr:from>
    <xdr:ext cx="762000" cy="259045"/>
    <xdr:sp macro="" textlink="">
      <xdr:nvSpPr>
        <xdr:cNvPr id="67" name="人口1人当たり決算額の推移該当値テキスト130"/>
        <xdr:cNvSpPr txBox="1"/>
      </xdr:nvSpPr>
      <xdr:spPr>
        <a:xfrm>
          <a:off x="5740400" y="301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170,851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71382</xdr:rowOff>
    </xdr:from>
    <xdr:to>
      <xdr:col>4</xdr:col>
      <xdr:colOff>520700</xdr:colOff>
      <xdr:row>18</xdr:row>
      <xdr:rowOff>1532</xdr:rowOff>
    </xdr:to>
    <xdr:sp macro="" textlink="">
      <xdr:nvSpPr>
        <xdr:cNvPr id="68" name="円/楕円 67"/>
        <xdr:cNvSpPr/>
      </xdr:nvSpPr>
      <xdr:spPr bwMode="auto">
        <a:xfrm>
          <a:off x="4953000" y="303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157759</xdr:rowOff>
    </xdr:from>
    <xdr:ext cx="736600" cy="259045"/>
    <xdr:sp macro="" textlink="">
      <xdr:nvSpPr>
        <xdr:cNvPr id="69" name="テキスト ボックス 68"/>
        <xdr:cNvSpPr txBox="1"/>
      </xdr:nvSpPr>
      <xdr:spPr>
        <a:xfrm>
          <a:off x="4622800" y="3120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172,941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63139</xdr:rowOff>
    </xdr:from>
    <xdr:to>
      <xdr:col>3</xdr:col>
      <xdr:colOff>955675</xdr:colOff>
      <xdr:row>17</xdr:row>
      <xdr:rowOff>164739</xdr:rowOff>
    </xdr:to>
    <xdr:sp macro="" textlink="">
      <xdr:nvSpPr>
        <xdr:cNvPr id="70" name="円/楕円 69"/>
        <xdr:cNvSpPr/>
      </xdr:nvSpPr>
      <xdr:spPr bwMode="auto">
        <a:xfrm>
          <a:off x="4254500" y="3025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149516</xdr:rowOff>
    </xdr:from>
    <xdr:ext cx="762000" cy="259045"/>
    <xdr:sp macro="" textlink="">
      <xdr:nvSpPr>
        <xdr:cNvPr id="71" name="テキスト ボックス 70"/>
        <xdr:cNvSpPr txBox="1"/>
      </xdr:nvSpPr>
      <xdr:spPr>
        <a:xfrm>
          <a:off x="3924300" y="311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176,547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68241</xdr:rowOff>
    </xdr:from>
    <xdr:to>
      <xdr:col>3</xdr:col>
      <xdr:colOff>257175</xdr:colOff>
      <xdr:row>17</xdr:row>
      <xdr:rowOff>169841</xdr:rowOff>
    </xdr:to>
    <xdr:sp macro="" textlink="">
      <xdr:nvSpPr>
        <xdr:cNvPr id="72" name="円/楕円 71"/>
        <xdr:cNvSpPr/>
      </xdr:nvSpPr>
      <xdr:spPr bwMode="auto">
        <a:xfrm>
          <a:off x="3556000" y="3030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154618</xdr:rowOff>
    </xdr:from>
    <xdr:ext cx="762000" cy="259045"/>
    <xdr:sp macro="" textlink="">
      <xdr:nvSpPr>
        <xdr:cNvPr id="73" name="テキスト ボックス 72"/>
        <xdr:cNvSpPr txBox="1"/>
      </xdr:nvSpPr>
      <xdr:spPr>
        <a:xfrm>
          <a:off x="3225800" y="311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174,315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47438</xdr:rowOff>
    </xdr:from>
    <xdr:to>
      <xdr:col>2</xdr:col>
      <xdr:colOff>692150</xdr:colOff>
      <xdr:row>17</xdr:row>
      <xdr:rowOff>149038</xdr:rowOff>
    </xdr:to>
    <xdr:sp macro="" textlink="">
      <xdr:nvSpPr>
        <xdr:cNvPr id="74" name="円/楕円 73"/>
        <xdr:cNvSpPr/>
      </xdr:nvSpPr>
      <xdr:spPr bwMode="auto">
        <a:xfrm>
          <a:off x="2857500" y="3009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133815</xdr:rowOff>
    </xdr:from>
    <xdr:ext cx="762000" cy="259045"/>
    <xdr:sp macro="" textlink="">
      <xdr:nvSpPr>
        <xdr:cNvPr id="75" name="テキスト ボックス 74"/>
        <xdr:cNvSpPr txBox="1"/>
      </xdr:nvSpPr>
      <xdr:spPr>
        <a:xfrm>
          <a:off x="2527300" y="309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183,415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298093</xdr:rowOff>
    </xdr:from>
    <xdr:to>
      <xdr:col>4</xdr:col>
      <xdr:colOff>1117600</xdr:colOff>
      <xdr:row>35</xdr:row>
      <xdr:rowOff>307918</xdr:rowOff>
    </xdr:to>
    <xdr:cxnSp macro="">
      <xdr:nvCxnSpPr>
        <xdr:cNvPr id="106" name="直線コネクタ 105"/>
        <xdr:cNvCxnSpPr/>
      </xdr:nvCxnSpPr>
      <xdr:spPr bwMode="auto">
        <a:xfrm flipV="1">
          <a:off x="5003800" y="6908443"/>
          <a:ext cx="647700" cy="9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296456</xdr:rowOff>
    </xdr:from>
    <xdr:to>
      <xdr:col>4</xdr:col>
      <xdr:colOff>469900</xdr:colOff>
      <xdr:row>35</xdr:row>
      <xdr:rowOff>307918</xdr:rowOff>
    </xdr:to>
    <xdr:cxnSp macro="">
      <xdr:nvCxnSpPr>
        <xdr:cNvPr id="109" name="直線コネクタ 108"/>
        <xdr:cNvCxnSpPr/>
      </xdr:nvCxnSpPr>
      <xdr:spPr bwMode="auto">
        <a:xfrm>
          <a:off x="4305300" y="6906806"/>
          <a:ext cx="698500" cy="11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291619</xdr:rowOff>
    </xdr:from>
    <xdr:to>
      <xdr:col>3</xdr:col>
      <xdr:colOff>904875</xdr:colOff>
      <xdr:row>35</xdr:row>
      <xdr:rowOff>296456</xdr:rowOff>
    </xdr:to>
    <xdr:cxnSp macro="">
      <xdr:nvCxnSpPr>
        <xdr:cNvPr id="112" name="直線コネクタ 111"/>
        <xdr:cNvCxnSpPr/>
      </xdr:nvCxnSpPr>
      <xdr:spPr bwMode="auto">
        <a:xfrm>
          <a:off x="3606800" y="6901969"/>
          <a:ext cx="698500" cy="4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291619</xdr:rowOff>
    </xdr:from>
    <xdr:to>
      <xdr:col>3</xdr:col>
      <xdr:colOff>206375</xdr:colOff>
      <xdr:row>35</xdr:row>
      <xdr:rowOff>292822</xdr:rowOff>
    </xdr:to>
    <xdr:cxnSp macro="">
      <xdr:nvCxnSpPr>
        <xdr:cNvPr id="115" name="直線コネクタ 114"/>
        <xdr:cNvCxnSpPr/>
      </xdr:nvCxnSpPr>
      <xdr:spPr bwMode="auto">
        <a:xfrm flipV="1">
          <a:off x="2908300" y="6901969"/>
          <a:ext cx="698500" cy="1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247293</xdr:rowOff>
    </xdr:from>
    <xdr:to>
      <xdr:col>5</xdr:col>
      <xdr:colOff>34925</xdr:colOff>
      <xdr:row>36</xdr:row>
      <xdr:rowOff>5993</xdr:rowOff>
    </xdr:to>
    <xdr:sp macro="" textlink="">
      <xdr:nvSpPr>
        <xdr:cNvPr id="125" name="円/楕円 124"/>
        <xdr:cNvSpPr/>
      </xdr:nvSpPr>
      <xdr:spPr bwMode="auto">
        <a:xfrm>
          <a:off x="5600700" y="6857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219370</xdr:rowOff>
    </xdr:from>
    <xdr:ext cx="762000" cy="259045"/>
    <xdr:sp macro="" textlink="">
      <xdr:nvSpPr>
        <xdr:cNvPr id="126" name="人口1人当たり決算額の推移該当値テキスト445"/>
        <xdr:cNvSpPr txBox="1"/>
      </xdr:nvSpPr>
      <xdr:spPr>
        <a:xfrm>
          <a:off x="5740400" y="682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25,078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257118</xdr:rowOff>
    </xdr:from>
    <xdr:to>
      <xdr:col>4</xdr:col>
      <xdr:colOff>520700</xdr:colOff>
      <xdr:row>36</xdr:row>
      <xdr:rowOff>15818</xdr:rowOff>
    </xdr:to>
    <xdr:sp macro="" textlink="">
      <xdr:nvSpPr>
        <xdr:cNvPr id="127" name="円/楕円 126"/>
        <xdr:cNvSpPr/>
      </xdr:nvSpPr>
      <xdr:spPr bwMode="auto">
        <a:xfrm>
          <a:off x="4953000" y="6867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595</xdr:rowOff>
    </xdr:from>
    <xdr:ext cx="736600" cy="259045"/>
    <xdr:sp macro="" textlink="">
      <xdr:nvSpPr>
        <xdr:cNvPr id="128" name="テキスト ボックス 127"/>
        <xdr:cNvSpPr txBox="1"/>
      </xdr:nvSpPr>
      <xdr:spPr>
        <a:xfrm>
          <a:off x="4622800" y="6953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22,929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245656</xdr:rowOff>
    </xdr:from>
    <xdr:to>
      <xdr:col>3</xdr:col>
      <xdr:colOff>955675</xdr:colOff>
      <xdr:row>36</xdr:row>
      <xdr:rowOff>4356</xdr:rowOff>
    </xdr:to>
    <xdr:sp macro="" textlink="">
      <xdr:nvSpPr>
        <xdr:cNvPr id="129" name="円/楕円 128"/>
        <xdr:cNvSpPr/>
      </xdr:nvSpPr>
      <xdr:spPr bwMode="auto">
        <a:xfrm>
          <a:off x="4254500" y="6856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332033</xdr:rowOff>
    </xdr:from>
    <xdr:ext cx="762000" cy="259045"/>
    <xdr:sp macro="" textlink="">
      <xdr:nvSpPr>
        <xdr:cNvPr id="130" name="テキスト ボックス 129"/>
        <xdr:cNvSpPr txBox="1"/>
      </xdr:nvSpPr>
      <xdr:spPr>
        <a:xfrm>
          <a:off x="3924300" y="694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25,436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240819</xdr:rowOff>
    </xdr:from>
    <xdr:to>
      <xdr:col>3</xdr:col>
      <xdr:colOff>257175</xdr:colOff>
      <xdr:row>35</xdr:row>
      <xdr:rowOff>342419</xdr:rowOff>
    </xdr:to>
    <xdr:sp macro="" textlink="">
      <xdr:nvSpPr>
        <xdr:cNvPr id="131" name="円/楕円 130"/>
        <xdr:cNvSpPr/>
      </xdr:nvSpPr>
      <xdr:spPr bwMode="auto">
        <a:xfrm>
          <a:off x="3556000" y="6851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327196</xdr:rowOff>
    </xdr:from>
    <xdr:ext cx="762000" cy="259045"/>
    <xdr:sp macro="" textlink="">
      <xdr:nvSpPr>
        <xdr:cNvPr id="132" name="テキスト ボックス 131"/>
        <xdr:cNvSpPr txBox="1"/>
      </xdr:nvSpPr>
      <xdr:spPr>
        <a:xfrm>
          <a:off x="3225800" y="693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26,494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242022</xdr:rowOff>
    </xdr:from>
    <xdr:to>
      <xdr:col>2</xdr:col>
      <xdr:colOff>692150</xdr:colOff>
      <xdr:row>36</xdr:row>
      <xdr:rowOff>722</xdr:rowOff>
    </xdr:to>
    <xdr:sp macro="" textlink="">
      <xdr:nvSpPr>
        <xdr:cNvPr id="133" name="円/楕円 132"/>
        <xdr:cNvSpPr/>
      </xdr:nvSpPr>
      <xdr:spPr bwMode="auto">
        <a:xfrm>
          <a:off x="2857500" y="6852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328399</xdr:rowOff>
    </xdr:from>
    <xdr:ext cx="762000" cy="259045"/>
    <xdr:sp macro="" textlink="">
      <xdr:nvSpPr>
        <xdr:cNvPr id="134" name="テキスト ボックス 133"/>
        <xdr:cNvSpPr txBox="1"/>
      </xdr:nvSpPr>
      <xdr:spPr>
        <a:xfrm>
          <a:off x="2527300" y="69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福島県湯川村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3,351
3,342
16.37
2,806,063
2,577,420
93,035
1,555,977
2,794,416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93908</xdr:rowOff>
    </xdr:from>
    <xdr:to>
      <xdr:col>6</xdr:col>
      <xdr:colOff>511175</xdr:colOff>
      <xdr:row>38</xdr:row>
      <xdr:rowOff>118754</xdr:rowOff>
    </xdr:to>
    <xdr:cxnSp macro="">
      <xdr:nvCxnSpPr>
        <xdr:cNvPr id="63" name="直線コネクタ 62"/>
        <xdr:cNvCxnSpPr/>
      </xdr:nvCxnSpPr>
      <xdr:spPr>
        <a:xfrm flipV="1">
          <a:off x="3797300" y="6609008"/>
          <a:ext cx="838200" cy="2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118754</xdr:rowOff>
    </xdr:from>
    <xdr:to>
      <xdr:col>5</xdr:col>
      <xdr:colOff>358775</xdr:colOff>
      <xdr:row>38</xdr:row>
      <xdr:rowOff>124482</xdr:rowOff>
    </xdr:to>
    <xdr:cxnSp macro="">
      <xdr:nvCxnSpPr>
        <xdr:cNvPr id="66" name="直線コネクタ 65"/>
        <xdr:cNvCxnSpPr/>
      </xdr:nvCxnSpPr>
      <xdr:spPr>
        <a:xfrm flipV="1">
          <a:off x="2908300" y="6633854"/>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114257</xdr:rowOff>
    </xdr:from>
    <xdr:to>
      <xdr:col>4</xdr:col>
      <xdr:colOff>155575</xdr:colOff>
      <xdr:row>38</xdr:row>
      <xdr:rowOff>124482</xdr:rowOff>
    </xdr:to>
    <xdr:cxnSp macro="">
      <xdr:nvCxnSpPr>
        <xdr:cNvPr id="69" name="直線コネクタ 68"/>
        <xdr:cNvCxnSpPr/>
      </xdr:nvCxnSpPr>
      <xdr:spPr>
        <a:xfrm>
          <a:off x="2019300" y="6629357"/>
          <a:ext cx="889000" cy="1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92043</xdr:rowOff>
    </xdr:from>
    <xdr:to>
      <xdr:col>2</xdr:col>
      <xdr:colOff>638175</xdr:colOff>
      <xdr:row>38</xdr:row>
      <xdr:rowOff>114257</xdr:rowOff>
    </xdr:to>
    <xdr:cxnSp macro="">
      <xdr:nvCxnSpPr>
        <xdr:cNvPr id="72" name="直線コネクタ 71"/>
        <xdr:cNvCxnSpPr/>
      </xdr:nvCxnSpPr>
      <xdr:spPr>
        <a:xfrm>
          <a:off x="1130300" y="6607143"/>
          <a:ext cx="889000" cy="2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43108</xdr:rowOff>
    </xdr:from>
    <xdr:to>
      <xdr:col>6</xdr:col>
      <xdr:colOff>561975</xdr:colOff>
      <xdr:row>38</xdr:row>
      <xdr:rowOff>144708</xdr:rowOff>
    </xdr:to>
    <xdr:sp macro="" textlink="">
      <xdr:nvSpPr>
        <xdr:cNvPr id="82" name="円/楕円 81"/>
        <xdr:cNvSpPr/>
      </xdr:nvSpPr>
      <xdr:spPr>
        <a:xfrm>
          <a:off x="4584700" y="655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21535</xdr:rowOff>
    </xdr:from>
    <xdr:ext cx="599010" cy="259045"/>
    <xdr:sp macro="" textlink="">
      <xdr:nvSpPr>
        <xdr:cNvPr id="83" name="人件費該当値テキスト"/>
        <xdr:cNvSpPr txBox="1"/>
      </xdr:nvSpPr>
      <xdr:spPr>
        <a:xfrm>
          <a:off x="4686300" y="653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154,022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67954</xdr:rowOff>
    </xdr:from>
    <xdr:to>
      <xdr:col>5</xdr:col>
      <xdr:colOff>409575</xdr:colOff>
      <xdr:row>38</xdr:row>
      <xdr:rowOff>169554</xdr:rowOff>
    </xdr:to>
    <xdr:sp macro="" textlink="">
      <xdr:nvSpPr>
        <xdr:cNvPr id="84" name="円/楕円 83"/>
        <xdr:cNvSpPr/>
      </xdr:nvSpPr>
      <xdr:spPr>
        <a:xfrm>
          <a:off x="3746500" y="658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160681</xdr:rowOff>
    </xdr:from>
    <xdr:ext cx="599010" cy="259045"/>
    <xdr:sp macro="" textlink="">
      <xdr:nvSpPr>
        <xdr:cNvPr id="85" name="テキスト ボックス 84"/>
        <xdr:cNvSpPr txBox="1"/>
      </xdr:nvSpPr>
      <xdr:spPr>
        <a:xfrm>
          <a:off x="3497794" y="667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146,414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73682</xdr:rowOff>
    </xdr:from>
    <xdr:to>
      <xdr:col>4</xdr:col>
      <xdr:colOff>206375</xdr:colOff>
      <xdr:row>39</xdr:row>
      <xdr:rowOff>3832</xdr:rowOff>
    </xdr:to>
    <xdr:sp macro="" textlink="">
      <xdr:nvSpPr>
        <xdr:cNvPr id="86" name="円/楕円 85"/>
        <xdr:cNvSpPr/>
      </xdr:nvSpPr>
      <xdr:spPr>
        <a:xfrm>
          <a:off x="2857500" y="658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166409</xdr:rowOff>
    </xdr:from>
    <xdr:ext cx="599010" cy="259045"/>
    <xdr:sp macro="" textlink="">
      <xdr:nvSpPr>
        <xdr:cNvPr id="87" name="テキスト ボックス 86"/>
        <xdr:cNvSpPr txBox="1"/>
      </xdr:nvSpPr>
      <xdr:spPr>
        <a:xfrm>
          <a:off x="2608794" y="66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144,660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63457</xdr:rowOff>
    </xdr:from>
    <xdr:to>
      <xdr:col>3</xdr:col>
      <xdr:colOff>3175</xdr:colOff>
      <xdr:row>38</xdr:row>
      <xdr:rowOff>165057</xdr:rowOff>
    </xdr:to>
    <xdr:sp macro="" textlink="">
      <xdr:nvSpPr>
        <xdr:cNvPr id="88" name="円/楕円 87"/>
        <xdr:cNvSpPr/>
      </xdr:nvSpPr>
      <xdr:spPr>
        <a:xfrm>
          <a:off x="1968500" y="65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156184</xdr:rowOff>
    </xdr:from>
    <xdr:ext cx="599010" cy="259045"/>
    <xdr:sp macro="" textlink="">
      <xdr:nvSpPr>
        <xdr:cNvPr id="89" name="テキスト ボックス 88"/>
        <xdr:cNvSpPr txBox="1"/>
      </xdr:nvSpPr>
      <xdr:spPr>
        <a:xfrm>
          <a:off x="1719794" y="667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147,791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41243</xdr:rowOff>
    </xdr:from>
    <xdr:to>
      <xdr:col>1</xdr:col>
      <xdr:colOff>485775</xdr:colOff>
      <xdr:row>38</xdr:row>
      <xdr:rowOff>142843</xdr:rowOff>
    </xdr:to>
    <xdr:sp macro="" textlink="">
      <xdr:nvSpPr>
        <xdr:cNvPr id="90" name="円/楕円 89"/>
        <xdr:cNvSpPr/>
      </xdr:nvSpPr>
      <xdr:spPr>
        <a:xfrm>
          <a:off x="1079500" y="6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133970</xdr:rowOff>
    </xdr:from>
    <xdr:ext cx="599010" cy="259045"/>
    <xdr:sp macro="" textlink="">
      <xdr:nvSpPr>
        <xdr:cNvPr id="91" name="テキスト ボックス 90"/>
        <xdr:cNvSpPr txBox="1"/>
      </xdr:nvSpPr>
      <xdr:spPr>
        <a:xfrm>
          <a:off x="830794" y="6649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110582</xdr:rowOff>
    </xdr:from>
    <xdr:to>
      <xdr:col>6</xdr:col>
      <xdr:colOff>511175</xdr:colOff>
      <xdr:row>57</xdr:row>
      <xdr:rowOff>140870</xdr:rowOff>
    </xdr:to>
    <xdr:cxnSp macro="">
      <xdr:nvCxnSpPr>
        <xdr:cNvPr id="122" name="直線コネクタ 121"/>
        <xdr:cNvCxnSpPr/>
      </xdr:nvCxnSpPr>
      <xdr:spPr>
        <a:xfrm flipV="1">
          <a:off x="3797300" y="9883232"/>
          <a:ext cx="838200" cy="3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140870</xdr:rowOff>
    </xdr:from>
    <xdr:to>
      <xdr:col>5</xdr:col>
      <xdr:colOff>358775</xdr:colOff>
      <xdr:row>58</xdr:row>
      <xdr:rowOff>51139</xdr:rowOff>
    </xdr:to>
    <xdr:cxnSp macro="">
      <xdr:nvCxnSpPr>
        <xdr:cNvPr id="125" name="直線コネクタ 124"/>
        <xdr:cNvCxnSpPr/>
      </xdr:nvCxnSpPr>
      <xdr:spPr>
        <a:xfrm flipV="1">
          <a:off x="2908300" y="9913520"/>
          <a:ext cx="889000" cy="8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51139</xdr:rowOff>
    </xdr:from>
    <xdr:to>
      <xdr:col>4</xdr:col>
      <xdr:colOff>155575</xdr:colOff>
      <xdr:row>58</xdr:row>
      <xdr:rowOff>109202</xdr:rowOff>
    </xdr:to>
    <xdr:cxnSp macro="">
      <xdr:nvCxnSpPr>
        <xdr:cNvPr id="128" name="直線コネクタ 127"/>
        <xdr:cNvCxnSpPr/>
      </xdr:nvCxnSpPr>
      <xdr:spPr>
        <a:xfrm flipV="1">
          <a:off x="2019300" y="9995239"/>
          <a:ext cx="889000" cy="5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100518</xdr:rowOff>
    </xdr:from>
    <xdr:to>
      <xdr:col>2</xdr:col>
      <xdr:colOff>638175</xdr:colOff>
      <xdr:row>58</xdr:row>
      <xdr:rowOff>109202</xdr:rowOff>
    </xdr:to>
    <xdr:cxnSp macro="">
      <xdr:nvCxnSpPr>
        <xdr:cNvPr id="131" name="直線コネクタ 130"/>
        <xdr:cNvCxnSpPr/>
      </xdr:nvCxnSpPr>
      <xdr:spPr>
        <a:xfrm>
          <a:off x="1130300" y="10044618"/>
          <a:ext cx="889000" cy="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59782</xdr:rowOff>
    </xdr:from>
    <xdr:to>
      <xdr:col>6</xdr:col>
      <xdr:colOff>561975</xdr:colOff>
      <xdr:row>57</xdr:row>
      <xdr:rowOff>161382</xdr:rowOff>
    </xdr:to>
    <xdr:sp macro="" textlink="">
      <xdr:nvSpPr>
        <xdr:cNvPr id="141" name="円/楕円 140"/>
        <xdr:cNvSpPr/>
      </xdr:nvSpPr>
      <xdr:spPr>
        <a:xfrm>
          <a:off x="4584700" y="983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38209</xdr:rowOff>
    </xdr:from>
    <xdr:ext cx="599010" cy="259045"/>
    <xdr:sp macro="" textlink="">
      <xdr:nvSpPr>
        <xdr:cNvPr id="142" name="物件費該当値テキスト"/>
        <xdr:cNvSpPr txBox="1"/>
      </xdr:nvSpPr>
      <xdr:spPr>
        <a:xfrm>
          <a:off x="4686300" y="981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202,833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90070</xdr:rowOff>
    </xdr:from>
    <xdr:to>
      <xdr:col>5</xdr:col>
      <xdr:colOff>409575</xdr:colOff>
      <xdr:row>58</xdr:row>
      <xdr:rowOff>20220</xdr:rowOff>
    </xdr:to>
    <xdr:sp macro="" textlink="">
      <xdr:nvSpPr>
        <xdr:cNvPr id="143" name="円/楕円 142"/>
        <xdr:cNvSpPr/>
      </xdr:nvSpPr>
      <xdr:spPr>
        <a:xfrm>
          <a:off x="3746500" y="986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11347</xdr:rowOff>
    </xdr:from>
    <xdr:ext cx="599010" cy="259045"/>
    <xdr:sp macro="" textlink="">
      <xdr:nvSpPr>
        <xdr:cNvPr id="144" name="テキスト ボックス 143"/>
        <xdr:cNvSpPr txBox="1"/>
      </xdr:nvSpPr>
      <xdr:spPr>
        <a:xfrm>
          <a:off x="3497794" y="995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184,283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339</xdr:rowOff>
    </xdr:from>
    <xdr:to>
      <xdr:col>4</xdr:col>
      <xdr:colOff>206375</xdr:colOff>
      <xdr:row>58</xdr:row>
      <xdr:rowOff>101939</xdr:rowOff>
    </xdr:to>
    <xdr:sp macro="" textlink="">
      <xdr:nvSpPr>
        <xdr:cNvPr id="145" name="円/楕円 144"/>
        <xdr:cNvSpPr/>
      </xdr:nvSpPr>
      <xdr:spPr>
        <a:xfrm>
          <a:off x="2857500" y="994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93066</xdr:rowOff>
    </xdr:from>
    <xdr:ext cx="599010" cy="259045"/>
    <xdr:sp macro="" textlink="">
      <xdr:nvSpPr>
        <xdr:cNvPr id="146" name="テキスト ボックス 145"/>
        <xdr:cNvSpPr txBox="1"/>
      </xdr:nvSpPr>
      <xdr:spPr>
        <a:xfrm>
          <a:off x="2608794" y="1003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134,237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58402</xdr:rowOff>
    </xdr:from>
    <xdr:to>
      <xdr:col>3</xdr:col>
      <xdr:colOff>3175</xdr:colOff>
      <xdr:row>58</xdr:row>
      <xdr:rowOff>160002</xdr:rowOff>
    </xdr:to>
    <xdr:sp macro="" textlink="">
      <xdr:nvSpPr>
        <xdr:cNvPr id="147" name="円/楕円 146"/>
        <xdr:cNvSpPr/>
      </xdr:nvSpPr>
      <xdr:spPr>
        <a:xfrm>
          <a:off x="1968500" y="100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151129</xdr:rowOff>
    </xdr:from>
    <xdr:ext cx="534377" cy="259045"/>
    <xdr:sp macro="" textlink="">
      <xdr:nvSpPr>
        <xdr:cNvPr id="148" name="テキスト ボックス 147"/>
        <xdr:cNvSpPr txBox="1"/>
      </xdr:nvSpPr>
      <xdr:spPr>
        <a:xfrm>
          <a:off x="1752111" y="100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98,678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49718</xdr:rowOff>
    </xdr:from>
    <xdr:to>
      <xdr:col>1</xdr:col>
      <xdr:colOff>485775</xdr:colOff>
      <xdr:row>58</xdr:row>
      <xdr:rowOff>151318</xdr:rowOff>
    </xdr:to>
    <xdr:sp macro="" textlink="">
      <xdr:nvSpPr>
        <xdr:cNvPr id="149" name="円/楕円 148"/>
        <xdr:cNvSpPr/>
      </xdr:nvSpPr>
      <xdr:spPr>
        <a:xfrm>
          <a:off x="1079500" y="999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142445</xdr:rowOff>
    </xdr:from>
    <xdr:ext cx="599010" cy="259045"/>
    <xdr:sp macro="" textlink="">
      <xdr:nvSpPr>
        <xdr:cNvPr id="150" name="テキスト ボックス 149"/>
        <xdr:cNvSpPr txBox="1"/>
      </xdr:nvSpPr>
      <xdr:spPr>
        <a:xfrm>
          <a:off x="830794" y="1008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111976</xdr:rowOff>
    </xdr:from>
    <xdr:to>
      <xdr:col>6</xdr:col>
      <xdr:colOff>511175</xdr:colOff>
      <xdr:row>78</xdr:row>
      <xdr:rowOff>120180</xdr:rowOff>
    </xdr:to>
    <xdr:cxnSp macro="">
      <xdr:nvCxnSpPr>
        <xdr:cNvPr id="179" name="直線コネクタ 178"/>
        <xdr:cNvCxnSpPr/>
      </xdr:nvCxnSpPr>
      <xdr:spPr>
        <a:xfrm>
          <a:off x="3797300" y="13485076"/>
          <a:ext cx="8382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83617</xdr:rowOff>
    </xdr:from>
    <xdr:to>
      <xdr:col>5</xdr:col>
      <xdr:colOff>358775</xdr:colOff>
      <xdr:row>78</xdr:row>
      <xdr:rowOff>111976</xdr:rowOff>
    </xdr:to>
    <xdr:cxnSp macro="">
      <xdr:nvCxnSpPr>
        <xdr:cNvPr id="182" name="直線コネクタ 181"/>
        <xdr:cNvCxnSpPr/>
      </xdr:nvCxnSpPr>
      <xdr:spPr>
        <a:xfrm>
          <a:off x="2908300" y="13456717"/>
          <a:ext cx="889000" cy="2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83617</xdr:rowOff>
    </xdr:from>
    <xdr:to>
      <xdr:col>4</xdr:col>
      <xdr:colOff>155575</xdr:colOff>
      <xdr:row>78</xdr:row>
      <xdr:rowOff>103403</xdr:rowOff>
    </xdr:to>
    <xdr:cxnSp macro="">
      <xdr:nvCxnSpPr>
        <xdr:cNvPr id="185" name="直線コネクタ 184"/>
        <xdr:cNvCxnSpPr/>
      </xdr:nvCxnSpPr>
      <xdr:spPr>
        <a:xfrm flipV="1">
          <a:off x="2019300" y="13456717"/>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80111</xdr:rowOff>
    </xdr:from>
    <xdr:to>
      <xdr:col>2</xdr:col>
      <xdr:colOff>638175</xdr:colOff>
      <xdr:row>78</xdr:row>
      <xdr:rowOff>103403</xdr:rowOff>
    </xdr:to>
    <xdr:cxnSp macro="">
      <xdr:nvCxnSpPr>
        <xdr:cNvPr id="188" name="直線コネクタ 187"/>
        <xdr:cNvCxnSpPr/>
      </xdr:nvCxnSpPr>
      <xdr:spPr>
        <a:xfrm>
          <a:off x="1130300" y="13453211"/>
          <a:ext cx="889000" cy="2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69380</xdr:rowOff>
    </xdr:from>
    <xdr:to>
      <xdr:col>6</xdr:col>
      <xdr:colOff>561975</xdr:colOff>
      <xdr:row>78</xdr:row>
      <xdr:rowOff>170980</xdr:rowOff>
    </xdr:to>
    <xdr:sp macro="" textlink="">
      <xdr:nvSpPr>
        <xdr:cNvPr id="198" name="円/楕円 197"/>
        <xdr:cNvSpPr/>
      </xdr:nvSpPr>
      <xdr:spPr>
        <a:xfrm>
          <a:off x="4584700" y="134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155757</xdr:rowOff>
    </xdr:from>
    <xdr:ext cx="469744" cy="259045"/>
    <xdr:sp macro="" textlink="">
      <xdr:nvSpPr>
        <xdr:cNvPr id="199" name="維持補修費該当値テキスト"/>
        <xdr:cNvSpPr txBox="1"/>
      </xdr:nvSpPr>
      <xdr:spPr>
        <a:xfrm>
          <a:off x="4686300" y="133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61176</xdr:rowOff>
    </xdr:from>
    <xdr:to>
      <xdr:col>5</xdr:col>
      <xdr:colOff>409575</xdr:colOff>
      <xdr:row>78</xdr:row>
      <xdr:rowOff>162776</xdr:rowOff>
    </xdr:to>
    <xdr:sp macro="" textlink="">
      <xdr:nvSpPr>
        <xdr:cNvPr id="200" name="円/楕円 199"/>
        <xdr:cNvSpPr/>
      </xdr:nvSpPr>
      <xdr:spPr>
        <a:xfrm>
          <a:off x="3746500" y="134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153903</xdr:rowOff>
    </xdr:from>
    <xdr:ext cx="469744" cy="259045"/>
    <xdr:sp macro="" textlink="">
      <xdr:nvSpPr>
        <xdr:cNvPr id="201" name="テキスト ボックス 200"/>
        <xdr:cNvSpPr txBox="1"/>
      </xdr:nvSpPr>
      <xdr:spPr>
        <a:xfrm>
          <a:off x="3562427" y="135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32817</xdr:rowOff>
    </xdr:from>
    <xdr:to>
      <xdr:col>4</xdr:col>
      <xdr:colOff>206375</xdr:colOff>
      <xdr:row>78</xdr:row>
      <xdr:rowOff>134417</xdr:rowOff>
    </xdr:to>
    <xdr:sp macro="" textlink="">
      <xdr:nvSpPr>
        <xdr:cNvPr id="202" name="円/楕円 201"/>
        <xdr:cNvSpPr/>
      </xdr:nvSpPr>
      <xdr:spPr>
        <a:xfrm>
          <a:off x="2857500" y="134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125544</xdr:rowOff>
    </xdr:from>
    <xdr:ext cx="534377" cy="259045"/>
    <xdr:sp macro="" textlink="">
      <xdr:nvSpPr>
        <xdr:cNvPr id="203" name="テキスト ボックス 202"/>
        <xdr:cNvSpPr txBox="1"/>
      </xdr:nvSpPr>
      <xdr:spPr>
        <a:xfrm>
          <a:off x="2641111" y="134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52603</xdr:rowOff>
    </xdr:from>
    <xdr:to>
      <xdr:col>3</xdr:col>
      <xdr:colOff>3175</xdr:colOff>
      <xdr:row>78</xdr:row>
      <xdr:rowOff>154203</xdr:rowOff>
    </xdr:to>
    <xdr:sp macro="" textlink="">
      <xdr:nvSpPr>
        <xdr:cNvPr id="204" name="円/楕円 203"/>
        <xdr:cNvSpPr/>
      </xdr:nvSpPr>
      <xdr:spPr>
        <a:xfrm>
          <a:off x="1968500" y="1342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145330</xdr:rowOff>
    </xdr:from>
    <xdr:ext cx="469744" cy="259045"/>
    <xdr:sp macro="" textlink="">
      <xdr:nvSpPr>
        <xdr:cNvPr id="205" name="テキスト ボックス 204"/>
        <xdr:cNvSpPr txBox="1"/>
      </xdr:nvSpPr>
      <xdr:spPr>
        <a:xfrm>
          <a:off x="1784427" y="1351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29311</xdr:rowOff>
    </xdr:from>
    <xdr:to>
      <xdr:col>1</xdr:col>
      <xdr:colOff>485775</xdr:colOff>
      <xdr:row>78</xdr:row>
      <xdr:rowOff>130911</xdr:rowOff>
    </xdr:to>
    <xdr:sp macro="" textlink="">
      <xdr:nvSpPr>
        <xdr:cNvPr id="206" name="円/楕円 205"/>
        <xdr:cNvSpPr/>
      </xdr:nvSpPr>
      <xdr:spPr>
        <a:xfrm>
          <a:off x="1079500" y="134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122038</xdr:rowOff>
    </xdr:from>
    <xdr:ext cx="534377" cy="259045"/>
    <xdr:sp macro="" textlink="">
      <xdr:nvSpPr>
        <xdr:cNvPr id="207" name="テキスト ボックス 206"/>
        <xdr:cNvSpPr txBox="1"/>
      </xdr:nvSpPr>
      <xdr:spPr>
        <a:xfrm>
          <a:off x="863111" y="13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104615</xdr:rowOff>
    </xdr:from>
    <xdr:to>
      <xdr:col>6</xdr:col>
      <xdr:colOff>511175</xdr:colOff>
      <xdr:row>98</xdr:row>
      <xdr:rowOff>118931</xdr:rowOff>
    </xdr:to>
    <xdr:cxnSp macro="">
      <xdr:nvCxnSpPr>
        <xdr:cNvPr id="239" name="直線コネクタ 238"/>
        <xdr:cNvCxnSpPr/>
      </xdr:nvCxnSpPr>
      <xdr:spPr>
        <a:xfrm flipV="1">
          <a:off x="3797300" y="16906715"/>
          <a:ext cx="838200" cy="1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107141</xdr:rowOff>
    </xdr:from>
    <xdr:to>
      <xdr:col>5</xdr:col>
      <xdr:colOff>358775</xdr:colOff>
      <xdr:row>98</xdr:row>
      <xdr:rowOff>118931</xdr:rowOff>
    </xdr:to>
    <xdr:cxnSp macro="">
      <xdr:nvCxnSpPr>
        <xdr:cNvPr id="242" name="直線コネクタ 241"/>
        <xdr:cNvCxnSpPr/>
      </xdr:nvCxnSpPr>
      <xdr:spPr>
        <a:xfrm>
          <a:off x="2908300" y="16909241"/>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107141</xdr:rowOff>
    </xdr:from>
    <xdr:to>
      <xdr:col>4</xdr:col>
      <xdr:colOff>155575</xdr:colOff>
      <xdr:row>98</xdr:row>
      <xdr:rowOff>165902</xdr:rowOff>
    </xdr:to>
    <xdr:cxnSp macro="">
      <xdr:nvCxnSpPr>
        <xdr:cNvPr id="245" name="直線コネクタ 244"/>
        <xdr:cNvCxnSpPr/>
      </xdr:nvCxnSpPr>
      <xdr:spPr>
        <a:xfrm flipV="1">
          <a:off x="2019300" y="16909241"/>
          <a:ext cx="889000" cy="5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35447</xdr:rowOff>
    </xdr:from>
    <xdr:to>
      <xdr:col>2</xdr:col>
      <xdr:colOff>638175</xdr:colOff>
      <xdr:row>98</xdr:row>
      <xdr:rowOff>165902</xdr:rowOff>
    </xdr:to>
    <xdr:cxnSp macro="">
      <xdr:nvCxnSpPr>
        <xdr:cNvPr id="248" name="直線コネクタ 247"/>
        <xdr:cNvCxnSpPr/>
      </xdr:nvCxnSpPr>
      <xdr:spPr>
        <a:xfrm>
          <a:off x="1130300" y="16151747"/>
          <a:ext cx="889000" cy="8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53815</xdr:rowOff>
    </xdr:from>
    <xdr:to>
      <xdr:col>6</xdr:col>
      <xdr:colOff>561975</xdr:colOff>
      <xdr:row>98</xdr:row>
      <xdr:rowOff>155415</xdr:rowOff>
    </xdr:to>
    <xdr:sp macro="" textlink="">
      <xdr:nvSpPr>
        <xdr:cNvPr id="258" name="円/楕円 257"/>
        <xdr:cNvSpPr/>
      </xdr:nvSpPr>
      <xdr:spPr>
        <a:xfrm>
          <a:off x="4584700" y="1685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32242</xdr:rowOff>
    </xdr:from>
    <xdr:ext cx="534377" cy="259045"/>
    <xdr:sp macro="" textlink="">
      <xdr:nvSpPr>
        <xdr:cNvPr id="259" name="扶助費該当値テキスト"/>
        <xdr:cNvSpPr txBox="1"/>
      </xdr:nvSpPr>
      <xdr:spPr>
        <a:xfrm>
          <a:off x="4686300" y="168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45,223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68131</xdr:rowOff>
    </xdr:from>
    <xdr:to>
      <xdr:col>5</xdr:col>
      <xdr:colOff>409575</xdr:colOff>
      <xdr:row>98</xdr:row>
      <xdr:rowOff>169731</xdr:rowOff>
    </xdr:to>
    <xdr:sp macro="" textlink="">
      <xdr:nvSpPr>
        <xdr:cNvPr id="260" name="円/楕円 259"/>
        <xdr:cNvSpPr/>
      </xdr:nvSpPr>
      <xdr:spPr>
        <a:xfrm>
          <a:off x="3746500" y="1687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160858</xdr:rowOff>
    </xdr:from>
    <xdr:ext cx="534377" cy="259045"/>
    <xdr:sp macro="" textlink="">
      <xdr:nvSpPr>
        <xdr:cNvPr id="261" name="テキスト ボックス 260"/>
        <xdr:cNvSpPr txBox="1"/>
      </xdr:nvSpPr>
      <xdr:spPr>
        <a:xfrm>
          <a:off x="3530111" y="1696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43,908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56341</xdr:rowOff>
    </xdr:from>
    <xdr:to>
      <xdr:col>4</xdr:col>
      <xdr:colOff>206375</xdr:colOff>
      <xdr:row>98</xdr:row>
      <xdr:rowOff>157941</xdr:rowOff>
    </xdr:to>
    <xdr:sp macro="" textlink="">
      <xdr:nvSpPr>
        <xdr:cNvPr id="262" name="円/楕円 261"/>
        <xdr:cNvSpPr/>
      </xdr:nvSpPr>
      <xdr:spPr>
        <a:xfrm>
          <a:off x="2857500" y="1685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149068</xdr:rowOff>
    </xdr:from>
    <xdr:ext cx="534377" cy="259045"/>
    <xdr:sp macro="" textlink="">
      <xdr:nvSpPr>
        <xdr:cNvPr id="263" name="テキスト ボックス 262"/>
        <xdr:cNvSpPr txBox="1"/>
      </xdr:nvSpPr>
      <xdr:spPr>
        <a:xfrm>
          <a:off x="2641111" y="1695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44,991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115102</xdr:rowOff>
    </xdr:from>
    <xdr:to>
      <xdr:col>3</xdr:col>
      <xdr:colOff>3175</xdr:colOff>
      <xdr:row>99</xdr:row>
      <xdr:rowOff>45252</xdr:rowOff>
    </xdr:to>
    <xdr:sp macro="" textlink="">
      <xdr:nvSpPr>
        <xdr:cNvPr id="264" name="円/楕円 263"/>
        <xdr:cNvSpPr/>
      </xdr:nvSpPr>
      <xdr:spPr>
        <a:xfrm>
          <a:off x="1968500" y="1691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36379</xdr:rowOff>
    </xdr:from>
    <xdr:ext cx="534377" cy="259045"/>
    <xdr:sp macro="" textlink="">
      <xdr:nvSpPr>
        <xdr:cNvPr id="265" name="テキスト ボックス 264"/>
        <xdr:cNvSpPr txBox="1"/>
      </xdr:nvSpPr>
      <xdr:spPr>
        <a:xfrm>
          <a:off x="1752111" y="1700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39,593</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156097</xdr:rowOff>
    </xdr:from>
    <xdr:to>
      <xdr:col>1</xdr:col>
      <xdr:colOff>485775</xdr:colOff>
      <xdr:row>94</xdr:row>
      <xdr:rowOff>86247</xdr:rowOff>
    </xdr:to>
    <xdr:sp macro="" textlink="">
      <xdr:nvSpPr>
        <xdr:cNvPr id="266" name="円/楕円 265"/>
        <xdr:cNvSpPr/>
      </xdr:nvSpPr>
      <xdr:spPr>
        <a:xfrm>
          <a:off x="1079500" y="1610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102774</xdr:rowOff>
    </xdr:from>
    <xdr:ext cx="599010" cy="259045"/>
    <xdr:sp macro="" textlink="">
      <xdr:nvSpPr>
        <xdr:cNvPr id="267" name="テキスト ボックス 266"/>
        <xdr:cNvSpPr txBox="1"/>
      </xdr:nvSpPr>
      <xdr:spPr>
        <a:xfrm>
          <a:off x="830794" y="15876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22830</xdr:rowOff>
    </xdr:from>
    <xdr:to>
      <xdr:col>15</xdr:col>
      <xdr:colOff>180975</xdr:colOff>
      <xdr:row>37</xdr:row>
      <xdr:rowOff>30200</xdr:rowOff>
    </xdr:to>
    <xdr:cxnSp macro="">
      <xdr:nvCxnSpPr>
        <xdr:cNvPr id="298" name="直線コネクタ 297"/>
        <xdr:cNvCxnSpPr/>
      </xdr:nvCxnSpPr>
      <xdr:spPr>
        <a:xfrm flipV="1">
          <a:off x="9639300" y="6366480"/>
          <a:ext cx="8382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30200</xdr:rowOff>
    </xdr:from>
    <xdr:to>
      <xdr:col>14</xdr:col>
      <xdr:colOff>28575</xdr:colOff>
      <xdr:row>37</xdr:row>
      <xdr:rowOff>66486</xdr:rowOff>
    </xdr:to>
    <xdr:cxnSp macro="">
      <xdr:nvCxnSpPr>
        <xdr:cNvPr id="301" name="直線コネクタ 300"/>
        <xdr:cNvCxnSpPr/>
      </xdr:nvCxnSpPr>
      <xdr:spPr>
        <a:xfrm flipV="1">
          <a:off x="8750300" y="6373850"/>
          <a:ext cx="889000" cy="3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66486</xdr:rowOff>
    </xdr:from>
    <xdr:to>
      <xdr:col>12</xdr:col>
      <xdr:colOff>511175</xdr:colOff>
      <xdr:row>37</xdr:row>
      <xdr:rowOff>148491</xdr:rowOff>
    </xdr:to>
    <xdr:cxnSp macro="">
      <xdr:nvCxnSpPr>
        <xdr:cNvPr id="304" name="直線コネクタ 303"/>
        <xdr:cNvCxnSpPr/>
      </xdr:nvCxnSpPr>
      <xdr:spPr>
        <a:xfrm flipV="1">
          <a:off x="7861300" y="6410136"/>
          <a:ext cx="889000" cy="8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144056</xdr:rowOff>
    </xdr:from>
    <xdr:to>
      <xdr:col>11</xdr:col>
      <xdr:colOff>307975</xdr:colOff>
      <xdr:row>37</xdr:row>
      <xdr:rowOff>148491</xdr:rowOff>
    </xdr:to>
    <xdr:cxnSp macro="">
      <xdr:nvCxnSpPr>
        <xdr:cNvPr id="307" name="直線コネクタ 306"/>
        <xdr:cNvCxnSpPr/>
      </xdr:nvCxnSpPr>
      <xdr:spPr>
        <a:xfrm>
          <a:off x="6972300" y="6487706"/>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143480</xdr:rowOff>
    </xdr:from>
    <xdr:to>
      <xdr:col>15</xdr:col>
      <xdr:colOff>231775</xdr:colOff>
      <xdr:row>37</xdr:row>
      <xdr:rowOff>73630</xdr:rowOff>
    </xdr:to>
    <xdr:sp macro="" textlink="">
      <xdr:nvSpPr>
        <xdr:cNvPr id="317" name="円/楕円 316"/>
        <xdr:cNvSpPr/>
      </xdr:nvSpPr>
      <xdr:spPr>
        <a:xfrm>
          <a:off x="10426700" y="631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121907</xdr:rowOff>
    </xdr:from>
    <xdr:ext cx="599010" cy="259045"/>
    <xdr:sp macro="" textlink="">
      <xdr:nvSpPr>
        <xdr:cNvPr id="318" name="補助費等該当値テキスト"/>
        <xdr:cNvSpPr txBox="1"/>
      </xdr:nvSpPr>
      <xdr:spPr>
        <a:xfrm>
          <a:off x="10528300" y="629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128,287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150850</xdr:rowOff>
    </xdr:from>
    <xdr:to>
      <xdr:col>14</xdr:col>
      <xdr:colOff>79375</xdr:colOff>
      <xdr:row>37</xdr:row>
      <xdr:rowOff>81000</xdr:rowOff>
    </xdr:to>
    <xdr:sp macro="" textlink="">
      <xdr:nvSpPr>
        <xdr:cNvPr id="319" name="円/楕円 318"/>
        <xdr:cNvSpPr/>
      </xdr:nvSpPr>
      <xdr:spPr>
        <a:xfrm>
          <a:off x="9588500" y="63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72127</xdr:rowOff>
    </xdr:from>
    <xdr:ext cx="599010" cy="259045"/>
    <xdr:sp macro="" textlink="">
      <xdr:nvSpPr>
        <xdr:cNvPr id="320" name="テキスト ボックス 319"/>
        <xdr:cNvSpPr txBox="1"/>
      </xdr:nvSpPr>
      <xdr:spPr>
        <a:xfrm>
          <a:off x="9339794" y="641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126,030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15686</xdr:rowOff>
    </xdr:from>
    <xdr:to>
      <xdr:col>12</xdr:col>
      <xdr:colOff>561975</xdr:colOff>
      <xdr:row>37</xdr:row>
      <xdr:rowOff>117286</xdr:rowOff>
    </xdr:to>
    <xdr:sp macro="" textlink="">
      <xdr:nvSpPr>
        <xdr:cNvPr id="321" name="円/楕円 320"/>
        <xdr:cNvSpPr/>
      </xdr:nvSpPr>
      <xdr:spPr>
        <a:xfrm>
          <a:off x="8699500" y="635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108413</xdr:rowOff>
    </xdr:from>
    <xdr:ext cx="599010" cy="259045"/>
    <xdr:sp macro="" textlink="">
      <xdr:nvSpPr>
        <xdr:cNvPr id="322" name="テキスト ボックス 321"/>
        <xdr:cNvSpPr txBox="1"/>
      </xdr:nvSpPr>
      <xdr:spPr>
        <a:xfrm>
          <a:off x="8450794" y="645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114,919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97691</xdr:rowOff>
    </xdr:from>
    <xdr:to>
      <xdr:col>11</xdr:col>
      <xdr:colOff>358775</xdr:colOff>
      <xdr:row>38</xdr:row>
      <xdr:rowOff>27842</xdr:rowOff>
    </xdr:to>
    <xdr:sp macro="" textlink="">
      <xdr:nvSpPr>
        <xdr:cNvPr id="323" name="円/楕円 322"/>
        <xdr:cNvSpPr/>
      </xdr:nvSpPr>
      <xdr:spPr>
        <a:xfrm>
          <a:off x="7810500" y="64413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18968</xdr:rowOff>
    </xdr:from>
    <xdr:ext cx="534377" cy="259045"/>
    <xdr:sp macro="" textlink="">
      <xdr:nvSpPr>
        <xdr:cNvPr id="324" name="テキスト ボックス 323"/>
        <xdr:cNvSpPr txBox="1"/>
      </xdr:nvSpPr>
      <xdr:spPr>
        <a:xfrm>
          <a:off x="7594111" y="653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89,808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93256</xdr:rowOff>
    </xdr:from>
    <xdr:to>
      <xdr:col>10</xdr:col>
      <xdr:colOff>155575</xdr:colOff>
      <xdr:row>38</xdr:row>
      <xdr:rowOff>23406</xdr:rowOff>
    </xdr:to>
    <xdr:sp macro="" textlink="">
      <xdr:nvSpPr>
        <xdr:cNvPr id="325" name="円/楕円 324"/>
        <xdr:cNvSpPr/>
      </xdr:nvSpPr>
      <xdr:spPr>
        <a:xfrm>
          <a:off x="6921500" y="643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14533</xdr:rowOff>
    </xdr:from>
    <xdr:ext cx="534377" cy="259045"/>
    <xdr:sp macro="" textlink="">
      <xdr:nvSpPr>
        <xdr:cNvPr id="326" name="テキスト ボックス 325"/>
        <xdr:cNvSpPr txBox="1"/>
      </xdr:nvSpPr>
      <xdr:spPr>
        <a:xfrm>
          <a:off x="6705111" y="652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135655</xdr:rowOff>
    </xdr:from>
    <xdr:to>
      <xdr:col>15</xdr:col>
      <xdr:colOff>180975</xdr:colOff>
      <xdr:row>59</xdr:row>
      <xdr:rowOff>25786</xdr:rowOff>
    </xdr:to>
    <xdr:cxnSp macro="">
      <xdr:nvCxnSpPr>
        <xdr:cNvPr id="355" name="直線コネクタ 354"/>
        <xdr:cNvCxnSpPr/>
      </xdr:nvCxnSpPr>
      <xdr:spPr>
        <a:xfrm>
          <a:off x="9639300" y="10079755"/>
          <a:ext cx="838200" cy="6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49988</xdr:rowOff>
    </xdr:from>
    <xdr:to>
      <xdr:col>14</xdr:col>
      <xdr:colOff>28575</xdr:colOff>
      <xdr:row>58</xdr:row>
      <xdr:rowOff>135655</xdr:rowOff>
    </xdr:to>
    <xdr:cxnSp macro="">
      <xdr:nvCxnSpPr>
        <xdr:cNvPr id="358" name="直線コネクタ 357"/>
        <xdr:cNvCxnSpPr/>
      </xdr:nvCxnSpPr>
      <xdr:spPr>
        <a:xfrm>
          <a:off x="8750300" y="9994088"/>
          <a:ext cx="889000" cy="8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49988</xdr:rowOff>
    </xdr:from>
    <xdr:to>
      <xdr:col>12</xdr:col>
      <xdr:colOff>511175</xdr:colOff>
      <xdr:row>58</xdr:row>
      <xdr:rowOff>137016</xdr:rowOff>
    </xdr:to>
    <xdr:cxnSp macro="">
      <xdr:nvCxnSpPr>
        <xdr:cNvPr id="361" name="直線コネクタ 360"/>
        <xdr:cNvCxnSpPr/>
      </xdr:nvCxnSpPr>
      <xdr:spPr>
        <a:xfrm flipV="1">
          <a:off x="7861300" y="9994088"/>
          <a:ext cx="889000" cy="8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137016</xdr:rowOff>
    </xdr:from>
    <xdr:to>
      <xdr:col>11</xdr:col>
      <xdr:colOff>307975</xdr:colOff>
      <xdr:row>58</xdr:row>
      <xdr:rowOff>150446</xdr:rowOff>
    </xdr:to>
    <xdr:cxnSp macro="">
      <xdr:nvCxnSpPr>
        <xdr:cNvPr id="364" name="直線コネクタ 363"/>
        <xdr:cNvCxnSpPr/>
      </xdr:nvCxnSpPr>
      <xdr:spPr>
        <a:xfrm flipV="1">
          <a:off x="6972300" y="10081116"/>
          <a:ext cx="8890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146436</xdr:rowOff>
    </xdr:from>
    <xdr:to>
      <xdr:col>15</xdr:col>
      <xdr:colOff>231775</xdr:colOff>
      <xdr:row>59</xdr:row>
      <xdr:rowOff>76586</xdr:rowOff>
    </xdr:to>
    <xdr:sp macro="" textlink="">
      <xdr:nvSpPr>
        <xdr:cNvPr id="374" name="円/楕円 373"/>
        <xdr:cNvSpPr/>
      </xdr:nvSpPr>
      <xdr:spPr>
        <a:xfrm>
          <a:off x="10426700" y="100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61363</xdr:rowOff>
    </xdr:from>
    <xdr:ext cx="534377" cy="259045"/>
    <xdr:sp macro="" textlink="">
      <xdr:nvSpPr>
        <xdr:cNvPr id="375" name="普通建設事業費該当値テキスト"/>
        <xdr:cNvSpPr txBox="1"/>
      </xdr:nvSpPr>
      <xdr:spPr>
        <a:xfrm>
          <a:off x="10528300" y="1000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48,987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84855</xdr:rowOff>
    </xdr:from>
    <xdr:to>
      <xdr:col>14</xdr:col>
      <xdr:colOff>79375</xdr:colOff>
      <xdr:row>59</xdr:row>
      <xdr:rowOff>15005</xdr:rowOff>
    </xdr:to>
    <xdr:sp macro="" textlink="">
      <xdr:nvSpPr>
        <xdr:cNvPr id="376" name="円/楕円 375"/>
        <xdr:cNvSpPr/>
      </xdr:nvSpPr>
      <xdr:spPr>
        <a:xfrm>
          <a:off x="9588500" y="100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6132</xdr:rowOff>
    </xdr:from>
    <xdr:ext cx="599010" cy="259045"/>
    <xdr:sp macro="" textlink="">
      <xdr:nvSpPr>
        <xdr:cNvPr id="377" name="テキスト ボックス 376"/>
        <xdr:cNvSpPr txBox="1"/>
      </xdr:nvSpPr>
      <xdr:spPr>
        <a:xfrm>
          <a:off x="9339794" y="1012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210,616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170638</xdr:rowOff>
    </xdr:from>
    <xdr:to>
      <xdr:col>12</xdr:col>
      <xdr:colOff>561975</xdr:colOff>
      <xdr:row>58</xdr:row>
      <xdr:rowOff>100788</xdr:rowOff>
    </xdr:to>
    <xdr:sp macro="" textlink="">
      <xdr:nvSpPr>
        <xdr:cNvPr id="378" name="円/楕円 377"/>
        <xdr:cNvSpPr/>
      </xdr:nvSpPr>
      <xdr:spPr>
        <a:xfrm>
          <a:off x="8699500" y="994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117315</xdr:rowOff>
    </xdr:from>
    <xdr:ext cx="599010" cy="259045"/>
    <xdr:sp macro="" textlink="">
      <xdr:nvSpPr>
        <xdr:cNvPr id="379" name="テキスト ボックス 378"/>
        <xdr:cNvSpPr txBox="1"/>
      </xdr:nvSpPr>
      <xdr:spPr>
        <a:xfrm>
          <a:off x="8450794" y="9718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435,464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86216</xdr:rowOff>
    </xdr:from>
    <xdr:to>
      <xdr:col>11</xdr:col>
      <xdr:colOff>358775</xdr:colOff>
      <xdr:row>59</xdr:row>
      <xdr:rowOff>16366</xdr:rowOff>
    </xdr:to>
    <xdr:sp macro="" textlink="">
      <xdr:nvSpPr>
        <xdr:cNvPr id="380" name="円/楕円 379"/>
        <xdr:cNvSpPr/>
      </xdr:nvSpPr>
      <xdr:spPr>
        <a:xfrm>
          <a:off x="7810500" y="1003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7493</xdr:rowOff>
    </xdr:from>
    <xdr:ext cx="599010" cy="259045"/>
    <xdr:sp macro="" textlink="">
      <xdr:nvSpPr>
        <xdr:cNvPr id="381" name="テキスト ボックス 380"/>
        <xdr:cNvSpPr txBox="1"/>
      </xdr:nvSpPr>
      <xdr:spPr>
        <a:xfrm>
          <a:off x="7561794" y="1012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207,045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99646</xdr:rowOff>
    </xdr:from>
    <xdr:to>
      <xdr:col>10</xdr:col>
      <xdr:colOff>155575</xdr:colOff>
      <xdr:row>59</xdr:row>
      <xdr:rowOff>29796</xdr:rowOff>
    </xdr:to>
    <xdr:sp macro="" textlink="">
      <xdr:nvSpPr>
        <xdr:cNvPr id="382" name="円/楕円 381"/>
        <xdr:cNvSpPr/>
      </xdr:nvSpPr>
      <xdr:spPr>
        <a:xfrm>
          <a:off x="6921500" y="1004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20923</xdr:rowOff>
    </xdr:from>
    <xdr:ext cx="599010" cy="259045"/>
    <xdr:sp macro="" textlink="">
      <xdr:nvSpPr>
        <xdr:cNvPr id="383" name="テキスト ボックス 382"/>
        <xdr:cNvSpPr txBox="1"/>
      </xdr:nvSpPr>
      <xdr:spPr>
        <a:xfrm>
          <a:off x="6672794" y="1013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17290</xdr:rowOff>
    </xdr:from>
    <xdr:to>
      <xdr:col>15</xdr:col>
      <xdr:colOff>180975</xdr:colOff>
      <xdr:row>79</xdr:row>
      <xdr:rowOff>18228</xdr:rowOff>
    </xdr:to>
    <xdr:cxnSp macro="">
      <xdr:nvCxnSpPr>
        <xdr:cNvPr id="412" name="直線コネクタ 411"/>
        <xdr:cNvCxnSpPr/>
      </xdr:nvCxnSpPr>
      <xdr:spPr>
        <a:xfrm>
          <a:off x="9639300" y="13390390"/>
          <a:ext cx="838200" cy="17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16897</xdr:rowOff>
    </xdr:from>
    <xdr:to>
      <xdr:col>14</xdr:col>
      <xdr:colOff>28575</xdr:colOff>
      <xdr:row>78</xdr:row>
      <xdr:rowOff>17290</xdr:rowOff>
    </xdr:to>
    <xdr:cxnSp macro="">
      <xdr:nvCxnSpPr>
        <xdr:cNvPr id="415" name="直線コネクタ 414"/>
        <xdr:cNvCxnSpPr/>
      </xdr:nvCxnSpPr>
      <xdr:spPr>
        <a:xfrm>
          <a:off x="8750300" y="13047097"/>
          <a:ext cx="889000" cy="34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57269</xdr:rowOff>
    </xdr:from>
    <xdr:ext cx="599010" cy="259045"/>
    <xdr:sp macro="" textlink="">
      <xdr:nvSpPr>
        <xdr:cNvPr id="419" name="テキスト ボックス 418"/>
        <xdr:cNvSpPr txBox="1"/>
      </xdr:nvSpPr>
      <xdr:spPr>
        <a:xfrm>
          <a:off x="8450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138878</xdr:rowOff>
    </xdr:from>
    <xdr:to>
      <xdr:col>15</xdr:col>
      <xdr:colOff>231775</xdr:colOff>
      <xdr:row>79</xdr:row>
      <xdr:rowOff>69028</xdr:rowOff>
    </xdr:to>
    <xdr:sp macro="" textlink="">
      <xdr:nvSpPr>
        <xdr:cNvPr id="425" name="円/楕円 424"/>
        <xdr:cNvSpPr/>
      </xdr:nvSpPr>
      <xdr:spPr>
        <a:xfrm>
          <a:off x="10426700" y="1351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53805</xdr:rowOff>
    </xdr:from>
    <xdr:ext cx="534377" cy="259045"/>
    <xdr:sp macro="" textlink="">
      <xdr:nvSpPr>
        <xdr:cNvPr id="426" name="普通建設事業費 （ うち新規整備　）該当値テキスト"/>
        <xdr:cNvSpPr txBox="1"/>
      </xdr:nvSpPr>
      <xdr:spPr>
        <a:xfrm>
          <a:off x="10528300" y="1342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20,647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137940</xdr:rowOff>
    </xdr:from>
    <xdr:to>
      <xdr:col>14</xdr:col>
      <xdr:colOff>79375</xdr:colOff>
      <xdr:row>78</xdr:row>
      <xdr:rowOff>68090</xdr:rowOff>
    </xdr:to>
    <xdr:sp macro="" textlink="">
      <xdr:nvSpPr>
        <xdr:cNvPr id="427" name="円/楕円 426"/>
        <xdr:cNvSpPr/>
      </xdr:nvSpPr>
      <xdr:spPr>
        <a:xfrm>
          <a:off x="9588500" y="1333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84617</xdr:rowOff>
    </xdr:from>
    <xdr:ext cx="599010" cy="259045"/>
    <xdr:sp macro="" textlink="">
      <xdr:nvSpPr>
        <xdr:cNvPr id="428" name="テキスト ボックス 427"/>
        <xdr:cNvSpPr txBox="1"/>
      </xdr:nvSpPr>
      <xdr:spPr>
        <a:xfrm>
          <a:off x="9339794" y="13114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156,386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137547</xdr:rowOff>
    </xdr:from>
    <xdr:to>
      <xdr:col>12</xdr:col>
      <xdr:colOff>561975</xdr:colOff>
      <xdr:row>76</xdr:row>
      <xdr:rowOff>67698</xdr:rowOff>
    </xdr:to>
    <xdr:sp macro="" textlink="">
      <xdr:nvSpPr>
        <xdr:cNvPr id="429" name="円/楕円 428"/>
        <xdr:cNvSpPr/>
      </xdr:nvSpPr>
      <xdr:spPr>
        <a:xfrm>
          <a:off x="8699500" y="129962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74</xdr:row>
      <xdr:rowOff>84224</xdr:rowOff>
    </xdr:from>
    <xdr:ext cx="599010" cy="259045"/>
    <xdr:sp macro="" textlink="">
      <xdr:nvSpPr>
        <xdr:cNvPr id="430" name="テキスト ボックス 429"/>
        <xdr:cNvSpPr txBox="1"/>
      </xdr:nvSpPr>
      <xdr:spPr>
        <a:xfrm>
          <a:off x="8450794" y="1277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426,695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24048</xdr:rowOff>
    </xdr:from>
    <xdr:to>
      <xdr:col>15</xdr:col>
      <xdr:colOff>180975</xdr:colOff>
      <xdr:row>99</xdr:row>
      <xdr:rowOff>33866</xdr:rowOff>
    </xdr:to>
    <xdr:cxnSp macro="">
      <xdr:nvCxnSpPr>
        <xdr:cNvPr id="459" name="直線コネクタ 458"/>
        <xdr:cNvCxnSpPr/>
      </xdr:nvCxnSpPr>
      <xdr:spPr>
        <a:xfrm>
          <a:off x="9639300" y="16997598"/>
          <a:ext cx="838200" cy="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24048</xdr:rowOff>
    </xdr:from>
    <xdr:to>
      <xdr:col>14</xdr:col>
      <xdr:colOff>28575</xdr:colOff>
      <xdr:row>99</xdr:row>
      <xdr:rowOff>43811</xdr:rowOff>
    </xdr:to>
    <xdr:cxnSp macro="">
      <xdr:nvCxnSpPr>
        <xdr:cNvPr id="462" name="直線コネクタ 461"/>
        <xdr:cNvCxnSpPr/>
      </xdr:nvCxnSpPr>
      <xdr:spPr>
        <a:xfrm flipV="1">
          <a:off x="8750300" y="16997598"/>
          <a:ext cx="889000" cy="1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154516</xdr:rowOff>
    </xdr:from>
    <xdr:to>
      <xdr:col>15</xdr:col>
      <xdr:colOff>231775</xdr:colOff>
      <xdr:row>99</xdr:row>
      <xdr:rowOff>84666</xdr:rowOff>
    </xdr:to>
    <xdr:sp macro="" textlink="">
      <xdr:nvSpPr>
        <xdr:cNvPr id="472" name="円/楕円 471"/>
        <xdr:cNvSpPr/>
      </xdr:nvSpPr>
      <xdr:spPr>
        <a:xfrm>
          <a:off x="10426700" y="169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534377" cy="259045"/>
    <xdr:sp macro="" textlink="">
      <xdr:nvSpPr>
        <xdr:cNvPr id="473" name="普通建設事業費 （ うち更新整備　）該当値テキスト"/>
        <xdr:cNvSpPr txBox="1"/>
      </xdr:nvSpPr>
      <xdr:spPr>
        <a:xfrm>
          <a:off x="10528300" y="168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27,780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144698</xdr:rowOff>
    </xdr:from>
    <xdr:to>
      <xdr:col>14</xdr:col>
      <xdr:colOff>79375</xdr:colOff>
      <xdr:row>99</xdr:row>
      <xdr:rowOff>74848</xdr:rowOff>
    </xdr:to>
    <xdr:sp macro="" textlink="">
      <xdr:nvSpPr>
        <xdr:cNvPr id="474" name="円/楕円 473"/>
        <xdr:cNvSpPr/>
      </xdr:nvSpPr>
      <xdr:spPr>
        <a:xfrm>
          <a:off x="9588500" y="169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65975</xdr:rowOff>
    </xdr:from>
    <xdr:ext cx="534377" cy="259045"/>
    <xdr:sp macro="" textlink="">
      <xdr:nvSpPr>
        <xdr:cNvPr id="475" name="テキスト ボックス 474"/>
        <xdr:cNvSpPr txBox="1"/>
      </xdr:nvSpPr>
      <xdr:spPr>
        <a:xfrm>
          <a:off x="9372111" y="170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53,549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164461</xdr:rowOff>
    </xdr:from>
    <xdr:to>
      <xdr:col>12</xdr:col>
      <xdr:colOff>561975</xdr:colOff>
      <xdr:row>99</xdr:row>
      <xdr:rowOff>94611</xdr:rowOff>
    </xdr:to>
    <xdr:sp macro="" textlink="">
      <xdr:nvSpPr>
        <xdr:cNvPr id="476" name="円/楕円 475"/>
        <xdr:cNvSpPr/>
      </xdr:nvSpPr>
      <xdr:spPr>
        <a:xfrm>
          <a:off x="8699500" y="169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85738</xdr:rowOff>
    </xdr:from>
    <xdr:ext cx="469744" cy="259045"/>
    <xdr:sp macro="" textlink="">
      <xdr:nvSpPr>
        <xdr:cNvPr id="477" name="テキスト ボックス 476"/>
        <xdr:cNvSpPr txBox="1"/>
      </xdr:nvSpPr>
      <xdr:spPr>
        <a:xfrm>
          <a:off x="8515427" y="1705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110379</xdr:rowOff>
    </xdr:from>
    <xdr:to>
      <xdr:col>19</xdr:col>
      <xdr:colOff>644525</xdr:colOff>
      <xdr:row>39</xdr:row>
      <xdr:rowOff>44450</xdr:rowOff>
    </xdr:to>
    <xdr:cxnSp macro="">
      <xdr:nvCxnSpPr>
        <xdr:cNvPr id="515" name="直線コネクタ 514"/>
        <xdr:cNvCxnSpPr/>
      </xdr:nvCxnSpPr>
      <xdr:spPr>
        <a:xfrm>
          <a:off x="12814300" y="6625479"/>
          <a:ext cx="889000" cy="10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3594</xdr:rowOff>
    </xdr:from>
    <xdr:ext cx="534377" cy="259045"/>
    <xdr:sp macro="" textlink="">
      <xdr:nvSpPr>
        <xdr:cNvPr id="519" name="テキスト ボックス 518"/>
        <xdr:cNvSpPr txBox="1"/>
      </xdr:nvSpPr>
      <xdr:spPr>
        <a:xfrm>
          <a:off x="12547111" y="669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59579</xdr:rowOff>
    </xdr:from>
    <xdr:to>
      <xdr:col>18</xdr:col>
      <xdr:colOff>492125</xdr:colOff>
      <xdr:row>38</xdr:row>
      <xdr:rowOff>161179</xdr:rowOff>
    </xdr:to>
    <xdr:sp macro="" textlink="">
      <xdr:nvSpPr>
        <xdr:cNvPr id="533" name="円/楕円 532"/>
        <xdr:cNvSpPr/>
      </xdr:nvSpPr>
      <xdr:spPr>
        <a:xfrm>
          <a:off x="12763500" y="657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6255</xdr:rowOff>
    </xdr:from>
    <xdr:ext cx="534377" cy="259045"/>
    <xdr:sp macro="" textlink="">
      <xdr:nvSpPr>
        <xdr:cNvPr id="534" name="テキスト ボックス 533"/>
        <xdr:cNvSpPr txBox="1"/>
      </xdr:nvSpPr>
      <xdr:spPr>
        <a:xfrm>
          <a:off x="12547111" y="634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139607</xdr:rowOff>
    </xdr:from>
    <xdr:to>
      <xdr:col>23</xdr:col>
      <xdr:colOff>517525</xdr:colOff>
      <xdr:row>78</xdr:row>
      <xdr:rowOff>148515</xdr:rowOff>
    </xdr:to>
    <xdr:cxnSp macro="">
      <xdr:nvCxnSpPr>
        <xdr:cNvPr id="618" name="直線コネクタ 617"/>
        <xdr:cNvCxnSpPr/>
      </xdr:nvCxnSpPr>
      <xdr:spPr>
        <a:xfrm flipV="1">
          <a:off x="15481300" y="13512707"/>
          <a:ext cx="8382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145464</xdr:rowOff>
    </xdr:from>
    <xdr:to>
      <xdr:col>22</xdr:col>
      <xdr:colOff>365125</xdr:colOff>
      <xdr:row>78</xdr:row>
      <xdr:rowOff>148515</xdr:rowOff>
    </xdr:to>
    <xdr:cxnSp macro="">
      <xdr:nvCxnSpPr>
        <xdr:cNvPr id="621" name="直線コネクタ 620"/>
        <xdr:cNvCxnSpPr/>
      </xdr:nvCxnSpPr>
      <xdr:spPr>
        <a:xfrm>
          <a:off x="14592300" y="13518564"/>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145464</xdr:rowOff>
    </xdr:from>
    <xdr:to>
      <xdr:col>21</xdr:col>
      <xdr:colOff>161925</xdr:colOff>
      <xdr:row>78</xdr:row>
      <xdr:rowOff>147819</xdr:rowOff>
    </xdr:to>
    <xdr:cxnSp macro="">
      <xdr:nvCxnSpPr>
        <xdr:cNvPr id="624" name="直線コネクタ 623"/>
        <xdr:cNvCxnSpPr/>
      </xdr:nvCxnSpPr>
      <xdr:spPr>
        <a:xfrm flipV="1">
          <a:off x="13703300" y="13518564"/>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147819</xdr:rowOff>
    </xdr:from>
    <xdr:to>
      <xdr:col>19</xdr:col>
      <xdr:colOff>644525</xdr:colOff>
      <xdr:row>78</xdr:row>
      <xdr:rowOff>148749</xdr:rowOff>
    </xdr:to>
    <xdr:cxnSp macro="">
      <xdr:nvCxnSpPr>
        <xdr:cNvPr id="627" name="直線コネクタ 626"/>
        <xdr:cNvCxnSpPr/>
      </xdr:nvCxnSpPr>
      <xdr:spPr>
        <a:xfrm flipV="1">
          <a:off x="12814300" y="13520919"/>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88807</xdr:rowOff>
    </xdr:from>
    <xdr:to>
      <xdr:col>23</xdr:col>
      <xdr:colOff>568325</xdr:colOff>
      <xdr:row>79</xdr:row>
      <xdr:rowOff>18957</xdr:rowOff>
    </xdr:to>
    <xdr:sp macro="" textlink="">
      <xdr:nvSpPr>
        <xdr:cNvPr id="637" name="円/楕円 636"/>
        <xdr:cNvSpPr/>
      </xdr:nvSpPr>
      <xdr:spPr>
        <a:xfrm>
          <a:off x="16268700" y="1346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3734</xdr:rowOff>
    </xdr:from>
    <xdr:ext cx="534377" cy="259045"/>
    <xdr:sp macro="" textlink="">
      <xdr:nvSpPr>
        <xdr:cNvPr id="638" name="公債費該当値テキスト"/>
        <xdr:cNvSpPr txBox="1"/>
      </xdr:nvSpPr>
      <xdr:spPr>
        <a:xfrm>
          <a:off x="16370300" y="1337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60,073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97715</xdr:rowOff>
    </xdr:from>
    <xdr:to>
      <xdr:col>22</xdr:col>
      <xdr:colOff>415925</xdr:colOff>
      <xdr:row>79</xdr:row>
      <xdr:rowOff>27865</xdr:rowOff>
    </xdr:to>
    <xdr:sp macro="" textlink="">
      <xdr:nvSpPr>
        <xdr:cNvPr id="639" name="円/楕円 638"/>
        <xdr:cNvSpPr/>
      </xdr:nvSpPr>
      <xdr:spPr>
        <a:xfrm>
          <a:off x="15430500" y="1347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18992</xdr:rowOff>
    </xdr:from>
    <xdr:ext cx="534377" cy="259045"/>
    <xdr:sp macro="" textlink="">
      <xdr:nvSpPr>
        <xdr:cNvPr id="640" name="テキスト ボックス 639"/>
        <xdr:cNvSpPr txBox="1"/>
      </xdr:nvSpPr>
      <xdr:spPr>
        <a:xfrm>
          <a:off x="15214111" y="1356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94664</xdr:rowOff>
    </xdr:from>
    <xdr:to>
      <xdr:col>21</xdr:col>
      <xdr:colOff>212725</xdr:colOff>
      <xdr:row>79</xdr:row>
      <xdr:rowOff>24814</xdr:rowOff>
    </xdr:to>
    <xdr:sp macro="" textlink="">
      <xdr:nvSpPr>
        <xdr:cNvPr id="641" name="円/楕円 640"/>
        <xdr:cNvSpPr/>
      </xdr:nvSpPr>
      <xdr:spPr>
        <a:xfrm>
          <a:off x="14541500" y="1346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15941</xdr:rowOff>
    </xdr:from>
    <xdr:ext cx="534377" cy="259045"/>
    <xdr:sp macro="" textlink="">
      <xdr:nvSpPr>
        <xdr:cNvPr id="642" name="テキスト ボックス 641"/>
        <xdr:cNvSpPr txBox="1"/>
      </xdr:nvSpPr>
      <xdr:spPr>
        <a:xfrm>
          <a:off x="14325111" y="135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55,461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97019</xdr:rowOff>
    </xdr:from>
    <xdr:to>
      <xdr:col>20</xdr:col>
      <xdr:colOff>9525</xdr:colOff>
      <xdr:row>79</xdr:row>
      <xdr:rowOff>27169</xdr:rowOff>
    </xdr:to>
    <xdr:sp macro="" textlink="">
      <xdr:nvSpPr>
        <xdr:cNvPr id="643" name="円/楕円 642"/>
        <xdr:cNvSpPr/>
      </xdr:nvSpPr>
      <xdr:spPr>
        <a:xfrm>
          <a:off x="13652500" y="134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18296</xdr:rowOff>
    </xdr:from>
    <xdr:ext cx="534377" cy="259045"/>
    <xdr:sp macro="" textlink="">
      <xdr:nvSpPr>
        <xdr:cNvPr id="644" name="テキスト ボックス 643"/>
        <xdr:cNvSpPr txBox="1"/>
      </xdr:nvSpPr>
      <xdr:spPr>
        <a:xfrm>
          <a:off x="13436111" y="135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97949</xdr:rowOff>
    </xdr:from>
    <xdr:to>
      <xdr:col>18</xdr:col>
      <xdr:colOff>492125</xdr:colOff>
      <xdr:row>79</xdr:row>
      <xdr:rowOff>28099</xdr:rowOff>
    </xdr:to>
    <xdr:sp macro="" textlink="">
      <xdr:nvSpPr>
        <xdr:cNvPr id="645" name="円/楕円 644"/>
        <xdr:cNvSpPr/>
      </xdr:nvSpPr>
      <xdr:spPr>
        <a:xfrm>
          <a:off x="12763500" y="1347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19226</xdr:rowOff>
    </xdr:from>
    <xdr:ext cx="534377" cy="259045"/>
    <xdr:sp macro="" textlink="">
      <xdr:nvSpPr>
        <xdr:cNvPr id="646" name="テキスト ボックス 645"/>
        <xdr:cNvSpPr txBox="1"/>
      </xdr:nvSpPr>
      <xdr:spPr>
        <a:xfrm>
          <a:off x="12547111" y="1356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100391</xdr:rowOff>
    </xdr:from>
    <xdr:to>
      <xdr:col>23</xdr:col>
      <xdr:colOff>517525</xdr:colOff>
      <xdr:row>98</xdr:row>
      <xdr:rowOff>104646</xdr:rowOff>
    </xdr:to>
    <xdr:cxnSp macro="">
      <xdr:nvCxnSpPr>
        <xdr:cNvPr id="673" name="直線コネクタ 672"/>
        <xdr:cNvCxnSpPr/>
      </xdr:nvCxnSpPr>
      <xdr:spPr>
        <a:xfrm flipV="1">
          <a:off x="15481300" y="16902491"/>
          <a:ext cx="838200" cy="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99706</xdr:rowOff>
    </xdr:from>
    <xdr:to>
      <xdr:col>22</xdr:col>
      <xdr:colOff>365125</xdr:colOff>
      <xdr:row>98</xdr:row>
      <xdr:rowOff>104646</xdr:rowOff>
    </xdr:to>
    <xdr:cxnSp macro="">
      <xdr:nvCxnSpPr>
        <xdr:cNvPr id="676" name="直線コネクタ 675"/>
        <xdr:cNvCxnSpPr/>
      </xdr:nvCxnSpPr>
      <xdr:spPr>
        <a:xfrm>
          <a:off x="14592300" y="16901806"/>
          <a:ext cx="889000" cy="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83245</xdr:rowOff>
    </xdr:from>
    <xdr:to>
      <xdr:col>21</xdr:col>
      <xdr:colOff>161925</xdr:colOff>
      <xdr:row>98</xdr:row>
      <xdr:rowOff>99706</xdr:rowOff>
    </xdr:to>
    <xdr:cxnSp macro="">
      <xdr:nvCxnSpPr>
        <xdr:cNvPr id="679" name="直線コネクタ 678"/>
        <xdr:cNvCxnSpPr/>
      </xdr:nvCxnSpPr>
      <xdr:spPr>
        <a:xfrm>
          <a:off x="13703300" y="16885345"/>
          <a:ext cx="889000" cy="1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83245</xdr:rowOff>
    </xdr:from>
    <xdr:to>
      <xdr:col>19</xdr:col>
      <xdr:colOff>644525</xdr:colOff>
      <xdr:row>98</xdr:row>
      <xdr:rowOff>89903</xdr:rowOff>
    </xdr:to>
    <xdr:cxnSp macro="">
      <xdr:nvCxnSpPr>
        <xdr:cNvPr id="682" name="直線コネクタ 681"/>
        <xdr:cNvCxnSpPr/>
      </xdr:nvCxnSpPr>
      <xdr:spPr>
        <a:xfrm flipV="1">
          <a:off x="12814300" y="16885345"/>
          <a:ext cx="889000" cy="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49591</xdr:rowOff>
    </xdr:from>
    <xdr:to>
      <xdr:col>23</xdr:col>
      <xdr:colOff>568325</xdr:colOff>
      <xdr:row>98</xdr:row>
      <xdr:rowOff>151191</xdr:rowOff>
    </xdr:to>
    <xdr:sp macro="" textlink="">
      <xdr:nvSpPr>
        <xdr:cNvPr id="692" name="円/楕円 691"/>
        <xdr:cNvSpPr/>
      </xdr:nvSpPr>
      <xdr:spPr>
        <a:xfrm>
          <a:off x="16268700" y="1685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2108</xdr:rowOff>
    </xdr:from>
    <xdr:ext cx="534377" cy="259045"/>
    <xdr:sp macro="" textlink="">
      <xdr:nvSpPr>
        <xdr:cNvPr id="693" name="積立金該当値テキスト"/>
        <xdr:cNvSpPr txBox="1"/>
      </xdr:nvSpPr>
      <xdr:spPr>
        <a:xfrm>
          <a:off x="16370300" y="168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42,989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53846</xdr:rowOff>
    </xdr:from>
    <xdr:to>
      <xdr:col>22</xdr:col>
      <xdr:colOff>415925</xdr:colOff>
      <xdr:row>98</xdr:row>
      <xdr:rowOff>155446</xdr:rowOff>
    </xdr:to>
    <xdr:sp macro="" textlink="">
      <xdr:nvSpPr>
        <xdr:cNvPr id="694" name="円/楕円 693"/>
        <xdr:cNvSpPr/>
      </xdr:nvSpPr>
      <xdr:spPr>
        <a:xfrm>
          <a:off x="15430500" y="1685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146573</xdr:rowOff>
    </xdr:from>
    <xdr:ext cx="534377" cy="259045"/>
    <xdr:sp macro="" textlink="">
      <xdr:nvSpPr>
        <xdr:cNvPr id="695" name="テキスト ボックス 694"/>
        <xdr:cNvSpPr txBox="1"/>
      </xdr:nvSpPr>
      <xdr:spPr>
        <a:xfrm>
          <a:off x="15214111" y="1694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38,336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48906</xdr:rowOff>
    </xdr:from>
    <xdr:to>
      <xdr:col>21</xdr:col>
      <xdr:colOff>212725</xdr:colOff>
      <xdr:row>98</xdr:row>
      <xdr:rowOff>150506</xdr:rowOff>
    </xdr:to>
    <xdr:sp macro="" textlink="">
      <xdr:nvSpPr>
        <xdr:cNvPr id="696" name="円/楕円 695"/>
        <xdr:cNvSpPr/>
      </xdr:nvSpPr>
      <xdr:spPr>
        <a:xfrm>
          <a:off x="14541500" y="168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141633</xdr:rowOff>
    </xdr:from>
    <xdr:ext cx="534377" cy="259045"/>
    <xdr:sp macro="" textlink="">
      <xdr:nvSpPr>
        <xdr:cNvPr id="697" name="テキスト ボックス 696"/>
        <xdr:cNvSpPr txBox="1"/>
      </xdr:nvSpPr>
      <xdr:spPr>
        <a:xfrm>
          <a:off x="14325111" y="1694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32445</xdr:rowOff>
    </xdr:from>
    <xdr:to>
      <xdr:col>20</xdr:col>
      <xdr:colOff>9525</xdr:colOff>
      <xdr:row>98</xdr:row>
      <xdr:rowOff>134045</xdr:rowOff>
    </xdr:to>
    <xdr:sp macro="" textlink="">
      <xdr:nvSpPr>
        <xdr:cNvPr id="698" name="円/楕円 697"/>
        <xdr:cNvSpPr/>
      </xdr:nvSpPr>
      <xdr:spPr>
        <a:xfrm>
          <a:off x="13652500" y="1683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125172</xdr:rowOff>
    </xdr:from>
    <xdr:ext cx="534377" cy="259045"/>
    <xdr:sp macro="" textlink="">
      <xdr:nvSpPr>
        <xdr:cNvPr id="699" name="テキスト ボックス 698"/>
        <xdr:cNvSpPr txBox="1"/>
      </xdr:nvSpPr>
      <xdr:spPr>
        <a:xfrm>
          <a:off x="13436111" y="1692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61,741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39103</xdr:rowOff>
    </xdr:from>
    <xdr:to>
      <xdr:col>18</xdr:col>
      <xdr:colOff>492125</xdr:colOff>
      <xdr:row>98</xdr:row>
      <xdr:rowOff>140703</xdr:rowOff>
    </xdr:to>
    <xdr:sp macro="" textlink="">
      <xdr:nvSpPr>
        <xdr:cNvPr id="700" name="円/楕円 699"/>
        <xdr:cNvSpPr/>
      </xdr:nvSpPr>
      <xdr:spPr>
        <a:xfrm>
          <a:off x="12763500" y="1684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131830</xdr:rowOff>
    </xdr:from>
    <xdr:ext cx="534377" cy="259045"/>
    <xdr:sp macro="" textlink="">
      <xdr:nvSpPr>
        <xdr:cNvPr id="701" name="テキスト ボックス 700"/>
        <xdr:cNvSpPr txBox="1"/>
      </xdr:nvSpPr>
      <xdr:spPr>
        <a:xfrm>
          <a:off x="12547111" y="1693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87122</xdr:rowOff>
    </xdr:from>
    <xdr:to>
      <xdr:col>29</xdr:col>
      <xdr:colOff>517525</xdr:colOff>
      <xdr:row>39</xdr:row>
      <xdr:rowOff>44450</xdr:rowOff>
    </xdr:to>
    <xdr:cxnSp macro="">
      <xdr:nvCxnSpPr>
        <xdr:cNvPr id="736" name="直線コネクタ 735"/>
        <xdr:cNvCxnSpPr/>
      </xdr:nvCxnSpPr>
      <xdr:spPr>
        <a:xfrm>
          <a:off x="19545300" y="6602222"/>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87122</xdr:rowOff>
    </xdr:from>
    <xdr:to>
      <xdr:col>28</xdr:col>
      <xdr:colOff>314325</xdr:colOff>
      <xdr:row>39</xdr:row>
      <xdr:rowOff>44450</xdr:rowOff>
    </xdr:to>
    <xdr:cxnSp macro="">
      <xdr:nvCxnSpPr>
        <xdr:cNvPr id="739" name="直線コネクタ 738"/>
        <xdr:cNvCxnSpPr/>
      </xdr:nvCxnSpPr>
      <xdr:spPr>
        <a:xfrm flipV="1">
          <a:off x="18656300" y="6602222"/>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36322</xdr:rowOff>
    </xdr:from>
    <xdr:to>
      <xdr:col>28</xdr:col>
      <xdr:colOff>365125</xdr:colOff>
      <xdr:row>38</xdr:row>
      <xdr:rowOff>137922</xdr:rowOff>
    </xdr:to>
    <xdr:sp macro="" textlink="">
      <xdr:nvSpPr>
        <xdr:cNvPr id="755" name="円/楕円 754"/>
        <xdr:cNvSpPr/>
      </xdr:nvSpPr>
      <xdr:spPr>
        <a:xfrm>
          <a:off x="19494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129049</xdr:rowOff>
    </xdr:from>
    <xdr:ext cx="469744" cy="259045"/>
    <xdr:sp macro="" textlink="">
      <xdr:nvSpPr>
        <xdr:cNvPr id="756" name="テキスト ボックス 755"/>
        <xdr:cNvSpPr txBox="1"/>
      </xdr:nvSpPr>
      <xdr:spPr>
        <a:xfrm>
          <a:off x="19310427" y="66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112406</xdr:rowOff>
    </xdr:from>
    <xdr:to>
      <xdr:col>32</xdr:col>
      <xdr:colOff>187325</xdr:colOff>
      <xdr:row>58</xdr:row>
      <xdr:rowOff>112588</xdr:rowOff>
    </xdr:to>
    <xdr:cxnSp macro="">
      <xdr:nvCxnSpPr>
        <xdr:cNvPr id="785" name="直線コネクタ 784"/>
        <xdr:cNvCxnSpPr/>
      </xdr:nvCxnSpPr>
      <xdr:spPr>
        <a:xfrm flipV="1">
          <a:off x="21323300" y="10056506"/>
          <a:ext cx="8382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112406</xdr:rowOff>
    </xdr:from>
    <xdr:to>
      <xdr:col>31</xdr:col>
      <xdr:colOff>34925</xdr:colOff>
      <xdr:row>58</xdr:row>
      <xdr:rowOff>112588</xdr:rowOff>
    </xdr:to>
    <xdr:cxnSp macro="">
      <xdr:nvCxnSpPr>
        <xdr:cNvPr id="788" name="直線コネクタ 787"/>
        <xdr:cNvCxnSpPr/>
      </xdr:nvCxnSpPr>
      <xdr:spPr>
        <a:xfrm>
          <a:off x="20434300" y="10056506"/>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112406</xdr:rowOff>
    </xdr:from>
    <xdr:to>
      <xdr:col>29</xdr:col>
      <xdr:colOff>517525</xdr:colOff>
      <xdr:row>58</xdr:row>
      <xdr:rowOff>112816</xdr:rowOff>
    </xdr:to>
    <xdr:cxnSp macro="">
      <xdr:nvCxnSpPr>
        <xdr:cNvPr id="791" name="直線コネクタ 790"/>
        <xdr:cNvCxnSpPr/>
      </xdr:nvCxnSpPr>
      <xdr:spPr>
        <a:xfrm flipV="1">
          <a:off x="19545300" y="10056506"/>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112816</xdr:rowOff>
    </xdr:from>
    <xdr:to>
      <xdr:col>28</xdr:col>
      <xdr:colOff>314325</xdr:colOff>
      <xdr:row>58</xdr:row>
      <xdr:rowOff>112840</xdr:rowOff>
    </xdr:to>
    <xdr:cxnSp macro="">
      <xdr:nvCxnSpPr>
        <xdr:cNvPr id="794" name="直線コネクタ 793"/>
        <xdr:cNvCxnSpPr/>
      </xdr:nvCxnSpPr>
      <xdr:spPr>
        <a:xfrm flipV="1">
          <a:off x="18656300" y="10056916"/>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61606</xdr:rowOff>
    </xdr:from>
    <xdr:to>
      <xdr:col>32</xdr:col>
      <xdr:colOff>238125</xdr:colOff>
      <xdr:row>58</xdr:row>
      <xdr:rowOff>163206</xdr:rowOff>
    </xdr:to>
    <xdr:sp macro="" textlink="">
      <xdr:nvSpPr>
        <xdr:cNvPr id="804" name="円/楕円 803"/>
        <xdr:cNvSpPr/>
      </xdr:nvSpPr>
      <xdr:spPr>
        <a:xfrm>
          <a:off x="22110700" y="100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147983</xdr:rowOff>
    </xdr:from>
    <xdr:ext cx="469744" cy="259045"/>
    <xdr:sp macro="" textlink="">
      <xdr:nvSpPr>
        <xdr:cNvPr id="805" name="貸付金該当値テキスト"/>
        <xdr:cNvSpPr txBox="1"/>
      </xdr:nvSpPr>
      <xdr:spPr>
        <a:xfrm>
          <a:off x="22212300" y="992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61788</xdr:rowOff>
    </xdr:from>
    <xdr:to>
      <xdr:col>31</xdr:col>
      <xdr:colOff>85725</xdr:colOff>
      <xdr:row>58</xdr:row>
      <xdr:rowOff>163388</xdr:rowOff>
    </xdr:to>
    <xdr:sp macro="" textlink="">
      <xdr:nvSpPr>
        <xdr:cNvPr id="806" name="円/楕円 805"/>
        <xdr:cNvSpPr/>
      </xdr:nvSpPr>
      <xdr:spPr>
        <a:xfrm>
          <a:off x="21272500" y="1000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154515</xdr:rowOff>
    </xdr:from>
    <xdr:ext cx="469744" cy="259045"/>
    <xdr:sp macro="" textlink="">
      <xdr:nvSpPr>
        <xdr:cNvPr id="807" name="テキスト ボックス 806"/>
        <xdr:cNvSpPr txBox="1"/>
      </xdr:nvSpPr>
      <xdr:spPr>
        <a:xfrm>
          <a:off x="21088427" y="1009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61606</xdr:rowOff>
    </xdr:from>
    <xdr:to>
      <xdr:col>29</xdr:col>
      <xdr:colOff>568325</xdr:colOff>
      <xdr:row>58</xdr:row>
      <xdr:rowOff>163206</xdr:rowOff>
    </xdr:to>
    <xdr:sp macro="" textlink="">
      <xdr:nvSpPr>
        <xdr:cNvPr id="808" name="円/楕円 807"/>
        <xdr:cNvSpPr/>
      </xdr:nvSpPr>
      <xdr:spPr>
        <a:xfrm>
          <a:off x="20383500" y="100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154333</xdr:rowOff>
    </xdr:from>
    <xdr:ext cx="469744" cy="259045"/>
    <xdr:sp macro="" textlink="">
      <xdr:nvSpPr>
        <xdr:cNvPr id="809" name="テキスト ボックス 808"/>
        <xdr:cNvSpPr txBox="1"/>
      </xdr:nvSpPr>
      <xdr:spPr>
        <a:xfrm>
          <a:off x="20199427" y="1009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62016</xdr:rowOff>
    </xdr:from>
    <xdr:to>
      <xdr:col>28</xdr:col>
      <xdr:colOff>365125</xdr:colOff>
      <xdr:row>58</xdr:row>
      <xdr:rowOff>163616</xdr:rowOff>
    </xdr:to>
    <xdr:sp macro="" textlink="">
      <xdr:nvSpPr>
        <xdr:cNvPr id="810" name="円/楕円 809"/>
        <xdr:cNvSpPr/>
      </xdr:nvSpPr>
      <xdr:spPr>
        <a:xfrm>
          <a:off x="19494500" y="1000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154743</xdr:rowOff>
    </xdr:from>
    <xdr:ext cx="469744" cy="259045"/>
    <xdr:sp macro="" textlink="">
      <xdr:nvSpPr>
        <xdr:cNvPr id="811" name="テキスト ボックス 810"/>
        <xdr:cNvSpPr txBox="1"/>
      </xdr:nvSpPr>
      <xdr:spPr>
        <a:xfrm>
          <a:off x="19310427" y="1009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62040</xdr:rowOff>
    </xdr:from>
    <xdr:to>
      <xdr:col>27</xdr:col>
      <xdr:colOff>161925</xdr:colOff>
      <xdr:row>58</xdr:row>
      <xdr:rowOff>163640</xdr:rowOff>
    </xdr:to>
    <xdr:sp macro="" textlink="">
      <xdr:nvSpPr>
        <xdr:cNvPr id="812" name="円/楕円 811"/>
        <xdr:cNvSpPr/>
      </xdr:nvSpPr>
      <xdr:spPr>
        <a:xfrm>
          <a:off x="18605500" y="100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154767</xdr:rowOff>
    </xdr:from>
    <xdr:ext cx="469744" cy="259045"/>
    <xdr:sp macro="" textlink="">
      <xdr:nvSpPr>
        <xdr:cNvPr id="813" name="テキスト ボックス 812"/>
        <xdr:cNvSpPr txBox="1"/>
      </xdr:nvSpPr>
      <xdr:spPr>
        <a:xfrm>
          <a:off x="18421427" y="1009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108116</xdr:rowOff>
    </xdr:from>
    <xdr:to>
      <xdr:col>32</xdr:col>
      <xdr:colOff>187325</xdr:colOff>
      <xdr:row>76</xdr:row>
      <xdr:rowOff>125961</xdr:rowOff>
    </xdr:to>
    <xdr:cxnSp macro="">
      <xdr:nvCxnSpPr>
        <xdr:cNvPr id="840" name="直線コネクタ 839"/>
        <xdr:cNvCxnSpPr/>
      </xdr:nvCxnSpPr>
      <xdr:spPr>
        <a:xfrm>
          <a:off x="21323300" y="13138316"/>
          <a:ext cx="838200" cy="1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108116</xdr:rowOff>
    </xdr:from>
    <xdr:to>
      <xdr:col>31</xdr:col>
      <xdr:colOff>34925</xdr:colOff>
      <xdr:row>76</xdr:row>
      <xdr:rowOff>134894</xdr:rowOff>
    </xdr:to>
    <xdr:cxnSp macro="">
      <xdr:nvCxnSpPr>
        <xdr:cNvPr id="843" name="直線コネクタ 842"/>
        <xdr:cNvCxnSpPr/>
      </xdr:nvCxnSpPr>
      <xdr:spPr>
        <a:xfrm flipV="1">
          <a:off x="20434300" y="13138316"/>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124329</xdr:rowOff>
    </xdr:from>
    <xdr:to>
      <xdr:col>29</xdr:col>
      <xdr:colOff>517525</xdr:colOff>
      <xdr:row>76</xdr:row>
      <xdr:rowOff>134894</xdr:rowOff>
    </xdr:to>
    <xdr:cxnSp macro="">
      <xdr:nvCxnSpPr>
        <xdr:cNvPr id="846" name="直線コネクタ 845"/>
        <xdr:cNvCxnSpPr/>
      </xdr:nvCxnSpPr>
      <xdr:spPr>
        <a:xfrm>
          <a:off x="19545300" y="13154529"/>
          <a:ext cx="889000" cy="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100851</xdr:rowOff>
    </xdr:from>
    <xdr:to>
      <xdr:col>28</xdr:col>
      <xdr:colOff>314325</xdr:colOff>
      <xdr:row>76</xdr:row>
      <xdr:rowOff>124329</xdr:rowOff>
    </xdr:to>
    <xdr:cxnSp macro="">
      <xdr:nvCxnSpPr>
        <xdr:cNvPr id="849" name="直線コネクタ 848"/>
        <xdr:cNvCxnSpPr/>
      </xdr:nvCxnSpPr>
      <xdr:spPr>
        <a:xfrm>
          <a:off x="18656300" y="13131051"/>
          <a:ext cx="889000" cy="2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75161</xdr:rowOff>
    </xdr:from>
    <xdr:to>
      <xdr:col>32</xdr:col>
      <xdr:colOff>238125</xdr:colOff>
      <xdr:row>77</xdr:row>
      <xdr:rowOff>5311</xdr:rowOff>
    </xdr:to>
    <xdr:sp macro="" textlink="">
      <xdr:nvSpPr>
        <xdr:cNvPr id="859" name="円/楕円 858"/>
        <xdr:cNvSpPr/>
      </xdr:nvSpPr>
      <xdr:spPr>
        <a:xfrm>
          <a:off x="22110700" y="1310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53588</xdr:rowOff>
    </xdr:from>
    <xdr:ext cx="534377" cy="259045"/>
    <xdr:sp macro="" textlink="">
      <xdr:nvSpPr>
        <xdr:cNvPr id="860" name="繰出金該当値テキスト"/>
        <xdr:cNvSpPr txBox="1"/>
      </xdr:nvSpPr>
      <xdr:spPr>
        <a:xfrm>
          <a:off x="22212300" y="1308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78,005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57316</xdr:rowOff>
    </xdr:from>
    <xdr:to>
      <xdr:col>31</xdr:col>
      <xdr:colOff>85725</xdr:colOff>
      <xdr:row>76</xdr:row>
      <xdr:rowOff>158916</xdr:rowOff>
    </xdr:to>
    <xdr:sp macro="" textlink="">
      <xdr:nvSpPr>
        <xdr:cNvPr id="861" name="円/楕円 860"/>
        <xdr:cNvSpPr/>
      </xdr:nvSpPr>
      <xdr:spPr>
        <a:xfrm>
          <a:off x="21272500" y="130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150043</xdr:rowOff>
    </xdr:from>
    <xdr:ext cx="534377" cy="259045"/>
    <xdr:sp macro="" textlink="">
      <xdr:nvSpPr>
        <xdr:cNvPr id="862" name="テキスト ボックス 861"/>
        <xdr:cNvSpPr txBox="1"/>
      </xdr:nvSpPr>
      <xdr:spPr>
        <a:xfrm>
          <a:off x="21056111" y="1318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81,908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84094</xdr:rowOff>
    </xdr:from>
    <xdr:to>
      <xdr:col>29</xdr:col>
      <xdr:colOff>568325</xdr:colOff>
      <xdr:row>77</xdr:row>
      <xdr:rowOff>14244</xdr:rowOff>
    </xdr:to>
    <xdr:sp macro="" textlink="">
      <xdr:nvSpPr>
        <xdr:cNvPr id="863" name="円/楕円 862"/>
        <xdr:cNvSpPr/>
      </xdr:nvSpPr>
      <xdr:spPr>
        <a:xfrm>
          <a:off x="20383500" y="1311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5371</xdr:rowOff>
    </xdr:from>
    <xdr:ext cx="534377" cy="259045"/>
    <xdr:sp macro="" textlink="">
      <xdr:nvSpPr>
        <xdr:cNvPr id="864" name="テキスト ボックス 863"/>
        <xdr:cNvSpPr txBox="1"/>
      </xdr:nvSpPr>
      <xdr:spPr>
        <a:xfrm>
          <a:off x="20167111" y="132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73529</xdr:rowOff>
    </xdr:from>
    <xdr:to>
      <xdr:col>28</xdr:col>
      <xdr:colOff>365125</xdr:colOff>
      <xdr:row>77</xdr:row>
      <xdr:rowOff>3679</xdr:rowOff>
    </xdr:to>
    <xdr:sp macro="" textlink="">
      <xdr:nvSpPr>
        <xdr:cNvPr id="865" name="円/楕円 864"/>
        <xdr:cNvSpPr/>
      </xdr:nvSpPr>
      <xdr:spPr>
        <a:xfrm>
          <a:off x="19494500" y="131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166256</xdr:rowOff>
    </xdr:from>
    <xdr:ext cx="534377" cy="259045"/>
    <xdr:sp macro="" textlink="">
      <xdr:nvSpPr>
        <xdr:cNvPr id="866" name="テキスト ボックス 865"/>
        <xdr:cNvSpPr txBox="1"/>
      </xdr:nvSpPr>
      <xdr:spPr>
        <a:xfrm>
          <a:off x="19278111" y="1319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78,362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50051</xdr:rowOff>
    </xdr:from>
    <xdr:to>
      <xdr:col>27</xdr:col>
      <xdr:colOff>161925</xdr:colOff>
      <xdr:row>76</xdr:row>
      <xdr:rowOff>151651</xdr:rowOff>
    </xdr:to>
    <xdr:sp macro="" textlink="">
      <xdr:nvSpPr>
        <xdr:cNvPr id="867" name="円/楕円 866"/>
        <xdr:cNvSpPr/>
      </xdr:nvSpPr>
      <xdr:spPr>
        <a:xfrm>
          <a:off x="18605500" y="1308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142778</xdr:rowOff>
    </xdr:from>
    <xdr:ext cx="534377" cy="259045"/>
    <xdr:sp macro="" textlink="">
      <xdr:nvSpPr>
        <xdr:cNvPr id="868" name="テキスト ボックス 867"/>
        <xdr:cNvSpPr txBox="1"/>
      </xdr:nvSpPr>
      <xdr:spPr>
        <a:xfrm>
          <a:off x="18389111" y="1317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ほぼすべての科目について、類似団体平均を大きく下回っている。</a:t>
          </a:r>
          <a:endParaRPr lang="ja-JP" altLang="ja-JP" sz="1400">
            <a:effectLst/>
          </a:endParaRPr>
        </a:p>
        <a:p>
          <a:r>
            <a:rPr kumimoji="1" lang="ja-JP" altLang="ja-JP" sz="1100" b="0">
              <a:solidFill>
                <a:schemeClr val="dk1"/>
              </a:solidFill>
              <a:effectLst/>
              <a:latin typeface="+mn-lt"/>
              <a:ea typeface="+mn-ea"/>
              <a:cs typeface="+mn-cs"/>
            </a:rPr>
            <a:t>　このことから、より低いコストで住民サービスをおこなっていることがわか</a:t>
          </a:r>
          <a:r>
            <a:rPr kumimoji="1" lang="ja-JP" altLang="en-US" sz="1100" b="0">
              <a:solidFill>
                <a:schemeClr val="dk1"/>
              </a:solidFill>
              <a:effectLst/>
              <a:latin typeface="+mn-lt"/>
              <a:ea typeface="+mn-ea"/>
              <a:cs typeface="+mn-cs"/>
            </a:rPr>
            <a:t>る。</a:t>
          </a:r>
          <a:endParaRPr kumimoji="1" lang="en-US" altLang="ja-JP" sz="1100" b="0">
            <a:solidFill>
              <a:schemeClr val="dk1"/>
            </a:solidFill>
            <a:effectLst/>
            <a:latin typeface="+mn-lt"/>
            <a:ea typeface="+mn-ea"/>
            <a:cs typeface="+mn-cs"/>
          </a:endParaRPr>
        </a:p>
        <a:p>
          <a:r>
            <a:rPr kumimoji="1" lang="ja-JP" altLang="en-US" sz="1100" b="0">
              <a:solidFill>
                <a:schemeClr val="dk1"/>
              </a:solidFill>
              <a:effectLst/>
              <a:latin typeface="+mn-lt"/>
              <a:ea typeface="+mn-ea"/>
              <a:cs typeface="+mn-cs"/>
            </a:rPr>
            <a:t>　普通建設事業費（新規整備）については、「庁舎建設事業」が平成</a:t>
          </a:r>
          <a:r>
            <a:rPr kumimoji="1" lang="en-US" altLang="ja-JP" sz="1100" b="0">
              <a:solidFill>
                <a:schemeClr val="dk1"/>
              </a:solidFill>
              <a:effectLst/>
              <a:latin typeface="+mn-lt"/>
              <a:ea typeface="+mn-ea"/>
              <a:cs typeface="+mn-cs"/>
            </a:rPr>
            <a:t>27</a:t>
          </a:r>
          <a:r>
            <a:rPr kumimoji="1" lang="ja-JP" altLang="en-US" sz="1100" b="0">
              <a:solidFill>
                <a:schemeClr val="dk1"/>
              </a:solidFill>
              <a:effectLst/>
              <a:latin typeface="+mn-lt"/>
              <a:ea typeface="+mn-ea"/>
              <a:cs typeface="+mn-cs"/>
            </a:rPr>
            <a:t>年度で完了したため下回っているが、若者定住住宅の造成が平成</a:t>
          </a:r>
          <a:r>
            <a:rPr kumimoji="1" lang="en-US" altLang="ja-JP" sz="1100" b="0">
              <a:solidFill>
                <a:schemeClr val="dk1"/>
              </a:solidFill>
              <a:effectLst/>
              <a:latin typeface="+mn-lt"/>
              <a:ea typeface="+mn-ea"/>
              <a:cs typeface="+mn-cs"/>
            </a:rPr>
            <a:t>30</a:t>
          </a:r>
          <a:r>
            <a:rPr kumimoji="1" lang="ja-JP" altLang="en-US" sz="1100" b="0">
              <a:solidFill>
                <a:schemeClr val="dk1"/>
              </a:solidFill>
              <a:effectLst/>
              <a:latin typeface="+mn-lt"/>
              <a:ea typeface="+mn-ea"/>
              <a:cs typeface="+mn-cs"/>
            </a:rPr>
            <a:t>年度より予定されているため、今後上昇することが見込まれる。</a:t>
          </a:r>
          <a:endParaRPr kumimoji="1" lang="en-US" altLang="ja-JP" sz="1100" b="0">
            <a:solidFill>
              <a:schemeClr val="dk1"/>
            </a:solidFill>
            <a:effectLst/>
            <a:latin typeface="+mn-lt"/>
            <a:ea typeface="+mn-ea"/>
            <a:cs typeface="+mn-cs"/>
          </a:endParaRPr>
        </a:p>
        <a:p>
          <a:endParaRPr lang="ja-JP" altLang="ja-JP" sz="1400">
            <a:effectLst/>
          </a:endParaRPr>
        </a:p>
        <a:p>
          <a:r>
            <a:rPr kumimoji="1" lang="ja-JP" altLang="ja-JP" sz="1100" b="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福島県湯川村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3,351
3,342
16.37
2,806,063
2,577,420
93,035
1,555,977
2,794,416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71596</xdr:rowOff>
    </xdr:from>
    <xdr:to>
      <xdr:col>6</xdr:col>
      <xdr:colOff>511175</xdr:colOff>
      <xdr:row>37</xdr:row>
      <xdr:rowOff>100781</xdr:rowOff>
    </xdr:to>
    <xdr:cxnSp macro="">
      <xdr:nvCxnSpPr>
        <xdr:cNvPr id="60" name="直線コネクタ 59"/>
        <xdr:cNvCxnSpPr/>
      </xdr:nvCxnSpPr>
      <xdr:spPr>
        <a:xfrm>
          <a:off x="3797300" y="6415246"/>
          <a:ext cx="8382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71596</xdr:rowOff>
    </xdr:from>
    <xdr:to>
      <xdr:col>5</xdr:col>
      <xdr:colOff>358775</xdr:colOff>
      <xdr:row>37</xdr:row>
      <xdr:rowOff>79902</xdr:rowOff>
    </xdr:to>
    <xdr:cxnSp macro="">
      <xdr:nvCxnSpPr>
        <xdr:cNvPr id="63" name="直線コネクタ 62"/>
        <xdr:cNvCxnSpPr/>
      </xdr:nvCxnSpPr>
      <xdr:spPr>
        <a:xfrm flipV="1">
          <a:off x="2908300" y="6415246"/>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79902</xdr:rowOff>
    </xdr:from>
    <xdr:to>
      <xdr:col>4</xdr:col>
      <xdr:colOff>155575</xdr:colOff>
      <xdr:row>37</xdr:row>
      <xdr:rowOff>86988</xdr:rowOff>
    </xdr:to>
    <xdr:cxnSp macro="">
      <xdr:nvCxnSpPr>
        <xdr:cNvPr id="66" name="直線コネクタ 65"/>
        <xdr:cNvCxnSpPr/>
      </xdr:nvCxnSpPr>
      <xdr:spPr>
        <a:xfrm flipV="1">
          <a:off x="2019300" y="6423552"/>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81007</xdr:rowOff>
    </xdr:from>
    <xdr:to>
      <xdr:col>2</xdr:col>
      <xdr:colOff>638175</xdr:colOff>
      <xdr:row>37</xdr:row>
      <xdr:rowOff>86988</xdr:rowOff>
    </xdr:to>
    <xdr:cxnSp macro="">
      <xdr:nvCxnSpPr>
        <xdr:cNvPr id="69" name="直線コネクタ 68"/>
        <xdr:cNvCxnSpPr/>
      </xdr:nvCxnSpPr>
      <xdr:spPr>
        <a:xfrm>
          <a:off x="1130300" y="6424657"/>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49981</xdr:rowOff>
    </xdr:from>
    <xdr:to>
      <xdr:col>6</xdr:col>
      <xdr:colOff>561975</xdr:colOff>
      <xdr:row>37</xdr:row>
      <xdr:rowOff>151581</xdr:rowOff>
    </xdr:to>
    <xdr:sp macro="" textlink="">
      <xdr:nvSpPr>
        <xdr:cNvPr id="79" name="円/楕円 78"/>
        <xdr:cNvSpPr/>
      </xdr:nvSpPr>
      <xdr:spPr>
        <a:xfrm>
          <a:off x="4584700" y="639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28408</xdr:rowOff>
    </xdr:from>
    <xdr:ext cx="534377" cy="259045"/>
    <xdr:sp macro="" textlink="">
      <xdr:nvSpPr>
        <xdr:cNvPr id="80" name="議会費該当値テキスト"/>
        <xdr:cNvSpPr txBox="1"/>
      </xdr:nvSpPr>
      <xdr:spPr>
        <a:xfrm>
          <a:off x="4686300" y="637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15,043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20796</xdr:rowOff>
    </xdr:from>
    <xdr:to>
      <xdr:col>5</xdr:col>
      <xdr:colOff>409575</xdr:colOff>
      <xdr:row>37</xdr:row>
      <xdr:rowOff>122396</xdr:rowOff>
    </xdr:to>
    <xdr:sp macro="" textlink="">
      <xdr:nvSpPr>
        <xdr:cNvPr id="81" name="円/楕円 80"/>
        <xdr:cNvSpPr/>
      </xdr:nvSpPr>
      <xdr:spPr>
        <a:xfrm>
          <a:off x="3746500" y="636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113523</xdr:rowOff>
    </xdr:from>
    <xdr:ext cx="534377" cy="259045"/>
    <xdr:sp macro="" textlink="">
      <xdr:nvSpPr>
        <xdr:cNvPr id="82" name="テキスト ボックス 81"/>
        <xdr:cNvSpPr txBox="1"/>
      </xdr:nvSpPr>
      <xdr:spPr>
        <a:xfrm>
          <a:off x="3530111" y="645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29102</xdr:rowOff>
    </xdr:from>
    <xdr:to>
      <xdr:col>4</xdr:col>
      <xdr:colOff>206375</xdr:colOff>
      <xdr:row>37</xdr:row>
      <xdr:rowOff>130702</xdr:rowOff>
    </xdr:to>
    <xdr:sp macro="" textlink="">
      <xdr:nvSpPr>
        <xdr:cNvPr id="83" name="円/楕円 82"/>
        <xdr:cNvSpPr/>
      </xdr:nvSpPr>
      <xdr:spPr>
        <a:xfrm>
          <a:off x="2857500" y="63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121829</xdr:rowOff>
    </xdr:from>
    <xdr:ext cx="534377" cy="259045"/>
    <xdr:sp macro="" textlink="">
      <xdr:nvSpPr>
        <xdr:cNvPr id="84" name="テキスト ボックス 83"/>
        <xdr:cNvSpPr txBox="1"/>
      </xdr:nvSpPr>
      <xdr:spPr>
        <a:xfrm>
          <a:off x="2641111" y="646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36188</xdr:rowOff>
    </xdr:from>
    <xdr:to>
      <xdr:col>3</xdr:col>
      <xdr:colOff>3175</xdr:colOff>
      <xdr:row>37</xdr:row>
      <xdr:rowOff>137788</xdr:rowOff>
    </xdr:to>
    <xdr:sp macro="" textlink="">
      <xdr:nvSpPr>
        <xdr:cNvPr id="85" name="円/楕円 84"/>
        <xdr:cNvSpPr/>
      </xdr:nvSpPr>
      <xdr:spPr>
        <a:xfrm>
          <a:off x="1968500" y="63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128915</xdr:rowOff>
    </xdr:from>
    <xdr:ext cx="534377" cy="259045"/>
    <xdr:sp macro="" textlink="">
      <xdr:nvSpPr>
        <xdr:cNvPr id="86" name="テキスト ボックス 85"/>
        <xdr:cNvSpPr txBox="1"/>
      </xdr:nvSpPr>
      <xdr:spPr>
        <a:xfrm>
          <a:off x="1752111" y="64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30207</xdr:rowOff>
    </xdr:from>
    <xdr:to>
      <xdr:col>1</xdr:col>
      <xdr:colOff>485775</xdr:colOff>
      <xdr:row>37</xdr:row>
      <xdr:rowOff>131807</xdr:rowOff>
    </xdr:to>
    <xdr:sp macro="" textlink="">
      <xdr:nvSpPr>
        <xdr:cNvPr id="87" name="円/楕円 86"/>
        <xdr:cNvSpPr/>
      </xdr:nvSpPr>
      <xdr:spPr>
        <a:xfrm>
          <a:off x="1079500" y="637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122934</xdr:rowOff>
    </xdr:from>
    <xdr:ext cx="534377" cy="259045"/>
    <xdr:sp macro="" textlink="">
      <xdr:nvSpPr>
        <xdr:cNvPr id="88" name="テキスト ボックス 87"/>
        <xdr:cNvSpPr txBox="1"/>
      </xdr:nvSpPr>
      <xdr:spPr>
        <a:xfrm>
          <a:off x="863111" y="646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111320</xdr:rowOff>
    </xdr:from>
    <xdr:to>
      <xdr:col>6</xdr:col>
      <xdr:colOff>511175</xdr:colOff>
      <xdr:row>58</xdr:row>
      <xdr:rowOff>6611</xdr:rowOff>
    </xdr:to>
    <xdr:cxnSp macro="">
      <xdr:nvCxnSpPr>
        <xdr:cNvPr id="117" name="直線コネクタ 116"/>
        <xdr:cNvCxnSpPr/>
      </xdr:nvCxnSpPr>
      <xdr:spPr>
        <a:xfrm>
          <a:off x="3797300" y="9883970"/>
          <a:ext cx="838200" cy="6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164080</xdr:rowOff>
    </xdr:from>
    <xdr:to>
      <xdr:col>5</xdr:col>
      <xdr:colOff>358775</xdr:colOff>
      <xdr:row>57</xdr:row>
      <xdr:rowOff>111320</xdr:rowOff>
    </xdr:to>
    <xdr:cxnSp macro="">
      <xdr:nvCxnSpPr>
        <xdr:cNvPr id="120" name="直線コネクタ 119"/>
        <xdr:cNvCxnSpPr/>
      </xdr:nvCxnSpPr>
      <xdr:spPr>
        <a:xfrm>
          <a:off x="2908300" y="9765280"/>
          <a:ext cx="889000" cy="11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164080</xdr:rowOff>
    </xdr:from>
    <xdr:to>
      <xdr:col>4</xdr:col>
      <xdr:colOff>155575</xdr:colOff>
      <xdr:row>57</xdr:row>
      <xdr:rowOff>139250</xdr:rowOff>
    </xdr:to>
    <xdr:cxnSp macro="">
      <xdr:nvCxnSpPr>
        <xdr:cNvPr id="123" name="直線コネクタ 122"/>
        <xdr:cNvCxnSpPr/>
      </xdr:nvCxnSpPr>
      <xdr:spPr>
        <a:xfrm flipV="1">
          <a:off x="2019300" y="9765280"/>
          <a:ext cx="889000" cy="14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139250</xdr:rowOff>
    </xdr:from>
    <xdr:to>
      <xdr:col>2</xdr:col>
      <xdr:colOff>638175</xdr:colOff>
      <xdr:row>58</xdr:row>
      <xdr:rowOff>47912</xdr:rowOff>
    </xdr:to>
    <xdr:cxnSp macro="">
      <xdr:nvCxnSpPr>
        <xdr:cNvPr id="126" name="直線コネクタ 125"/>
        <xdr:cNvCxnSpPr/>
      </xdr:nvCxnSpPr>
      <xdr:spPr>
        <a:xfrm flipV="1">
          <a:off x="1130300" y="9911900"/>
          <a:ext cx="889000" cy="8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127261</xdr:rowOff>
    </xdr:from>
    <xdr:to>
      <xdr:col>6</xdr:col>
      <xdr:colOff>561975</xdr:colOff>
      <xdr:row>58</xdr:row>
      <xdr:rowOff>57411</xdr:rowOff>
    </xdr:to>
    <xdr:sp macro="" textlink="">
      <xdr:nvSpPr>
        <xdr:cNvPr id="136" name="円/楕円 135"/>
        <xdr:cNvSpPr/>
      </xdr:nvSpPr>
      <xdr:spPr>
        <a:xfrm>
          <a:off x="4584700" y="989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150138</xdr:rowOff>
    </xdr:from>
    <xdr:ext cx="599010" cy="259045"/>
    <xdr:sp macro="" textlink="">
      <xdr:nvSpPr>
        <xdr:cNvPr id="137" name="総務費該当値テキスト"/>
        <xdr:cNvSpPr txBox="1"/>
      </xdr:nvSpPr>
      <xdr:spPr>
        <a:xfrm>
          <a:off x="4686300" y="975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274,657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60520</xdr:rowOff>
    </xdr:from>
    <xdr:to>
      <xdr:col>5</xdr:col>
      <xdr:colOff>409575</xdr:colOff>
      <xdr:row>57</xdr:row>
      <xdr:rowOff>162120</xdr:rowOff>
    </xdr:to>
    <xdr:sp macro="" textlink="">
      <xdr:nvSpPr>
        <xdr:cNvPr id="138" name="円/楕円 137"/>
        <xdr:cNvSpPr/>
      </xdr:nvSpPr>
      <xdr:spPr>
        <a:xfrm>
          <a:off x="3746500" y="983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7197</xdr:rowOff>
    </xdr:from>
    <xdr:ext cx="599010" cy="259045"/>
    <xdr:sp macro="" textlink="">
      <xdr:nvSpPr>
        <xdr:cNvPr id="139" name="テキスト ボックス 138"/>
        <xdr:cNvSpPr txBox="1"/>
      </xdr:nvSpPr>
      <xdr:spPr>
        <a:xfrm>
          <a:off x="3497794" y="960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362,245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113280</xdr:rowOff>
    </xdr:from>
    <xdr:to>
      <xdr:col>4</xdr:col>
      <xdr:colOff>206375</xdr:colOff>
      <xdr:row>57</xdr:row>
      <xdr:rowOff>43430</xdr:rowOff>
    </xdr:to>
    <xdr:sp macro="" textlink="">
      <xdr:nvSpPr>
        <xdr:cNvPr id="140" name="円/楕円 139"/>
        <xdr:cNvSpPr/>
      </xdr:nvSpPr>
      <xdr:spPr>
        <a:xfrm>
          <a:off x="2857500" y="971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59957</xdr:rowOff>
    </xdr:from>
    <xdr:ext cx="599010" cy="259045"/>
    <xdr:sp macro="" textlink="">
      <xdr:nvSpPr>
        <xdr:cNvPr id="141" name="テキスト ボックス 140"/>
        <xdr:cNvSpPr txBox="1"/>
      </xdr:nvSpPr>
      <xdr:spPr>
        <a:xfrm>
          <a:off x="2608794" y="948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518,005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88450</xdr:rowOff>
    </xdr:from>
    <xdr:to>
      <xdr:col>3</xdr:col>
      <xdr:colOff>3175</xdr:colOff>
      <xdr:row>58</xdr:row>
      <xdr:rowOff>18600</xdr:rowOff>
    </xdr:to>
    <xdr:sp macro="" textlink="">
      <xdr:nvSpPr>
        <xdr:cNvPr id="142" name="円/楕円 141"/>
        <xdr:cNvSpPr/>
      </xdr:nvSpPr>
      <xdr:spPr>
        <a:xfrm>
          <a:off x="1968500" y="98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35127</xdr:rowOff>
    </xdr:from>
    <xdr:ext cx="599010" cy="259045"/>
    <xdr:sp macro="" textlink="">
      <xdr:nvSpPr>
        <xdr:cNvPr id="143" name="テキスト ボックス 142"/>
        <xdr:cNvSpPr txBox="1"/>
      </xdr:nvSpPr>
      <xdr:spPr>
        <a:xfrm>
          <a:off x="1719794" y="963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325,590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168562</xdr:rowOff>
    </xdr:from>
    <xdr:to>
      <xdr:col>1</xdr:col>
      <xdr:colOff>485775</xdr:colOff>
      <xdr:row>58</xdr:row>
      <xdr:rowOff>98712</xdr:rowOff>
    </xdr:to>
    <xdr:sp macro="" textlink="">
      <xdr:nvSpPr>
        <xdr:cNvPr id="144" name="円/楕円 143"/>
        <xdr:cNvSpPr/>
      </xdr:nvSpPr>
      <xdr:spPr>
        <a:xfrm>
          <a:off x="1079500" y="994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89839</xdr:rowOff>
    </xdr:from>
    <xdr:ext cx="599010" cy="259045"/>
    <xdr:sp macro="" textlink="">
      <xdr:nvSpPr>
        <xdr:cNvPr id="145" name="テキスト ボックス 144"/>
        <xdr:cNvSpPr txBox="1"/>
      </xdr:nvSpPr>
      <xdr:spPr>
        <a:xfrm>
          <a:off x="830794" y="1003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7293</xdr:rowOff>
    </xdr:from>
    <xdr:to>
      <xdr:col>6</xdr:col>
      <xdr:colOff>511175</xdr:colOff>
      <xdr:row>77</xdr:row>
      <xdr:rowOff>21482</xdr:rowOff>
    </xdr:to>
    <xdr:cxnSp macro="">
      <xdr:nvCxnSpPr>
        <xdr:cNvPr id="172" name="直線コネクタ 171"/>
        <xdr:cNvCxnSpPr/>
      </xdr:nvCxnSpPr>
      <xdr:spPr>
        <a:xfrm>
          <a:off x="3797300" y="13208943"/>
          <a:ext cx="838200" cy="1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7293</xdr:rowOff>
    </xdr:from>
    <xdr:to>
      <xdr:col>5</xdr:col>
      <xdr:colOff>358775</xdr:colOff>
      <xdr:row>77</xdr:row>
      <xdr:rowOff>18204</xdr:rowOff>
    </xdr:to>
    <xdr:cxnSp macro="">
      <xdr:nvCxnSpPr>
        <xdr:cNvPr id="175" name="直線コネクタ 174"/>
        <xdr:cNvCxnSpPr/>
      </xdr:nvCxnSpPr>
      <xdr:spPr>
        <a:xfrm flipV="1">
          <a:off x="2908300" y="13208943"/>
          <a:ext cx="889000" cy="1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18204</xdr:rowOff>
    </xdr:from>
    <xdr:to>
      <xdr:col>4</xdr:col>
      <xdr:colOff>155575</xdr:colOff>
      <xdr:row>77</xdr:row>
      <xdr:rowOff>38638</xdr:rowOff>
    </xdr:to>
    <xdr:cxnSp macro="">
      <xdr:nvCxnSpPr>
        <xdr:cNvPr id="178" name="直線コネクタ 177"/>
        <xdr:cNvCxnSpPr/>
      </xdr:nvCxnSpPr>
      <xdr:spPr>
        <a:xfrm flipV="1">
          <a:off x="2019300" y="13219854"/>
          <a:ext cx="889000" cy="2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130986</xdr:rowOff>
    </xdr:from>
    <xdr:to>
      <xdr:col>2</xdr:col>
      <xdr:colOff>638175</xdr:colOff>
      <xdr:row>77</xdr:row>
      <xdr:rowOff>38638</xdr:rowOff>
    </xdr:to>
    <xdr:cxnSp macro="">
      <xdr:nvCxnSpPr>
        <xdr:cNvPr id="181" name="直線コネクタ 180"/>
        <xdr:cNvCxnSpPr/>
      </xdr:nvCxnSpPr>
      <xdr:spPr>
        <a:xfrm>
          <a:off x="1130300" y="12989736"/>
          <a:ext cx="889000" cy="25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67201</xdr:rowOff>
    </xdr:from>
    <xdr:ext cx="599010" cy="259045"/>
    <xdr:sp macro="" textlink="">
      <xdr:nvSpPr>
        <xdr:cNvPr id="185" name="テキスト ボックス 184"/>
        <xdr:cNvSpPr txBox="1"/>
      </xdr:nvSpPr>
      <xdr:spPr>
        <a:xfrm>
          <a:off x="830794" y="130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142132</xdr:rowOff>
    </xdr:from>
    <xdr:to>
      <xdr:col>6</xdr:col>
      <xdr:colOff>561975</xdr:colOff>
      <xdr:row>77</xdr:row>
      <xdr:rowOff>72282</xdr:rowOff>
    </xdr:to>
    <xdr:sp macro="" textlink="">
      <xdr:nvSpPr>
        <xdr:cNvPr id="191" name="円/楕円 190"/>
        <xdr:cNvSpPr/>
      </xdr:nvSpPr>
      <xdr:spPr>
        <a:xfrm>
          <a:off x="4584700" y="1317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57059</xdr:rowOff>
    </xdr:from>
    <xdr:ext cx="599010" cy="259045"/>
    <xdr:sp macro="" textlink="">
      <xdr:nvSpPr>
        <xdr:cNvPr id="192" name="民生費該当値テキスト"/>
        <xdr:cNvSpPr txBox="1"/>
      </xdr:nvSpPr>
      <xdr:spPr>
        <a:xfrm>
          <a:off x="4686300" y="1308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126,714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127943</xdr:rowOff>
    </xdr:from>
    <xdr:to>
      <xdr:col>5</xdr:col>
      <xdr:colOff>409575</xdr:colOff>
      <xdr:row>77</xdr:row>
      <xdr:rowOff>58093</xdr:rowOff>
    </xdr:to>
    <xdr:sp macro="" textlink="">
      <xdr:nvSpPr>
        <xdr:cNvPr id="193" name="円/楕円 192"/>
        <xdr:cNvSpPr/>
      </xdr:nvSpPr>
      <xdr:spPr>
        <a:xfrm>
          <a:off x="3746500" y="131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49220</xdr:rowOff>
    </xdr:from>
    <xdr:ext cx="599010" cy="259045"/>
    <xdr:sp macro="" textlink="">
      <xdr:nvSpPr>
        <xdr:cNvPr id="194" name="テキスト ボックス 193"/>
        <xdr:cNvSpPr txBox="1"/>
      </xdr:nvSpPr>
      <xdr:spPr>
        <a:xfrm>
          <a:off x="3497794" y="1325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132,921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138854</xdr:rowOff>
    </xdr:from>
    <xdr:to>
      <xdr:col>4</xdr:col>
      <xdr:colOff>206375</xdr:colOff>
      <xdr:row>77</xdr:row>
      <xdr:rowOff>69004</xdr:rowOff>
    </xdr:to>
    <xdr:sp macro="" textlink="">
      <xdr:nvSpPr>
        <xdr:cNvPr id="195" name="円/楕円 194"/>
        <xdr:cNvSpPr/>
      </xdr:nvSpPr>
      <xdr:spPr>
        <a:xfrm>
          <a:off x="2857500" y="1316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60131</xdr:rowOff>
    </xdr:from>
    <xdr:ext cx="599010" cy="259045"/>
    <xdr:sp macro="" textlink="">
      <xdr:nvSpPr>
        <xdr:cNvPr id="196" name="テキスト ボックス 195"/>
        <xdr:cNvSpPr txBox="1"/>
      </xdr:nvSpPr>
      <xdr:spPr>
        <a:xfrm>
          <a:off x="2608794" y="1326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128,148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159288</xdr:rowOff>
    </xdr:from>
    <xdr:to>
      <xdr:col>3</xdr:col>
      <xdr:colOff>3175</xdr:colOff>
      <xdr:row>77</xdr:row>
      <xdr:rowOff>89438</xdr:rowOff>
    </xdr:to>
    <xdr:sp macro="" textlink="">
      <xdr:nvSpPr>
        <xdr:cNvPr id="197" name="円/楕円 196"/>
        <xdr:cNvSpPr/>
      </xdr:nvSpPr>
      <xdr:spPr>
        <a:xfrm>
          <a:off x="1968500" y="1318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80565</xdr:rowOff>
    </xdr:from>
    <xdr:ext cx="599010" cy="259045"/>
    <xdr:sp macro="" textlink="">
      <xdr:nvSpPr>
        <xdr:cNvPr id="198" name="テキスト ボックス 197"/>
        <xdr:cNvSpPr txBox="1"/>
      </xdr:nvSpPr>
      <xdr:spPr>
        <a:xfrm>
          <a:off x="1719794" y="1328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119,209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80186</xdr:rowOff>
    </xdr:from>
    <xdr:to>
      <xdr:col>1</xdr:col>
      <xdr:colOff>485775</xdr:colOff>
      <xdr:row>76</xdr:row>
      <xdr:rowOff>10336</xdr:rowOff>
    </xdr:to>
    <xdr:sp macro="" textlink="">
      <xdr:nvSpPr>
        <xdr:cNvPr id="199" name="円/楕円 198"/>
        <xdr:cNvSpPr/>
      </xdr:nvSpPr>
      <xdr:spPr>
        <a:xfrm>
          <a:off x="1079500" y="1293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26863</xdr:rowOff>
    </xdr:from>
    <xdr:ext cx="599010" cy="259045"/>
    <xdr:sp macro="" textlink="">
      <xdr:nvSpPr>
        <xdr:cNvPr id="200" name="テキスト ボックス 199"/>
        <xdr:cNvSpPr txBox="1"/>
      </xdr:nvSpPr>
      <xdr:spPr>
        <a:xfrm>
          <a:off x="830794" y="1271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130727</xdr:rowOff>
    </xdr:from>
    <xdr:to>
      <xdr:col>6</xdr:col>
      <xdr:colOff>511175</xdr:colOff>
      <xdr:row>98</xdr:row>
      <xdr:rowOff>37809</xdr:rowOff>
    </xdr:to>
    <xdr:cxnSp macro="">
      <xdr:nvCxnSpPr>
        <xdr:cNvPr id="229" name="直線コネクタ 228"/>
        <xdr:cNvCxnSpPr/>
      </xdr:nvCxnSpPr>
      <xdr:spPr>
        <a:xfrm>
          <a:off x="3797300" y="16761377"/>
          <a:ext cx="838200" cy="7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167208</xdr:rowOff>
    </xdr:from>
    <xdr:to>
      <xdr:col>5</xdr:col>
      <xdr:colOff>358775</xdr:colOff>
      <xdr:row>97</xdr:row>
      <xdr:rowOff>130727</xdr:rowOff>
    </xdr:to>
    <xdr:cxnSp macro="">
      <xdr:nvCxnSpPr>
        <xdr:cNvPr id="232" name="直線コネクタ 231"/>
        <xdr:cNvCxnSpPr/>
      </xdr:nvCxnSpPr>
      <xdr:spPr>
        <a:xfrm>
          <a:off x="2908300" y="16626408"/>
          <a:ext cx="889000" cy="13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167208</xdr:rowOff>
    </xdr:from>
    <xdr:to>
      <xdr:col>4</xdr:col>
      <xdr:colOff>155575</xdr:colOff>
      <xdr:row>98</xdr:row>
      <xdr:rowOff>36404</xdr:rowOff>
    </xdr:to>
    <xdr:cxnSp macro="">
      <xdr:nvCxnSpPr>
        <xdr:cNvPr id="235" name="直線コネクタ 234"/>
        <xdr:cNvCxnSpPr/>
      </xdr:nvCxnSpPr>
      <xdr:spPr>
        <a:xfrm flipV="1">
          <a:off x="2019300" y="16626408"/>
          <a:ext cx="889000" cy="21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36404</xdr:rowOff>
    </xdr:from>
    <xdr:to>
      <xdr:col>2</xdr:col>
      <xdr:colOff>638175</xdr:colOff>
      <xdr:row>98</xdr:row>
      <xdr:rowOff>90601</xdr:rowOff>
    </xdr:to>
    <xdr:cxnSp macro="">
      <xdr:nvCxnSpPr>
        <xdr:cNvPr id="238" name="直線コネクタ 237"/>
        <xdr:cNvCxnSpPr/>
      </xdr:nvCxnSpPr>
      <xdr:spPr>
        <a:xfrm flipV="1">
          <a:off x="1130300" y="16838504"/>
          <a:ext cx="889000" cy="5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158459</xdr:rowOff>
    </xdr:from>
    <xdr:to>
      <xdr:col>6</xdr:col>
      <xdr:colOff>561975</xdr:colOff>
      <xdr:row>98</xdr:row>
      <xdr:rowOff>88609</xdr:rowOff>
    </xdr:to>
    <xdr:sp macro="" textlink="">
      <xdr:nvSpPr>
        <xdr:cNvPr id="248" name="円/楕円 247"/>
        <xdr:cNvSpPr/>
      </xdr:nvSpPr>
      <xdr:spPr>
        <a:xfrm>
          <a:off x="4584700" y="167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73386</xdr:rowOff>
    </xdr:from>
    <xdr:ext cx="534377" cy="259045"/>
    <xdr:sp macro="" textlink="">
      <xdr:nvSpPr>
        <xdr:cNvPr id="249" name="衛生費該当値テキスト"/>
        <xdr:cNvSpPr txBox="1"/>
      </xdr:nvSpPr>
      <xdr:spPr>
        <a:xfrm>
          <a:off x="4686300" y="167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46,743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79927</xdr:rowOff>
    </xdr:from>
    <xdr:to>
      <xdr:col>5</xdr:col>
      <xdr:colOff>409575</xdr:colOff>
      <xdr:row>98</xdr:row>
      <xdr:rowOff>10077</xdr:rowOff>
    </xdr:to>
    <xdr:sp macro="" textlink="">
      <xdr:nvSpPr>
        <xdr:cNvPr id="250" name="円/楕円 249"/>
        <xdr:cNvSpPr/>
      </xdr:nvSpPr>
      <xdr:spPr>
        <a:xfrm>
          <a:off x="3746500" y="1671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1204</xdr:rowOff>
    </xdr:from>
    <xdr:ext cx="534377" cy="259045"/>
    <xdr:sp macro="" textlink="">
      <xdr:nvSpPr>
        <xdr:cNvPr id="251" name="テキスト ボックス 250"/>
        <xdr:cNvSpPr txBox="1"/>
      </xdr:nvSpPr>
      <xdr:spPr>
        <a:xfrm>
          <a:off x="3530111" y="1680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67,355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116408</xdr:rowOff>
    </xdr:from>
    <xdr:to>
      <xdr:col>4</xdr:col>
      <xdr:colOff>206375</xdr:colOff>
      <xdr:row>97</xdr:row>
      <xdr:rowOff>46558</xdr:rowOff>
    </xdr:to>
    <xdr:sp macro="" textlink="">
      <xdr:nvSpPr>
        <xdr:cNvPr id="252" name="円/楕円 251"/>
        <xdr:cNvSpPr/>
      </xdr:nvSpPr>
      <xdr:spPr>
        <a:xfrm>
          <a:off x="2857500" y="1657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37685</xdr:rowOff>
    </xdr:from>
    <xdr:ext cx="599010" cy="259045"/>
    <xdr:sp macro="" textlink="">
      <xdr:nvSpPr>
        <xdr:cNvPr id="253" name="テキスト ボックス 252"/>
        <xdr:cNvSpPr txBox="1"/>
      </xdr:nvSpPr>
      <xdr:spPr>
        <a:xfrm>
          <a:off x="2608794" y="1666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102,780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157054</xdr:rowOff>
    </xdr:from>
    <xdr:to>
      <xdr:col>3</xdr:col>
      <xdr:colOff>3175</xdr:colOff>
      <xdr:row>98</xdr:row>
      <xdr:rowOff>87204</xdr:rowOff>
    </xdr:to>
    <xdr:sp macro="" textlink="">
      <xdr:nvSpPr>
        <xdr:cNvPr id="254" name="円/楕円 253"/>
        <xdr:cNvSpPr/>
      </xdr:nvSpPr>
      <xdr:spPr>
        <a:xfrm>
          <a:off x="1968500" y="1678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78331</xdr:rowOff>
    </xdr:from>
    <xdr:ext cx="534377" cy="259045"/>
    <xdr:sp macro="" textlink="">
      <xdr:nvSpPr>
        <xdr:cNvPr id="255" name="テキスト ボックス 254"/>
        <xdr:cNvSpPr txBox="1"/>
      </xdr:nvSpPr>
      <xdr:spPr>
        <a:xfrm>
          <a:off x="1752111" y="1688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47,112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39801</xdr:rowOff>
    </xdr:from>
    <xdr:to>
      <xdr:col>1</xdr:col>
      <xdr:colOff>485775</xdr:colOff>
      <xdr:row>98</xdr:row>
      <xdr:rowOff>141401</xdr:rowOff>
    </xdr:to>
    <xdr:sp macro="" textlink="">
      <xdr:nvSpPr>
        <xdr:cNvPr id="256" name="円/楕円 255"/>
        <xdr:cNvSpPr/>
      </xdr:nvSpPr>
      <xdr:spPr>
        <a:xfrm>
          <a:off x="1079500" y="1684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132528</xdr:rowOff>
    </xdr:from>
    <xdr:ext cx="534377" cy="259045"/>
    <xdr:sp macro="" textlink="">
      <xdr:nvSpPr>
        <xdr:cNvPr id="257" name="テキスト ボックス 256"/>
        <xdr:cNvSpPr txBox="1"/>
      </xdr:nvSpPr>
      <xdr:spPr>
        <a:xfrm>
          <a:off x="863111" y="1693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16573</xdr:rowOff>
    </xdr:from>
    <xdr:to>
      <xdr:col>15</xdr:col>
      <xdr:colOff>180975</xdr:colOff>
      <xdr:row>39</xdr:row>
      <xdr:rowOff>44450</xdr:rowOff>
    </xdr:to>
    <xdr:cxnSp macro="">
      <xdr:nvCxnSpPr>
        <xdr:cNvPr id="286" name="直線コネクタ 285"/>
        <xdr:cNvCxnSpPr/>
      </xdr:nvCxnSpPr>
      <xdr:spPr>
        <a:xfrm>
          <a:off x="9639300" y="6703123"/>
          <a:ext cx="838200" cy="2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147244</xdr:rowOff>
    </xdr:from>
    <xdr:to>
      <xdr:col>14</xdr:col>
      <xdr:colOff>28575</xdr:colOff>
      <xdr:row>39</xdr:row>
      <xdr:rowOff>16573</xdr:rowOff>
    </xdr:to>
    <xdr:cxnSp macro="">
      <xdr:nvCxnSpPr>
        <xdr:cNvPr id="289" name="直線コネクタ 288"/>
        <xdr:cNvCxnSpPr/>
      </xdr:nvCxnSpPr>
      <xdr:spPr>
        <a:xfrm>
          <a:off x="8750300" y="6662344"/>
          <a:ext cx="889000" cy="4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73855</xdr:rowOff>
    </xdr:from>
    <xdr:ext cx="378565" cy="259045"/>
    <xdr:sp macro="" textlink="">
      <xdr:nvSpPr>
        <xdr:cNvPr id="291" name="テキスト ボックス 290"/>
        <xdr:cNvSpPr txBox="1"/>
      </xdr:nvSpPr>
      <xdr:spPr>
        <a:xfrm>
          <a:off x="9450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147244</xdr:rowOff>
    </xdr:from>
    <xdr:to>
      <xdr:col>12</xdr:col>
      <xdr:colOff>511175</xdr:colOff>
      <xdr:row>39</xdr:row>
      <xdr:rowOff>15177</xdr:rowOff>
    </xdr:to>
    <xdr:cxnSp macro="">
      <xdr:nvCxnSpPr>
        <xdr:cNvPr id="292" name="直線コネクタ 291"/>
        <xdr:cNvCxnSpPr/>
      </xdr:nvCxnSpPr>
      <xdr:spPr>
        <a:xfrm flipV="1">
          <a:off x="7861300" y="6662344"/>
          <a:ext cx="889000" cy="3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50779</xdr:rowOff>
    </xdr:from>
    <xdr:ext cx="469744" cy="259045"/>
    <xdr:sp macro="" textlink="">
      <xdr:nvSpPr>
        <xdr:cNvPr id="294" name="テキスト ボックス 293"/>
        <xdr:cNvSpPr txBox="1"/>
      </xdr:nvSpPr>
      <xdr:spPr>
        <a:xfrm>
          <a:off x="8515427" y="67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15177</xdr:rowOff>
    </xdr:from>
    <xdr:to>
      <xdr:col>11</xdr:col>
      <xdr:colOff>307975</xdr:colOff>
      <xdr:row>39</xdr:row>
      <xdr:rowOff>16840</xdr:rowOff>
    </xdr:to>
    <xdr:cxnSp macro="">
      <xdr:nvCxnSpPr>
        <xdr:cNvPr id="295" name="直線コネクタ 294"/>
        <xdr:cNvCxnSpPr/>
      </xdr:nvCxnSpPr>
      <xdr:spPr>
        <a:xfrm flipV="1">
          <a:off x="6972300" y="6701727"/>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137223</xdr:rowOff>
    </xdr:from>
    <xdr:to>
      <xdr:col>14</xdr:col>
      <xdr:colOff>79375</xdr:colOff>
      <xdr:row>39</xdr:row>
      <xdr:rowOff>67373</xdr:rowOff>
    </xdr:to>
    <xdr:sp macro="" textlink="">
      <xdr:nvSpPr>
        <xdr:cNvPr id="307" name="円/楕円 306"/>
        <xdr:cNvSpPr/>
      </xdr:nvSpPr>
      <xdr:spPr>
        <a:xfrm>
          <a:off x="9588500" y="66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83900</xdr:rowOff>
    </xdr:from>
    <xdr:ext cx="469744" cy="259045"/>
    <xdr:sp macro="" textlink="">
      <xdr:nvSpPr>
        <xdr:cNvPr id="308" name="テキスト ボックス 307"/>
        <xdr:cNvSpPr txBox="1"/>
      </xdr:nvSpPr>
      <xdr:spPr>
        <a:xfrm>
          <a:off x="9404427" y="64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96444</xdr:rowOff>
    </xdr:from>
    <xdr:to>
      <xdr:col>12</xdr:col>
      <xdr:colOff>561975</xdr:colOff>
      <xdr:row>39</xdr:row>
      <xdr:rowOff>26594</xdr:rowOff>
    </xdr:to>
    <xdr:sp macro="" textlink="">
      <xdr:nvSpPr>
        <xdr:cNvPr id="309" name="円/楕円 308"/>
        <xdr:cNvSpPr/>
      </xdr:nvSpPr>
      <xdr:spPr>
        <a:xfrm>
          <a:off x="8699500" y="66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43121</xdr:rowOff>
    </xdr:from>
    <xdr:ext cx="469744" cy="259045"/>
    <xdr:sp macro="" textlink="">
      <xdr:nvSpPr>
        <xdr:cNvPr id="310" name="テキスト ボックス 309"/>
        <xdr:cNvSpPr txBox="1"/>
      </xdr:nvSpPr>
      <xdr:spPr>
        <a:xfrm>
          <a:off x="8515427" y="638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135827</xdr:rowOff>
    </xdr:from>
    <xdr:to>
      <xdr:col>11</xdr:col>
      <xdr:colOff>358775</xdr:colOff>
      <xdr:row>39</xdr:row>
      <xdr:rowOff>65977</xdr:rowOff>
    </xdr:to>
    <xdr:sp macro="" textlink="">
      <xdr:nvSpPr>
        <xdr:cNvPr id="311" name="円/楕円 310"/>
        <xdr:cNvSpPr/>
      </xdr:nvSpPr>
      <xdr:spPr>
        <a:xfrm>
          <a:off x="7810500" y="665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57104</xdr:rowOff>
    </xdr:from>
    <xdr:ext cx="469744" cy="259045"/>
    <xdr:sp macro="" textlink="">
      <xdr:nvSpPr>
        <xdr:cNvPr id="312" name="テキスト ボックス 311"/>
        <xdr:cNvSpPr txBox="1"/>
      </xdr:nvSpPr>
      <xdr:spPr>
        <a:xfrm>
          <a:off x="7626427" y="674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137490</xdr:rowOff>
    </xdr:from>
    <xdr:to>
      <xdr:col>10</xdr:col>
      <xdr:colOff>155575</xdr:colOff>
      <xdr:row>39</xdr:row>
      <xdr:rowOff>67640</xdr:rowOff>
    </xdr:to>
    <xdr:sp macro="" textlink="">
      <xdr:nvSpPr>
        <xdr:cNvPr id="313" name="円/楕円 312"/>
        <xdr:cNvSpPr/>
      </xdr:nvSpPr>
      <xdr:spPr>
        <a:xfrm>
          <a:off x="6921500" y="66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58767</xdr:rowOff>
    </xdr:from>
    <xdr:ext cx="469744" cy="259045"/>
    <xdr:sp macro="" textlink="">
      <xdr:nvSpPr>
        <xdr:cNvPr id="314" name="テキスト ボックス 313"/>
        <xdr:cNvSpPr txBox="1"/>
      </xdr:nvSpPr>
      <xdr:spPr>
        <a:xfrm>
          <a:off x="6737427" y="67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11488</xdr:rowOff>
    </xdr:from>
    <xdr:to>
      <xdr:col>15</xdr:col>
      <xdr:colOff>180975</xdr:colOff>
      <xdr:row>59</xdr:row>
      <xdr:rowOff>15745</xdr:rowOff>
    </xdr:to>
    <xdr:cxnSp macro="">
      <xdr:nvCxnSpPr>
        <xdr:cNvPr id="343" name="直線コネクタ 342"/>
        <xdr:cNvCxnSpPr/>
      </xdr:nvCxnSpPr>
      <xdr:spPr>
        <a:xfrm>
          <a:off x="9639300" y="10127038"/>
          <a:ext cx="8382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11488</xdr:rowOff>
    </xdr:from>
    <xdr:to>
      <xdr:col>14</xdr:col>
      <xdr:colOff>28575</xdr:colOff>
      <xdr:row>59</xdr:row>
      <xdr:rowOff>18429</xdr:rowOff>
    </xdr:to>
    <xdr:cxnSp macro="">
      <xdr:nvCxnSpPr>
        <xdr:cNvPr id="346" name="直線コネクタ 345"/>
        <xdr:cNvCxnSpPr/>
      </xdr:nvCxnSpPr>
      <xdr:spPr>
        <a:xfrm flipV="1">
          <a:off x="8750300" y="10127038"/>
          <a:ext cx="889000" cy="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18429</xdr:rowOff>
    </xdr:from>
    <xdr:to>
      <xdr:col>12</xdr:col>
      <xdr:colOff>511175</xdr:colOff>
      <xdr:row>59</xdr:row>
      <xdr:rowOff>21975</xdr:rowOff>
    </xdr:to>
    <xdr:cxnSp macro="">
      <xdr:nvCxnSpPr>
        <xdr:cNvPr id="349" name="直線コネクタ 348"/>
        <xdr:cNvCxnSpPr/>
      </xdr:nvCxnSpPr>
      <xdr:spPr>
        <a:xfrm flipV="1">
          <a:off x="7861300" y="10133979"/>
          <a:ext cx="889000" cy="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20756</xdr:rowOff>
    </xdr:from>
    <xdr:to>
      <xdr:col>11</xdr:col>
      <xdr:colOff>307975</xdr:colOff>
      <xdr:row>59</xdr:row>
      <xdr:rowOff>21975</xdr:rowOff>
    </xdr:to>
    <xdr:cxnSp macro="">
      <xdr:nvCxnSpPr>
        <xdr:cNvPr id="352" name="直線コネクタ 351"/>
        <xdr:cNvCxnSpPr/>
      </xdr:nvCxnSpPr>
      <xdr:spPr>
        <a:xfrm>
          <a:off x="6972300" y="10136306"/>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136395</xdr:rowOff>
    </xdr:from>
    <xdr:to>
      <xdr:col>15</xdr:col>
      <xdr:colOff>231775</xdr:colOff>
      <xdr:row>59</xdr:row>
      <xdr:rowOff>66545</xdr:rowOff>
    </xdr:to>
    <xdr:sp macro="" textlink="">
      <xdr:nvSpPr>
        <xdr:cNvPr id="362" name="円/楕円 361"/>
        <xdr:cNvSpPr/>
      </xdr:nvSpPr>
      <xdr:spPr>
        <a:xfrm>
          <a:off x="10426700" y="1008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75,341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132138</xdr:rowOff>
    </xdr:from>
    <xdr:to>
      <xdr:col>14</xdr:col>
      <xdr:colOff>79375</xdr:colOff>
      <xdr:row>59</xdr:row>
      <xdr:rowOff>62288</xdr:rowOff>
    </xdr:to>
    <xdr:sp macro="" textlink="">
      <xdr:nvSpPr>
        <xdr:cNvPr id="364" name="円/楕円 363"/>
        <xdr:cNvSpPr/>
      </xdr:nvSpPr>
      <xdr:spPr>
        <a:xfrm>
          <a:off x="9588500" y="100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53415</xdr:rowOff>
    </xdr:from>
    <xdr:ext cx="534377" cy="259045"/>
    <xdr:sp macro="" textlink="">
      <xdr:nvSpPr>
        <xdr:cNvPr id="365" name="テキスト ボックス 364"/>
        <xdr:cNvSpPr txBox="1"/>
      </xdr:nvSpPr>
      <xdr:spPr>
        <a:xfrm>
          <a:off x="9372111" y="1016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86,514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139079</xdr:rowOff>
    </xdr:from>
    <xdr:to>
      <xdr:col>12</xdr:col>
      <xdr:colOff>561975</xdr:colOff>
      <xdr:row>59</xdr:row>
      <xdr:rowOff>69229</xdr:rowOff>
    </xdr:to>
    <xdr:sp macro="" textlink="">
      <xdr:nvSpPr>
        <xdr:cNvPr id="366" name="円/楕円 365"/>
        <xdr:cNvSpPr/>
      </xdr:nvSpPr>
      <xdr:spPr>
        <a:xfrm>
          <a:off x="8699500" y="1008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60356</xdr:rowOff>
    </xdr:from>
    <xdr:ext cx="534377" cy="259045"/>
    <xdr:sp macro="" textlink="">
      <xdr:nvSpPr>
        <xdr:cNvPr id="367" name="テキスト ボックス 366"/>
        <xdr:cNvSpPr txBox="1"/>
      </xdr:nvSpPr>
      <xdr:spPr>
        <a:xfrm>
          <a:off x="8483111" y="1017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68,296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142625</xdr:rowOff>
    </xdr:from>
    <xdr:to>
      <xdr:col>11</xdr:col>
      <xdr:colOff>358775</xdr:colOff>
      <xdr:row>59</xdr:row>
      <xdr:rowOff>72775</xdr:rowOff>
    </xdr:to>
    <xdr:sp macro="" textlink="">
      <xdr:nvSpPr>
        <xdr:cNvPr id="368" name="円/楕円 367"/>
        <xdr:cNvSpPr/>
      </xdr:nvSpPr>
      <xdr:spPr>
        <a:xfrm>
          <a:off x="7810500" y="1008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63902</xdr:rowOff>
    </xdr:from>
    <xdr:ext cx="534377" cy="259045"/>
    <xdr:sp macro="" textlink="">
      <xdr:nvSpPr>
        <xdr:cNvPr id="369" name="テキスト ボックス 368"/>
        <xdr:cNvSpPr txBox="1"/>
      </xdr:nvSpPr>
      <xdr:spPr>
        <a:xfrm>
          <a:off x="7594111" y="1017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58,991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141406</xdr:rowOff>
    </xdr:from>
    <xdr:to>
      <xdr:col>10</xdr:col>
      <xdr:colOff>155575</xdr:colOff>
      <xdr:row>59</xdr:row>
      <xdr:rowOff>71556</xdr:rowOff>
    </xdr:to>
    <xdr:sp macro="" textlink="">
      <xdr:nvSpPr>
        <xdr:cNvPr id="370" name="円/楕円 369"/>
        <xdr:cNvSpPr/>
      </xdr:nvSpPr>
      <xdr:spPr>
        <a:xfrm>
          <a:off x="6921500" y="100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62683</xdr:rowOff>
    </xdr:from>
    <xdr:ext cx="534377" cy="259045"/>
    <xdr:sp macro="" textlink="">
      <xdr:nvSpPr>
        <xdr:cNvPr id="371" name="テキスト ボックス 370"/>
        <xdr:cNvSpPr txBox="1"/>
      </xdr:nvSpPr>
      <xdr:spPr>
        <a:xfrm>
          <a:off x="6705111" y="1017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23781</xdr:rowOff>
    </xdr:from>
    <xdr:to>
      <xdr:col>15</xdr:col>
      <xdr:colOff>180975</xdr:colOff>
      <xdr:row>79</xdr:row>
      <xdr:rowOff>30144</xdr:rowOff>
    </xdr:to>
    <xdr:cxnSp macro="">
      <xdr:nvCxnSpPr>
        <xdr:cNvPr id="400" name="直線コネクタ 399"/>
        <xdr:cNvCxnSpPr/>
      </xdr:nvCxnSpPr>
      <xdr:spPr>
        <a:xfrm flipV="1">
          <a:off x="9639300" y="13568331"/>
          <a:ext cx="8382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30144</xdr:rowOff>
    </xdr:from>
    <xdr:to>
      <xdr:col>14</xdr:col>
      <xdr:colOff>28575</xdr:colOff>
      <xdr:row>79</xdr:row>
      <xdr:rowOff>30390</xdr:rowOff>
    </xdr:to>
    <xdr:cxnSp macro="">
      <xdr:nvCxnSpPr>
        <xdr:cNvPr id="403" name="直線コネクタ 402"/>
        <xdr:cNvCxnSpPr/>
      </xdr:nvCxnSpPr>
      <xdr:spPr>
        <a:xfrm flipV="1">
          <a:off x="8750300" y="13574694"/>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30390</xdr:rowOff>
    </xdr:from>
    <xdr:to>
      <xdr:col>12</xdr:col>
      <xdr:colOff>511175</xdr:colOff>
      <xdr:row>79</xdr:row>
      <xdr:rowOff>31096</xdr:rowOff>
    </xdr:to>
    <xdr:cxnSp macro="">
      <xdr:nvCxnSpPr>
        <xdr:cNvPr id="406" name="直線コネクタ 405"/>
        <xdr:cNvCxnSpPr/>
      </xdr:nvCxnSpPr>
      <xdr:spPr>
        <a:xfrm flipV="1">
          <a:off x="7861300" y="13574940"/>
          <a:ext cx="8890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30829</xdr:rowOff>
    </xdr:from>
    <xdr:to>
      <xdr:col>11</xdr:col>
      <xdr:colOff>307975</xdr:colOff>
      <xdr:row>79</xdr:row>
      <xdr:rowOff>31096</xdr:rowOff>
    </xdr:to>
    <xdr:cxnSp macro="">
      <xdr:nvCxnSpPr>
        <xdr:cNvPr id="409" name="直線コネクタ 408"/>
        <xdr:cNvCxnSpPr/>
      </xdr:nvCxnSpPr>
      <xdr:spPr>
        <a:xfrm>
          <a:off x="6972300" y="13575379"/>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144431</xdr:rowOff>
    </xdr:from>
    <xdr:to>
      <xdr:col>15</xdr:col>
      <xdr:colOff>231775</xdr:colOff>
      <xdr:row>79</xdr:row>
      <xdr:rowOff>74581</xdr:rowOff>
    </xdr:to>
    <xdr:sp macro="" textlink="">
      <xdr:nvSpPr>
        <xdr:cNvPr id="419" name="円/楕円 418"/>
        <xdr:cNvSpPr/>
      </xdr:nvSpPr>
      <xdr:spPr>
        <a:xfrm>
          <a:off x="10426700" y="135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59358</xdr:rowOff>
    </xdr:from>
    <xdr:ext cx="469744" cy="259045"/>
    <xdr:sp macro="" textlink="">
      <xdr:nvSpPr>
        <xdr:cNvPr id="420" name="商工費該当値テキスト"/>
        <xdr:cNvSpPr txBox="1"/>
      </xdr:nvSpPr>
      <xdr:spPr>
        <a:xfrm>
          <a:off x="10528300" y="1343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150794</xdr:rowOff>
    </xdr:from>
    <xdr:to>
      <xdr:col>14</xdr:col>
      <xdr:colOff>79375</xdr:colOff>
      <xdr:row>79</xdr:row>
      <xdr:rowOff>80944</xdr:rowOff>
    </xdr:to>
    <xdr:sp macro="" textlink="">
      <xdr:nvSpPr>
        <xdr:cNvPr id="421" name="円/楕円 420"/>
        <xdr:cNvSpPr/>
      </xdr:nvSpPr>
      <xdr:spPr>
        <a:xfrm>
          <a:off x="9588500" y="1352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72071</xdr:rowOff>
    </xdr:from>
    <xdr:ext cx="469744" cy="259045"/>
    <xdr:sp macro="" textlink="">
      <xdr:nvSpPr>
        <xdr:cNvPr id="422" name="テキスト ボックス 421"/>
        <xdr:cNvSpPr txBox="1"/>
      </xdr:nvSpPr>
      <xdr:spPr>
        <a:xfrm>
          <a:off x="9404427" y="1361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151040</xdr:rowOff>
    </xdr:from>
    <xdr:to>
      <xdr:col>12</xdr:col>
      <xdr:colOff>561975</xdr:colOff>
      <xdr:row>79</xdr:row>
      <xdr:rowOff>81190</xdr:rowOff>
    </xdr:to>
    <xdr:sp macro="" textlink="">
      <xdr:nvSpPr>
        <xdr:cNvPr id="423" name="円/楕円 422"/>
        <xdr:cNvSpPr/>
      </xdr:nvSpPr>
      <xdr:spPr>
        <a:xfrm>
          <a:off x="8699500" y="1352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72317</xdr:rowOff>
    </xdr:from>
    <xdr:ext cx="469744" cy="259045"/>
    <xdr:sp macro="" textlink="">
      <xdr:nvSpPr>
        <xdr:cNvPr id="424" name="テキスト ボックス 423"/>
        <xdr:cNvSpPr txBox="1"/>
      </xdr:nvSpPr>
      <xdr:spPr>
        <a:xfrm>
          <a:off x="8515427" y="1361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151746</xdr:rowOff>
    </xdr:from>
    <xdr:to>
      <xdr:col>11</xdr:col>
      <xdr:colOff>358775</xdr:colOff>
      <xdr:row>79</xdr:row>
      <xdr:rowOff>81896</xdr:rowOff>
    </xdr:to>
    <xdr:sp macro="" textlink="">
      <xdr:nvSpPr>
        <xdr:cNvPr id="425" name="円/楕円 424"/>
        <xdr:cNvSpPr/>
      </xdr:nvSpPr>
      <xdr:spPr>
        <a:xfrm>
          <a:off x="7810500" y="1352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73023</xdr:rowOff>
    </xdr:from>
    <xdr:ext cx="469744" cy="259045"/>
    <xdr:sp macro="" textlink="">
      <xdr:nvSpPr>
        <xdr:cNvPr id="426" name="テキスト ボックス 425"/>
        <xdr:cNvSpPr txBox="1"/>
      </xdr:nvSpPr>
      <xdr:spPr>
        <a:xfrm>
          <a:off x="7626427" y="1361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151479</xdr:rowOff>
    </xdr:from>
    <xdr:to>
      <xdr:col>10</xdr:col>
      <xdr:colOff>155575</xdr:colOff>
      <xdr:row>79</xdr:row>
      <xdr:rowOff>81629</xdr:rowOff>
    </xdr:to>
    <xdr:sp macro="" textlink="">
      <xdr:nvSpPr>
        <xdr:cNvPr id="427" name="円/楕円 426"/>
        <xdr:cNvSpPr/>
      </xdr:nvSpPr>
      <xdr:spPr>
        <a:xfrm>
          <a:off x="6921500" y="135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72756</xdr:rowOff>
    </xdr:from>
    <xdr:ext cx="469744" cy="259045"/>
    <xdr:sp macro="" textlink="">
      <xdr:nvSpPr>
        <xdr:cNvPr id="428" name="テキスト ボックス 427"/>
        <xdr:cNvSpPr txBox="1"/>
      </xdr:nvSpPr>
      <xdr:spPr>
        <a:xfrm>
          <a:off x="6737427" y="1361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119332</xdr:rowOff>
    </xdr:from>
    <xdr:to>
      <xdr:col>15</xdr:col>
      <xdr:colOff>180975</xdr:colOff>
      <xdr:row>98</xdr:row>
      <xdr:rowOff>121555</xdr:rowOff>
    </xdr:to>
    <xdr:cxnSp macro="">
      <xdr:nvCxnSpPr>
        <xdr:cNvPr id="455" name="直線コネクタ 454"/>
        <xdr:cNvCxnSpPr/>
      </xdr:nvCxnSpPr>
      <xdr:spPr>
        <a:xfrm>
          <a:off x="9639300" y="16921432"/>
          <a:ext cx="8382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119332</xdr:rowOff>
    </xdr:from>
    <xdr:to>
      <xdr:col>14</xdr:col>
      <xdr:colOff>28575</xdr:colOff>
      <xdr:row>98</xdr:row>
      <xdr:rowOff>119973</xdr:rowOff>
    </xdr:to>
    <xdr:cxnSp macro="">
      <xdr:nvCxnSpPr>
        <xdr:cNvPr id="458" name="直線コネクタ 457"/>
        <xdr:cNvCxnSpPr/>
      </xdr:nvCxnSpPr>
      <xdr:spPr>
        <a:xfrm flipV="1">
          <a:off x="8750300" y="16921432"/>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118410</xdr:rowOff>
    </xdr:from>
    <xdr:to>
      <xdr:col>12</xdr:col>
      <xdr:colOff>511175</xdr:colOff>
      <xdr:row>98</xdr:row>
      <xdr:rowOff>119973</xdr:rowOff>
    </xdr:to>
    <xdr:cxnSp macro="">
      <xdr:nvCxnSpPr>
        <xdr:cNvPr id="461" name="直線コネクタ 460"/>
        <xdr:cNvCxnSpPr/>
      </xdr:nvCxnSpPr>
      <xdr:spPr>
        <a:xfrm>
          <a:off x="7861300" y="16920510"/>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118410</xdr:rowOff>
    </xdr:from>
    <xdr:to>
      <xdr:col>11</xdr:col>
      <xdr:colOff>307975</xdr:colOff>
      <xdr:row>98</xdr:row>
      <xdr:rowOff>121461</xdr:rowOff>
    </xdr:to>
    <xdr:cxnSp macro="">
      <xdr:nvCxnSpPr>
        <xdr:cNvPr id="464" name="直線コネクタ 463"/>
        <xdr:cNvCxnSpPr/>
      </xdr:nvCxnSpPr>
      <xdr:spPr>
        <a:xfrm flipV="1">
          <a:off x="6972300" y="16920510"/>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70755</xdr:rowOff>
    </xdr:from>
    <xdr:to>
      <xdr:col>15</xdr:col>
      <xdr:colOff>231775</xdr:colOff>
      <xdr:row>99</xdr:row>
      <xdr:rowOff>905</xdr:rowOff>
    </xdr:to>
    <xdr:sp macro="" textlink="">
      <xdr:nvSpPr>
        <xdr:cNvPr id="474" name="円/楕円 473"/>
        <xdr:cNvSpPr/>
      </xdr:nvSpPr>
      <xdr:spPr>
        <a:xfrm>
          <a:off x="10426700" y="1687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34377" cy="259045"/>
    <xdr:sp macro="" textlink="">
      <xdr:nvSpPr>
        <xdr:cNvPr id="475" name="土木費該当値テキスト"/>
        <xdr:cNvSpPr txBox="1"/>
      </xdr:nvSpPr>
      <xdr:spPr>
        <a:xfrm>
          <a:off x="10528300" y="1680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39,687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68532</xdr:rowOff>
    </xdr:from>
    <xdr:to>
      <xdr:col>14</xdr:col>
      <xdr:colOff>79375</xdr:colOff>
      <xdr:row>98</xdr:row>
      <xdr:rowOff>170132</xdr:rowOff>
    </xdr:to>
    <xdr:sp macro="" textlink="">
      <xdr:nvSpPr>
        <xdr:cNvPr id="476" name="円/楕円 475"/>
        <xdr:cNvSpPr/>
      </xdr:nvSpPr>
      <xdr:spPr>
        <a:xfrm>
          <a:off x="9588500" y="168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161259</xdr:rowOff>
    </xdr:from>
    <xdr:ext cx="534377" cy="259045"/>
    <xdr:sp macro="" textlink="">
      <xdr:nvSpPr>
        <xdr:cNvPr id="477" name="テキスト ボックス 476"/>
        <xdr:cNvSpPr txBox="1"/>
      </xdr:nvSpPr>
      <xdr:spPr>
        <a:xfrm>
          <a:off x="9372111" y="169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69173</xdr:rowOff>
    </xdr:from>
    <xdr:to>
      <xdr:col>12</xdr:col>
      <xdr:colOff>561975</xdr:colOff>
      <xdr:row>98</xdr:row>
      <xdr:rowOff>170773</xdr:rowOff>
    </xdr:to>
    <xdr:sp macro="" textlink="">
      <xdr:nvSpPr>
        <xdr:cNvPr id="478" name="円/楕円 477"/>
        <xdr:cNvSpPr/>
      </xdr:nvSpPr>
      <xdr:spPr>
        <a:xfrm>
          <a:off x="8699500" y="1687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161900</xdr:rowOff>
    </xdr:from>
    <xdr:ext cx="534377" cy="259045"/>
    <xdr:sp macro="" textlink="">
      <xdr:nvSpPr>
        <xdr:cNvPr id="479" name="テキスト ボックス 478"/>
        <xdr:cNvSpPr txBox="1"/>
      </xdr:nvSpPr>
      <xdr:spPr>
        <a:xfrm>
          <a:off x="8483111" y="1696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67610</xdr:rowOff>
    </xdr:from>
    <xdr:to>
      <xdr:col>11</xdr:col>
      <xdr:colOff>358775</xdr:colOff>
      <xdr:row>98</xdr:row>
      <xdr:rowOff>169210</xdr:rowOff>
    </xdr:to>
    <xdr:sp macro="" textlink="">
      <xdr:nvSpPr>
        <xdr:cNvPr id="480" name="円/楕円 479"/>
        <xdr:cNvSpPr/>
      </xdr:nvSpPr>
      <xdr:spPr>
        <a:xfrm>
          <a:off x="7810500" y="168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160337</xdr:rowOff>
    </xdr:from>
    <xdr:ext cx="534377" cy="259045"/>
    <xdr:sp macro="" textlink="">
      <xdr:nvSpPr>
        <xdr:cNvPr id="481" name="テキスト ボックス 480"/>
        <xdr:cNvSpPr txBox="1"/>
      </xdr:nvSpPr>
      <xdr:spPr>
        <a:xfrm>
          <a:off x="7594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70661</xdr:rowOff>
    </xdr:from>
    <xdr:to>
      <xdr:col>10</xdr:col>
      <xdr:colOff>155575</xdr:colOff>
      <xdr:row>99</xdr:row>
      <xdr:rowOff>811</xdr:rowOff>
    </xdr:to>
    <xdr:sp macro="" textlink="">
      <xdr:nvSpPr>
        <xdr:cNvPr id="482" name="円/楕円 481"/>
        <xdr:cNvSpPr/>
      </xdr:nvSpPr>
      <xdr:spPr>
        <a:xfrm>
          <a:off x="6921500" y="1687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163388</xdr:rowOff>
    </xdr:from>
    <xdr:ext cx="534377" cy="259045"/>
    <xdr:sp macro="" textlink="">
      <xdr:nvSpPr>
        <xdr:cNvPr id="483" name="テキスト ボックス 482"/>
        <xdr:cNvSpPr txBox="1"/>
      </xdr:nvSpPr>
      <xdr:spPr>
        <a:xfrm>
          <a:off x="6705111" y="1696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106423</xdr:rowOff>
    </xdr:from>
    <xdr:to>
      <xdr:col>23</xdr:col>
      <xdr:colOff>517525</xdr:colOff>
      <xdr:row>37</xdr:row>
      <xdr:rowOff>158986</xdr:rowOff>
    </xdr:to>
    <xdr:cxnSp macro="">
      <xdr:nvCxnSpPr>
        <xdr:cNvPr id="512" name="直線コネクタ 511"/>
        <xdr:cNvCxnSpPr/>
      </xdr:nvCxnSpPr>
      <xdr:spPr>
        <a:xfrm>
          <a:off x="15481300" y="6450073"/>
          <a:ext cx="838200" cy="5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106423</xdr:rowOff>
    </xdr:from>
    <xdr:to>
      <xdr:col>22</xdr:col>
      <xdr:colOff>365125</xdr:colOff>
      <xdr:row>37</xdr:row>
      <xdr:rowOff>134724</xdr:rowOff>
    </xdr:to>
    <xdr:cxnSp macro="">
      <xdr:nvCxnSpPr>
        <xdr:cNvPr id="515" name="直線コネクタ 514"/>
        <xdr:cNvCxnSpPr/>
      </xdr:nvCxnSpPr>
      <xdr:spPr>
        <a:xfrm flipV="1">
          <a:off x="14592300" y="6450073"/>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134724</xdr:rowOff>
    </xdr:from>
    <xdr:to>
      <xdr:col>21</xdr:col>
      <xdr:colOff>161925</xdr:colOff>
      <xdr:row>38</xdr:row>
      <xdr:rowOff>16690</xdr:rowOff>
    </xdr:to>
    <xdr:cxnSp macro="">
      <xdr:nvCxnSpPr>
        <xdr:cNvPr id="518" name="直線コネクタ 517"/>
        <xdr:cNvCxnSpPr/>
      </xdr:nvCxnSpPr>
      <xdr:spPr>
        <a:xfrm flipV="1">
          <a:off x="13703300" y="6478374"/>
          <a:ext cx="889000" cy="5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16690</xdr:rowOff>
    </xdr:from>
    <xdr:to>
      <xdr:col>19</xdr:col>
      <xdr:colOff>644525</xdr:colOff>
      <xdr:row>38</xdr:row>
      <xdr:rowOff>19944</xdr:rowOff>
    </xdr:to>
    <xdr:cxnSp macro="">
      <xdr:nvCxnSpPr>
        <xdr:cNvPr id="521" name="直線コネクタ 520"/>
        <xdr:cNvCxnSpPr/>
      </xdr:nvCxnSpPr>
      <xdr:spPr>
        <a:xfrm flipV="1">
          <a:off x="12814300" y="6531790"/>
          <a:ext cx="889000" cy="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108186</xdr:rowOff>
    </xdr:from>
    <xdr:to>
      <xdr:col>23</xdr:col>
      <xdr:colOff>568325</xdr:colOff>
      <xdr:row>38</xdr:row>
      <xdr:rowOff>38336</xdr:rowOff>
    </xdr:to>
    <xdr:sp macro="" textlink="">
      <xdr:nvSpPr>
        <xdr:cNvPr id="531" name="円/楕円 530"/>
        <xdr:cNvSpPr/>
      </xdr:nvSpPr>
      <xdr:spPr>
        <a:xfrm>
          <a:off x="16268700" y="645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86613</xdr:rowOff>
    </xdr:from>
    <xdr:ext cx="534377" cy="259045"/>
    <xdr:sp macro="" textlink="">
      <xdr:nvSpPr>
        <xdr:cNvPr id="532" name="消防費該当値テキスト"/>
        <xdr:cNvSpPr txBox="1"/>
      </xdr:nvSpPr>
      <xdr:spPr>
        <a:xfrm>
          <a:off x="16370300" y="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29,969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55623</xdr:rowOff>
    </xdr:from>
    <xdr:to>
      <xdr:col>22</xdr:col>
      <xdr:colOff>415925</xdr:colOff>
      <xdr:row>37</xdr:row>
      <xdr:rowOff>157223</xdr:rowOff>
    </xdr:to>
    <xdr:sp macro="" textlink="">
      <xdr:nvSpPr>
        <xdr:cNvPr id="533" name="円/楕円 532"/>
        <xdr:cNvSpPr/>
      </xdr:nvSpPr>
      <xdr:spPr>
        <a:xfrm>
          <a:off x="15430500" y="639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148351</xdr:rowOff>
    </xdr:from>
    <xdr:ext cx="534377" cy="259045"/>
    <xdr:sp macro="" textlink="">
      <xdr:nvSpPr>
        <xdr:cNvPr id="534" name="テキスト ボックス 533"/>
        <xdr:cNvSpPr txBox="1"/>
      </xdr:nvSpPr>
      <xdr:spPr>
        <a:xfrm>
          <a:off x="15214111" y="649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36,867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83924</xdr:rowOff>
    </xdr:from>
    <xdr:to>
      <xdr:col>21</xdr:col>
      <xdr:colOff>212725</xdr:colOff>
      <xdr:row>38</xdr:row>
      <xdr:rowOff>14074</xdr:rowOff>
    </xdr:to>
    <xdr:sp macro="" textlink="">
      <xdr:nvSpPr>
        <xdr:cNvPr id="535" name="円/楕円 534"/>
        <xdr:cNvSpPr/>
      </xdr:nvSpPr>
      <xdr:spPr>
        <a:xfrm>
          <a:off x="14541500" y="642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5201</xdr:rowOff>
    </xdr:from>
    <xdr:ext cx="534377" cy="259045"/>
    <xdr:sp macro="" textlink="">
      <xdr:nvSpPr>
        <xdr:cNvPr id="536" name="テキスト ボックス 535"/>
        <xdr:cNvSpPr txBox="1"/>
      </xdr:nvSpPr>
      <xdr:spPr>
        <a:xfrm>
          <a:off x="14325111" y="652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33,153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137340</xdr:rowOff>
    </xdr:from>
    <xdr:to>
      <xdr:col>20</xdr:col>
      <xdr:colOff>9525</xdr:colOff>
      <xdr:row>38</xdr:row>
      <xdr:rowOff>67490</xdr:rowOff>
    </xdr:to>
    <xdr:sp macro="" textlink="">
      <xdr:nvSpPr>
        <xdr:cNvPr id="537" name="円/楕円 536"/>
        <xdr:cNvSpPr/>
      </xdr:nvSpPr>
      <xdr:spPr>
        <a:xfrm>
          <a:off x="13652500" y="64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58617</xdr:rowOff>
    </xdr:from>
    <xdr:ext cx="534377" cy="259045"/>
    <xdr:sp macro="" textlink="">
      <xdr:nvSpPr>
        <xdr:cNvPr id="538" name="テキスト ボックス 537"/>
        <xdr:cNvSpPr txBox="1"/>
      </xdr:nvSpPr>
      <xdr:spPr>
        <a:xfrm>
          <a:off x="13436111" y="65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140594</xdr:rowOff>
    </xdr:from>
    <xdr:to>
      <xdr:col>18</xdr:col>
      <xdr:colOff>492125</xdr:colOff>
      <xdr:row>38</xdr:row>
      <xdr:rowOff>70745</xdr:rowOff>
    </xdr:to>
    <xdr:sp macro="" textlink="">
      <xdr:nvSpPr>
        <xdr:cNvPr id="539" name="円/楕円 538"/>
        <xdr:cNvSpPr/>
      </xdr:nvSpPr>
      <xdr:spPr>
        <a:xfrm>
          <a:off x="12763500" y="64842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61871</xdr:rowOff>
    </xdr:from>
    <xdr:ext cx="534377" cy="259045"/>
    <xdr:sp macro="" textlink="">
      <xdr:nvSpPr>
        <xdr:cNvPr id="540" name="テキスト ボックス 539"/>
        <xdr:cNvSpPr txBox="1"/>
      </xdr:nvSpPr>
      <xdr:spPr>
        <a:xfrm>
          <a:off x="12547111" y="657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33975</xdr:rowOff>
    </xdr:from>
    <xdr:to>
      <xdr:col>23</xdr:col>
      <xdr:colOff>517525</xdr:colOff>
      <xdr:row>58</xdr:row>
      <xdr:rowOff>48470</xdr:rowOff>
    </xdr:to>
    <xdr:cxnSp macro="">
      <xdr:nvCxnSpPr>
        <xdr:cNvPr id="569" name="直線コネクタ 568"/>
        <xdr:cNvCxnSpPr/>
      </xdr:nvCxnSpPr>
      <xdr:spPr>
        <a:xfrm flipV="1">
          <a:off x="15481300" y="9978075"/>
          <a:ext cx="838200" cy="1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48470</xdr:rowOff>
    </xdr:from>
    <xdr:to>
      <xdr:col>22</xdr:col>
      <xdr:colOff>365125</xdr:colOff>
      <xdr:row>58</xdr:row>
      <xdr:rowOff>50344</xdr:rowOff>
    </xdr:to>
    <xdr:cxnSp macro="">
      <xdr:nvCxnSpPr>
        <xdr:cNvPr id="572" name="直線コネクタ 571"/>
        <xdr:cNvCxnSpPr/>
      </xdr:nvCxnSpPr>
      <xdr:spPr>
        <a:xfrm flipV="1">
          <a:off x="14592300" y="9992570"/>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42084</xdr:rowOff>
    </xdr:from>
    <xdr:to>
      <xdr:col>21</xdr:col>
      <xdr:colOff>161925</xdr:colOff>
      <xdr:row>58</xdr:row>
      <xdr:rowOff>50344</xdr:rowOff>
    </xdr:to>
    <xdr:cxnSp macro="">
      <xdr:nvCxnSpPr>
        <xdr:cNvPr id="575" name="直線コネクタ 574"/>
        <xdr:cNvCxnSpPr/>
      </xdr:nvCxnSpPr>
      <xdr:spPr>
        <a:xfrm>
          <a:off x="13703300" y="9986184"/>
          <a:ext cx="889000" cy="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93668</xdr:rowOff>
    </xdr:from>
    <xdr:to>
      <xdr:col>19</xdr:col>
      <xdr:colOff>644525</xdr:colOff>
      <xdr:row>58</xdr:row>
      <xdr:rowOff>42084</xdr:rowOff>
    </xdr:to>
    <xdr:cxnSp macro="">
      <xdr:nvCxnSpPr>
        <xdr:cNvPr id="578" name="直線コネクタ 577"/>
        <xdr:cNvCxnSpPr/>
      </xdr:nvCxnSpPr>
      <xdr:spPr>
        <a:xfrm>
          <a:off x="12814300" y="9866318"/>
          <a:ext cx="889000" cy="11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154625</xdr:rowOff>
    </xdr:from>
    <xdr:to>
      <xdr:col>23</xdr:col>
      <xdr:colOff>568325</xdr:colOff>
      <xdr:row>58</xdr:row>
      <xdr:rowOff>84775</xdr:rowOff>
    </xdr:to>
    <xdr:sp macro="" textlink="">
      <xdr:nvSpPr>
        <xdr:cNvPr id="588" name="円/楕円 587"/>
        <xdr:cNvSpPr/>
      </xdr:nvSpPr>
      <xdr:spPr>
        <a:xfrm>
          <a:off x="16268700" y="992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77317</xdr:rowOff>
    </xdr:from>
    <xdr:ext cx="534377" cy="259045"/>
    <xdr:sp macro="" textlink="">
      <xdr:nvSpPr>
        <xdr:cNvPr id="589" name="教育費該当値テキスト"/>
        <xdr:cNvSpPr txBox="1"/>
      </xdr:nvSpPr>
      <xdr:spPr>
        <a:xfrm>
          <a:off x="16370300" y="98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95,499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169120</xdr:rowOff>
    </xdr:from>
    <xdr:to>
      <xdr:col>22</xdr:col>
      <xdr:colOff>415925</xdr:colOff>
      <xdr:row>58</xdr:row>
      <xdr:rowOff>99270</xdr:rowOff>
    </xdr:to>
    <xdr:sp macro="" textlink="">
      <xdr:nvSpPr>
        <xdr:cNvPr id="590" name="円/楕円 589"/>
        <xdr:cNvSpPr/>
      </xdr:nvSpPr>
      <xdr:spPr>
        <a:xfrm>
          <a:off x="15430500" y="99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90397</xdr:rowOff>
    </xdr:from>
    <xdr:ext cx="534377" cy="259045"/>
    <xdr:sp macro="" textlink="">
      <xdr:nvSpPr>
        <xdr:cNvPr id="591" name="テキスト ボックス 590"/>
        <xdr:cNvSpPr txBox="1"/>
      </xdr:nvSpPr>
      <xdr:spPr>
        <a:xfrm>
          <a:off x="15214111" y="100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87,890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170994</xdr:rowOff>
    </xdr:from>
    <xdr:to>
      <xdr:col>21</xdr:col>
      <xdr:colOff>212725</xdr:colOff>
      <xdr:row>58</xdr:row>
      <xdr:rowOff>101144</xdr:rowOff>
    </xdr:to>
    <xdr:sp macro="" textlink="">
      <xdr:nvSpPr>
        <xdr:cNvPr id="592" name="円/楕円 591"/>
        <xdr:cNvSpPr/>
      </xdr:nvSpPr>
      <xdr:spPr>
        <a:xfrm>
          <a:off x="14541500" y="99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92271</xdr:rowOff>
    </xdr:from>
    <xdr:ext cx="534377" cy="259045"/>
    <xdr:sp macro="" textlink="">
      <xdr:nvSpPr>
        <xdr:cNvPr id="593" name="テキスト ボックス 592"/>
        <xdr:cNvSpPr txBox="1"/>
      </xdr:nvSpPr>
      <xdr:spPr>
        <a:xfrm>
          <a:off x="14325111" y="1003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86,906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162734</xdr:rowOff>
    </xdr:from>
    <xdr:to>
      <xdr:col>20</xdr:col>
      <xdr:colOff>9525</xdr:colOff>
      <xdr:row>58</xdr:row>
      <xdr:rowOff>92884</xdr:rowOff>
    </xdr:to>
    <xdr:sp macro="" textlink="">
      <xdr:nvSpPr>
        <xdr:cNvPr id="594" name="円/楕円 593"/>
        <xdr:cNvSpPr/>
      </xdr:nvSpPr>
      <xdr:spPr>
        <a:xfrm>
          <a:off x="13652500" y="993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84011</xdr:rowOff>
    </xdr:from>
    <xdr:ext cx="534377" cy="259045"/>
    <xdr:sp macro="" textlink="">
      <xdr:nvSpPr>
        <xdr:cNvPr id="595" name="テキスト ボックス 594"/>
        <xdr:cNvSpPr txBox="1"/>
      </xdr:nvSpPr>
      <xdr:spPr>
        <a:xfrm>
          <a:off x="13436111" y="1002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91,242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42868</xdr:rowOff>
    </xdr:from>
    <xdr:to>
      <xdr:col>18</xdr:col>
      <xdr:colOff>492125</xdr:colOff>
      <xdr:row>57</xdr:row>
      <xdr:rowOff>144468</xdr:rowOff>
    </xdr:to>
    <xdr:sp macro="" textlink="">
      <xdr:nvSpPr>
        <xdr:cNvPr id="596" name="円/楕円 595"/>
        <xdr:cNvSpPr/>
      </xdr:nvSpPr>
      <xdr:spPr>
        <a:xfrm>
          <a:off x="12763500" y="981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160995</xdr:rowOff>
    </xdr:from>
    <xdr:ext cx="599010" cy="259045"/>
    <xdr:sp macro="" textlink="">
      <xdr:nvSpPr>
        <xdr:cNvPr id="597" name="テキスト ボックス 596"/>
        <xdr:cNvSpPr txBox="1"/>
      </xdr:nvSpPr>
      <xdr:spPr>
        <a:xfrm>
          <a:off x="12514794" y="959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154,164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110378</xdr:rowOff>
    </xdr:from>
    <xdr:to>
      <xdr:col>19</xdr:col>
      <xdr:colOff>644525</xdr:colOff>
      <xdr:row>79</xdr:row>
      <xdr:rowOff>44450</xdr:rowOff>
    </xdr:to>
    <xdr:cxnSp macro="">
      <xdr:nvCxnSpPr>
        <xdr:cNvPr id="635" name="直線コネクタ 634"/>
        <xdr:cNvCxnSpPr/>
      </xdr:nvCxnSpPr>
      <xdr:spPr>
        <a:xfrm>
          <a:off x="12814300" y="13483478"/>
          <a:ext cx="889000" cy="10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3528</xdr:rowOff>
    </xdr:from>
    <xdr:ext cx="534377" cy="259045"/>
    <xdr:sp macro="" textlink="">
      <xdr:nvSpPr>
        <xdr:cNvPr id="639" name="テキスト ボックス 638"/>
        <xdr:cNvSpPr txBox="1"/>
      </xdr:nvSpPr>
      <xdr:spPr>
        <a:xfrm>
          <a:off x="12547111" y="135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59578</xdr:rowOff>
    </xdr:from>
    <xdr:to>
      <xdr:col>18</xdr:col>
      <xdr:colOff>492125</xdr:colOff>
      <xdr:row>78</xdr:row>
      <xdr:rowOff>161178</xdr:rowOff>
    </xdr:to>
    <xdr:sp macro="" textlink="">
      <xdr:nvSpPr>
        <xdr:cNvPr id="653" name="円/楕円 652"/>
        <xdr:cNvSpPr/>
      </xdr:nvSpPr>
      <xdr:spPr>
        <a:xfrm>
          <a:off x="12763500" y="134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6255</xdr:rowOff>
    </xdr:from>
    <xdr:ext cx="534377" cy="259045"/>
    <xdr:sp macro="" textlink="">
      <xdr:nvSpPr>
        <xdr:cNvPr id="654" name="テキスト ボックス 653"/>
        <xdr:cNvSpPr txBox="1"/>
      </xdr:nvSpPr>
      <xdr:spPr>
        <a:xfrm>
          <a:off x="12547111" y="132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139607</xdr:rowOff>
    </xdr:from>
    <xdr:to>
      <xdr:col>23</xdr:col>
      <xdr:colOff>517525</xdr:colOff>
      <xdr:row>98</xdr:row>
      <xdr:rowOff>148515</xdr:rowOff>
    </xdr:to>
    <xdr:cxnSp macro="">
      <xdr:nvCxnSpPr>
        <xdr:cNvPr id="683" name="直線コネクタ 682"/>
        <xdr:cNvCxnSpPr/>
      </xdr:nvCxnSpPr>
      <xdr:spPr>
        <a:xfrm flipV="1">
          <a:off x="15481300" y="16941707"/>
          <a:ext cx="8382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145464</xdr:rowOff>
    </xdr:from>
    <xdr:to>
      <xdr:col>22</xdr:col>
      <xdr:colOff>365125</xdr:colOff>
      <xdr:row>98</xdr:row>
      <xdr:rowOff>148515</xdr:rowOff>
    </xdr:to>
    <xdr:cxnSp macro="">
      <xdr:nvCxnSpPr>
        <xdr:cNvPr id="686" name="直線コネクタ 685"/>
        <xdr:cNvCxnSpPr/>
      </xdr:nvCxnSpPr>
      <xdr:spPr>
        <a:xfrm>
          <a:off x="14592300" y="16947564"/>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145464</xdr:rowOff>
    </xdr:from>
    <xdr:to>
      <xdr:col>21</xdr:col>
      <xdr:colOff>161925</xdr:colOff>
      <xdr:row>98</xdr:row>
      <xdr:rowOff>147819</xdr:rowOff>
    </xdr:to>
    <xdr:cxnSp macro="">
      <xdr:nvCxnSpPr>
        <xdr:cNvPr id="689" name="直線コネクタ 688"/>
        <xdr:cNvCxnSpPr/>
      </xdr:nvCxnSpPr>
      <xdr:spPr>
        <a:xfrm flipV="1">
          <a:off x="13703300" y="16947564"/>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147819</xdr:rowOff>
    </xdr:from>
    <xdr:to>
      <xdr:col>19</xdr:col>
      <xdr:colOff>644525</xdr:colOff>
      <xdr:row>98</xdr:row>
      <xdr:rowOff>148749</xdr:rowOff>
    </xdr:to>
    <xdr:cxnSp macro="">
      <xdr:nvCxnSpPr>
        <xdr:cNvPr id="692" name="直線コネクタ 691"/>
        <xdr:cNvCxnSpPr/>
      </xdr:nvCxnSpPr>
      <xdr:spPr>
        <a:xfrm flipV="1">
          <a:off x="12814300" y="16949919"/>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88807</xdr:rowOff>
    </xdr:from>
    <xdr:to>
      <xdr:col>23</xdr:col>
      <xdr:colOff>568325</xdr:colOff>
      <xdr:row>99</xdr:row>
      <xdr:rowOff>18957</xdr:rowOff>
    </xdr:to>
    <xdr:sp macro="" textlink="">
      <xdr:nvSpPr>
        <xdr:cNvPr id="702" name="円/楕円 701"/>
        <xdr:cNvSpPr/>
      </xdr:nvSpPr>
      <xdr:spPr>
        <a:xfrm>
          <a:off x="16268700" y="1689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3734</xdr:rowOff>
    </xdr:from>
    <xdr:ext cx="534377" cy="259045"/>
    <xdr:sp macro="" textlink="">
      <xdr:nvSpPr>
        <xdr:cNvPr id="703" name="公債費該当値テキスト"/>
        <xdr:cNvSpPr txBox="1"/>
      </xdr:nvSpPr>
      <xdr:spPr>
        <a:xfrm>
          <a:off x="16370300" y="168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60,073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97715</xdr:rowOff>
    </xdr:from>
    <xdr:to>
      <xdr:col>22</xdr:col>
      <xdr:colOff>415925</xdr:colOff>
      <xdr:row>99</xdr:row>
      <xdr:rowOff>27865</xdr:rowOff>
    </xdr:to>
    <xdr:sp macro="" textlink="">
      <xdr:nvSpPr>
        <xdr:cNvPr id="704" name="円/楕円 703"/>
        <xdr:cNvSpPr/>
      </xdr:nvSpPr>
      <xdr:spPr>
        <a:xfrm>
          <a:off x="15430500" y="168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18992</xdr:rowOff>
    </xdr:from>
    <xdr:ext cx="534377" cy="259045"/>
    <xdr:sp macro="" textlink="">
      <xdr:nvSpPr>
        <xdr:cNvPr id="705" name="テキスト ボックス 704"/>
        <xdr:cNvSpPr txBox="1"/>
      </xdr:nvSpPr>
      <xdr:spPr>
        <a:xfrm>
          <a:off x="15214111" y="1699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94664</xdr:rowOff>
    </xdr:from>
    <xdr:to>
      <xdr:col>21</xdr:col>
      <xdr:colOff>212725</xdr:colOff>
      <xdr:row>99</xdr:row>
      <xdr:rowOff>24814</xdr:rowOff>
    </xdr:to>
    <xdr:sp macro="" textlink="">
      <xdr:nvSpPr>
        <xdr:cNvPr id="706" name="円/楕円 705"/>
        <xdr:cNvSpPr/>
      </xdr:nvSpPr>
      <xdr:spPr>
        <a:xfrm>
          <a:off x="14541500" y="1689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15941</xdr:rowOff>
    </xdr:from>
    <xdr:ext cx="534377" cy="259045"/>
    <xdr:sp macro="" textlink="">
      <xdr:nvSpPr>
        <xdr:cNvPr id="707" name="テキスト ボックス 706"/>
        <xdr:cNvSpPr txBox="1"/>
      </xdr:nvSpPr>
      <xdr:spPr>
        <a:xfrm>
          <a:off x="14325111" y="1698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55,461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97019</xdr:rowOff>
    </xdr:from>
    <xdr:to>
      <xdr:col>20</xdr:col>
      <xdr:colOff>9525</xdr:colOff>
      <xdr:row>99</xdr:row>
      <xdr:rowOff>27169</xdr:rowOff>
    </xdr:to>
    <xdr:sp macro="" textlink="">
      <xdr:nvSpPr>
        <xdr:cNvPr id="708" name="円/楕円 707"/>
        <xdr:cNvSpPr/>
      </xdr:nvSpPr>
      <xdr:spPr>
        <a:xfrm>
          <a:off x="13652500" y="1689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18296</xdr:rowOff>
    </xdr:from>
    <xdr:ext cx="534377" cy="259045"/>
    <xdr:sp macro="" textlink="">
      <xdr:nvSpPr>
        <xdr:cNvPr id="709" name="テキスト ボックス 708"/>
        <xdr:cNvSpPr txBox="1"/>
      </xdr:nvSpPr>
      <xdr:spPr>
        <a:xfrm>
          <a:off x="13436111" y="1699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97949</xdr:rowOff>
    </xdr:from>
    <xdr:to>
      <xdr:col>18</xdr:col>
      <xdr:colOff>492125</xdr:colOff>
      <xdr:row>99</xdr:row>
      <xdr:rowOff>28099</xdr:rowOff>
    </xdr:to>
    <xdr:sp macro="" textlink="">
      <xdr:nvSpPr>
        <xdr:cNvPr id="710" name="円/楕円 709"/>
        <xdr:cNvSpPr/>
      </xdr:nvSpPr>
      <xdr:spPr>
        <a:xfrm>
          <a:off x="12763500" y="1690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19226</xdr:rowOff>
    </xdr:from>
    <xdr:ext cx="534377" cy="259045"/>
    <xdr:sp macro="" textlink="">
      <xdr:nvSpPr>
        <xdr:cNvPr id="711" name="テキスト ボックス 710"/>
        <xdr:cNvSpPr txBox="1"/>
      </xdr:nvSpPr>
      <xdr:spPr>
        <a:xfrm>
          <a:off x="12547111" y="1699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ほぼすべての科目について、類似団体平均を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b="0">
              <a:solidFill>
                <a:schemeClr val="dk1"/>
              </a:solidFill>
              <a:effectLst/>
              <a:latin typeface="+mn-lt"/>
              <a:ea typeface="+mn-ea"/>
              <a:cs typeface="+mn-cs"/>
            </a:rPr>
            <a:t>　このことから、より低いコストで住民サービスをおこなっていることがわかる。</a:t>
          </a:r>
          <a:endParaRPr lang="ja-JP" altLang="ja-JP" sz="1400">
            <a:effectLst/>
          </a:endParaRPr>
        </a:p>
        <a:p>
          <a:r>
            <a:rPr kumimoji="1" lang="ja-JP" altLang="ja-JP" sz="1100" b="0">
              <a:solidFill>
                <a:schemeClr val="dk1"/>
              </a:solidFill>
              <a:effectLst/>
              <a:latin typeface="+mn-lt"/>
              <a:ea typeface="+mn-ea"/>
              <a:cs typeface="+mn-cs"/>
            </a:rPr>
            <a:t>　しかし、総務費については、唯一類似団体平均を上回っている。</a:t>
          </a:r>
          <a:endParaRPr lang="ja-JP" altLang="ja-JP" sz="1400">
            <a:effectLst/>
          </a:endParaRPr>
        </a:p>
        <a:p>
          <a:r>
            <a:rPr kumimoji="1" lang="ja-JP" altLang="ja-JP" sz="1100" b="0">
              <a:solidFill>
                <a:schemeClr val="dk1"/>
              </a:solidFill>
              <a:effectLst/>
              <a:latin typeface="+mn-lt"/>
              <a:ea typeface="+mn-ea"/>
              <a:cs typeface="+mn-cs"/>
            </a:rPr>
            <a:t>　これは、「</a:t>
          </a:r>
          <a:r>
            <a:rPr kumimoji="1" lang="ja-JP" altLang="en-US" sz="1100" b="0">
              <a:solidFill>
                <a:schemeClr val="dk1"/>
              </a:solidFill>
              <a:effectLst/>
              <a:latin typeface="+mn-lt"/>
              <a:ea typeface="+mn-ea"/>
              <a:cs typeface="+mn-cs"/>
            </a:rPr>
            <a:t>ふるさと納税返礼品の発送業務</a:t>
          </a:r>
          <a:r>
            <a:rPr kumimoji="1" lang="ja-JP" altLang="ja-JP" sz="1100" b="0">
              <a:solidFill>
                <a:schemeClr val="dk1"/>
              </a:solidFill>
              <a:effectLst/>
              <a:latin typeface="+mn-lt"/>
              <a:ea typeface="+mn-ea"/>
              <a:cs typeface="+mn-cs"/>
            </a:rPr>
            <a:t>」行ったためであるが、今後も定住促進住宅の造成等が予定されており、一部の科目については平均を上回ることが予想される。</a:t>
          </a:r>
          <a:endParaRPr kumimoji="1" lang="en-US" altLang="ja-JP" sz="1100" b="0">
            <a:solidFill>
              <a:schemeClr val="dk1"/>
            </a:solidFill>
            <a:effectLst/>
            <a:latin typeface="+mn-lt"/>
            <a:ea typeface="+mn-ea"/>
            <a:cs typeface="+mn-cs"/>
          </a:endParaRPr>
        </a:p>
        <a:p>
          <a:r>
            <a:rPr kumimoji="1" lang="ja-JP" altLang="en-US" sz="1100" b="0">
              <a:solidFill>
                <a:schemeClr val="dk1"/>
              </a:solidFill>
              <a:effectLst/>
              <a:latin typeface="+mn-lt"/>
              <a:ea typeface="+mn-ea"/>
              <a:cs typeface="+mn-cs"/>
            </a:rPr>
            <a:t>　また、公債費については「庁舎建設事業」「人・川・道の駅整備事業」等の大型事業の元金返済が始まったため、上昇傾向にある。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年度については前年度から一転、普通交付税は</a:t>
          </a:r>
          <a:r>
            <a:rPr lang="ja-JP" altLang="en-US" sz="1100">
              <a:solidFill>
                <a:schemeClr val="dk1"/>
              </a:solidFill>
              <a:effectLst/>
              <a:latin typeface="+mn-lt"/>
              <a:ea typeface="+mn-ea"/>
              <a:cs typeface="+mn-cs"/>
            </a:rPr>
            <a:t>減額</a:t>
          </a:r>
          <a:r>
            <a:rPr lang="ja-JP" altLang="ja-JP" sz="1100">
              <a:solidFill>
                <a:schemeClr val="dk1"/>
              </a:solidFill>
              <a:effectLst/>
              <a:latin typeface="+mn-lt"/>
              <a:ea typeface="+mn-ea"/>
              <a:cs typeface="+mn-cs"/>
            </a:rPr>
            <a:t>となった</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普通交付税の減額交付になると考えられるため、引き続き適正な財政運営を実施していかなければならない。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現在まで全会計において赤字額の発生はないが、一部特別会計（特に下水道事業会計）については、一般会計からの基準外繰入により運営をしている観点から、今後特別会計の独立性を維持できるような基盤づくりについて更に精査していかなければなら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60\Documents\&#12304;&#36001;&#25919;&#29366;&#27841;&#36039;&#26009;&#38598;&#12305;_074225_&#28271;&#24029;&#26449;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M73">
            <v>26.7</v>
          </cell>
          <cell r="N73">
            <v>9.1999999999999993</v>
          </cell>
          <cell r="O73">
            <v>6.4</v>
          </cell>
        </row>
        <row r="75">
          <cell r="K75">
            <v>7.8</v>
          </cell>
          <cell r="L75">
            <v>7.3</v>
          </cell>
          <cell r="M75">
            <v>6.7</v>
          </cell>
          <cell r="N75">
            <v>6.4</v>
          </cell>
          <cell r="O75">
            <v>6.1</v>
          </cell>
        </row>
        <row r="77">
          <cell r="G77" t="str">
            <v>類似団体内平均値</v>
          </cell>
          <cell r="K77">
            <v>0</v>
          </cell>
          <cell r="L77">
            <v>0</v>
          </cell>
          <cell r="M77">
            <v>0</v>
          </cell>
          <cell r="N77">
            <v>0</v>
          </cell>
          <cell r="O77">
            <v>0</v>
          </cell>
        </row>
        <row r="79">
          <cell r="K79">
            <v>10.1</v>
          </cell>
          <cell r="L79">
            <v>9.1999999999999993</v>
          </cell>
          <cell r="M79">
            <v>8.1999999999999993</v>
          </cell>
          <cell r="N79">
            <v>7.8</v>
          </cell>
          <cell r="O79">
            <v>7.4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2806063</v>
      </c>
      <c r="BO4" s="411"/>
      <c r="BP4" s="411"/>
      <c r="BQ4" s="411"/>
      <c r="BR4" s="411"/>
      <c r="BS4" s="411"/>
      <c r="BT4" s="411"/>
      <c r="BU4" s="412"/>
      <c r="BV4" s="410">
        <v>3218410</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6</v>
      </c>
      <c r="CU4" s="588"/>
      <c r="CV4" s="588"/>
      <c r="CW4" s="588"/>
      <c r="CX4" s="588"/>
      <c r="CY4" s="588"/>
      <c r="CZ4" s="588"/>
      <c r="DA4" s="589"/>
      <c r="DB4" s="587">
        <v>5</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2577420</v>
      </c>
      <c r="BO5" s="416"/>
      <c r="BP5" s="416"/>
      <c r="BQ5" s="416"/>
      <c r="BR5" s="416"/>
      <c r="BS5" s="416"/>
      <c r="BT5" s="416"/>
      <c r="BU5" s="417"/>
      <c r="BV5" s="415">
        <v>3015203</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89.8</v>
      </c>
      <c r="CU5" s="386"/>
      <c r="CV5" s="386"/>
      <c r="CW5" s="386"/>
      <c r="CX5" s="386"/>
      <c r="CY5" s="386"/>
      <c r="CZ5" s="386"/>
      <c r="DA5" s="387"/>
      <c r="DB5" s="385">
        <v>83.4</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228643</v>
      </c>
      <c r="BO6" s="416"/>
      <c r="BP6" s="416"/>
      <c r="BQ6" s="416"/>
      <c r="BR6" s="416"/>
      <c r="BS6" s="416"/>
      <c r="BT6" s="416"/>
      <c r="BU6" s="417"/>
      <c r="BV6" s="415">
        <v>203207</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93.8</v>
      </c>
      <c r="CU6" s="562"/>
      <c r="CV6" s="562"/>
      <c r="CW6" s="562"/>
      <c r="CX6" s="562"/>
      <c r="CY6" s="562"/>
      <c r="CZ6" s="562"/>
      <c r="DA6" s="563"/>
      <c r="DB6" s="561">
        <v>87.8</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135608</v>
      </c>
      <c r="BO7" s="416"/>
      <c r="BP7" s="416"/>
      <c r="BQ7" s="416"/>
      <c r="BR7" s="416"/>
      <c r="BS7" s="416"/>
      <c r="BT7" s="416"/>
      <c r="BU7" s="417"/>
      <c r="BV7" s="415">
        <v>125103</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1555977</v>
      </c>
      <c r="CU7" s="416"/>
      <c r="CV7" s="416"/>
      <c r="CW7" s="416"/>
      <c r="CX7" s="416"/>
      <c r="CY7" s="416"/>
      <c r="CZ7" s="416"/>
      <c r="DA7" s="417"/>
      <c r="DB7" s="415">
        <v>1564338</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93035</v>
      </c>
      <c r="BO8" s="416"/>
      <c r="BP8" s="416"/>
      <c r="BQ8" s="416"/>
      <c r="BR8" s="416"/>
      <c r="BS8" s="416"/>
      <c r="BT8" s="416"/>
      <c r="BU8" s="417"/>
      <c r="BV8" s="415">
        <v>78104</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0.25</v>
      </c>
      <c r="CU8" s="525"/>
      <c r="CV8" s="525"/>
      <c r="CW8" s="525"/>
      <c r="CX8" s="525"/>
      <c r="CY8" s="525"/>
      <c r="CZ8" s="525"/>
      <c r="DA8" s="526"/>
      <c r="DB8" s="524">
        <v>0.25</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3206</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14931</v>
      </c>
      <c r="BO9" s="416"/>
      <c r="BP9" s="416"/>
      <c r="BQ9" s="416"/>
      <c r="BR9" s="416"/>
      <c r="BS9" s="416"/>
      <c r="BT9" s="416"/>
      <c r="BU9" s="417"/>
      <c r="BV9" s="415">
        <v>4621</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10.3</v>
      </c>
      <c r="CU9" s="386"/>
      <c r="CV9" s="386"/>
      <c r="CW9" s="386"/>
      <c r="CX9" s="386"/>
      <c r="CY9" s="386"/>
      <c r="CZ9" s="386"/>
      <c r="DA9" s="387"/>
      <c r="DB9" s="385">
        <v>9.6999999999999993</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3364</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83229</v>
      </c>
      <c r="BO10" s="416"/>
      <c r="BP10" s="416"/>
      <c r="BQ10" s="416"/>
      <c r="BR10" s="416"/>
      <c r="BS10" s="416"/>
      <c r="BT10" s="416"/>
      <c r="BU10" s="417"/>
      <c r="BV10" s="415">
        <v>37221</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3351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18000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3342</v>
      </c>
      <c r="S13" s="517"/>
      <c r="T13" s="517"/>
      <c r="U13" s="517"/>
      <c r="V13" s="518"/>
      <c r="W13" s="504" t="s">
        <v>124</v>
      </c>
      <c r="X13" s="428"/>
      <c r="Y13" s="428"/>
      <c r="Z13" s="428"/>
      <c r="AA13" s="428"/>
      <c r="AB13" s="429"/>
      <c r="AC13" s="391">
        <v>444</v>
      </c>
      <c r="AD13" s="392"/>
      <c r="AE13" s="392"/>
      <c r="AF13" s="392"/>
      <c r="AG13" s="393"/>
      <c r="AH13" s="391">
        <v>399</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80160</v>
      </c>
      <c r="BO13" s="416"/>
      <c r="BP13" s="416"/>
      <c r="BQ13" s="416"/>
      <c r="BR13" s="416"/>
      <c r="BS13" s="416"/>
      <c r="BT13" s="416"/>
      <c r="BU13" s="417"/>
      <c r="BV13" s="415">
        <v>41842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6.1</v>
      </c>
      <c r="CU13" s="386"/>
      <c r="CV13" s="386"/>
      <c r="CW13" s="386"/>
      <c r="CX13" s="386"/>
      <c r="CY13" s="386"/>
      <c r="CZ13" s="386"/>
      <c r="DA13" s="387"/>
      <c r="DB13" s="385">
        <v>6.4</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3373</v>
      </c>
      <c r="S14" s="517"/>
      <c r="T14" s="517"/>
      <c r="U14" s="517"/>
      <c r="V14" s="518"/>
      <c r="W14" s="519"/>
      <c r="X14" s="431"/>
      <c r="Y14" s="431"/>
      <c r="Z14" s="431"/>
      <c r="AA14" s="431"/>
      <c r="AB14" s="432"/>
      <c r="AC14" s="509">
        <v>25.4</v>
      </c>
      <c r="AD14" s="510"/>
      <c r="AE14" s="510"/>
      <c r="AF14" s="510"/>
      <c r="AG14" s="511"/>
      <c r="AH14" s="509">
        <v>23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6.4</v>
      </c>
      <c r="CU14" s="488"/>
      <c r="CV14" s="488"/>
      <c r="CW14" s="488"/>
      <c r="CX14" s="488"/>
      <c r="CY14" s="488"/>
      <c r="CZ14" s="488"/>
      <c r="DA14" s="489"/>
      <c r="DB14" s="520">
        <v>9.1999999999999993</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3364</v>
      </c>
      <c r="S15" s="517"/>
      <c r="T15" s="517"/>
      <c r="U15" s="517"/>
      <c r="V15" s="518"/>
      <c r="W15" s="504" t="s">
        <v>131</v>
      </c>
      <c r="X15" s="428"/>
      <c r="Y15" s="428"/>
      <c r="Z15" s="428"/>
      <c r="AA15" s="428"/>
      <c r="AB15" s="429"/>
      <c r="AC15" s="391">
        <v>419</v>
      </c>
      <c r="AD15" s="392"/>
      <c r="AE15" s="392"/>
      <c r="AF15" s="392"/>
      <c r="AG15" s="393"/>
      <c r="AH15" s="391">
        <v>422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341194</v>
      </c>
      <c r="BO15" s="411"/>
      <c r="BP15" s="411"/>
      <c r="BQ15" s="411"/>
      <c r="BR15" s="411"/>
      <c r="BS15" s="411"/>
      <c r="BT15" s="411"/>
      <c r="BU15" s="412"/>
      <c r="BV15" s="410">
        <v>366604</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24</v>
      </c>
      <c r="AD16" s="510"/>
      <c r="AE16" s="510"/>
      <c r="AF16" s="510"/>
      <c r="AG16" s="511"/>
      <c r="AH16" s="509">
        <v>24.3</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1405757</v>
      </c>
      <c r="BO16" s="416"/>
      <c r="BP16" s="416"/>
      <c r="BQ16" s="416"/>
      <c r="BR16" s="416"/>
      <c r="BS16" s="416"/>
      <c r="BT16" s="416"/>
      <c r="BU16" s="417"/>
      <c r="BV16" s="415">
        <v>1392558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885</v>
      </c>
      <c r="AD17" s="392"/>
      <c r="AE17" s="392"/>
      <c r="AF17" s="392"/>
      <c r="AG17" s="393"/>
      <c r="AH17" s="391">
        <v>916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426302</v>
      </c>
      <c r="BO17" s="416"/>
      <c r="BP17" s="416"/>
      <c r="BQ17" s="416"/>
      <c r="BR17" s="416"/>
      <c r="BS17" s="416"/>
      <c r="BT17" s="416"/>
      <c r="BU17" s="417"/>
      <c r="BV17" s="415">
        <v>461840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16.37</v>
      </c>
      <c r="M18" s="480"/>
      <c r="N18" s="480"/>
      <c r="O18" s="480"/>
      <c r="P18" s="480"/>
      <c r="Q18" s="480"/>
      <c r="R18" s="481"/>
      <c r="S18" s="481"/>
      <c r="T18" s="481"/>
      <c r="U18" s="481"/>
      <c r="V18" s="482"/>
      <c r="W18" s="496"/>
      <c r="X18" s="497"/>
      <c r="Y18" s="497"/>
      <c r="Z18" s="497"/>
      <c r="AA18" s="497"/>
      <c r="AB18" s="505"/>
      <c r="AC18" s="379">
        <v>50.6</v>
      </c>
      <c r="AD18" s="380"/>
      <c r="AE18" s="380"/>
      <c r="AF18" s="380"/>
      <c r="AG18" s="483"/>
      <c r="AH18" s="379">
        <v>52.7</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1398315</v>
      </c>
      <c r="BO18" s="416"/>
      <c r="BP18" s="416"/>
      <c r="BQ18" s="416"/>
      <c r="BR18" s="416"/>
      <c r="BS18" s="416"/>
      <c r="BT18" s="416"/>
      <c r="BU18" s="417"/>
      <c r="BV18" s="415">
        <v>1271498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196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1949203</v>
      </c>
      <c r="BO19" s="416"/>
      <c r="BP19" s="416"/>
      <c r="BQ19" s="416"/>
      <c r="BR19" s="416"/>
      <c r="BS19" s="416"/>
      <c r="BT19" s="416"/>
      <c r="BU19" s="417"/>
      <c r="BV19" s="415">
        <v>1844166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906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2794416</v>
      </c>
      <c r="BO23" s="416"/>
      <c r="BP23" s="416"/>
      <c r="BQ23" s="416"/>
      <c r="BR23" s="416"/>
      <c r="BS23" s="416"/>
      <c r="BT23" s="416"/>
      <c r="BU23" s="417"/>
      <c r="BV23" s="415">
        <v>2770153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7260</v>
      </c>
      <c r="R24" s="392"/>
      <c r="S24" s="392"/>
      <c r="T24" s="392"/>
      <c r="U24" s="392"/>
      <c r="V24" s="393"/>
      <c r="W24" s="457"/>
      <c r="X24" s="448"/>
      <c r="Y24" s="449"/>
      <c r="Z24" s="388" t="s">
        <v>154</v>
      </c>
      <c r="AA24" s="389"/>
      <c r="AB24" s="389"/>
      <c r="AC24" s="389"/>
      <c r="AD24" s="389"/>
      <c r="AE24" s="389"/>
      <c r="AF24" s="389"/>
      <c r="AG24" s="390"/>
      <c r="AH24" s="391">
        <v>47</v>
      </c>
      <c r="AI24" s="392"/>
      <c r="AJ24" s="392"/>
      <c r="AK24" s="392"/>
      <c r="AL24" s="393"/>
      <c r="AM24" s="391">
        <v>139543</v>
      </c>
      <c r="AN24" s="392"/>
      <c r="AO24" s="392"/>
      <c r="AP24" s="392"/>
      <c r="AQ24" s="392"/>
      <c r="AR24" s="393"/>
      <c r="AS24" s="391">
        <v>2969</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2095025</v>
      </c>
      <c r="BO24" s="416"/>
      <c r="BP24" s="416"/>
      <c r="BQ24" s="416"/>
      <c r="BR24" s="416"/>
      <c r="BS24" s="416"/>
      <c r="BT24" s="416"/>
      <c r="BU24" s="417"/>
      <c r="BV24" s="415">
        <v>2115292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5800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t="s">
        <v>121</v>
      </c>
      <c r="BO25" s="411"/>
      <c r="BP25" s="411"/>
      <c r="BQ25" s="411"/>
      <c r="BR25" s="411"/>
      <c r="BS25" s="411"/>
      <c r="BT25" s="411"/>
      <c r="BU25" s="412"/>
      <c r="BV25" s="410" t="s">
        <v>121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5530</v>
      </c>
      <c r="R26" s="392"/>
      <c r="S26" s="392"/>
      <c r="T26" s="392"/>
      <c r="U26" s="392"/>
      <c r="V26" s="393"/>
      <c r="W26" s="457"/>
      <c r="X26" s="448"/>
      <c r="Y26" s="449"/>
      <c r="Z26" s="388" t="s">
        <v>160</v>
      </c>
      <c r="AA26" s="470"/>
      <c r="AB26" s="470"/>
      <c r="AC26" s="470"/>
      <c r="AD26" s="470"/>
      <c r="AE26" s="470"/>
      <c r="AF26" s="470"/>
      <c r="AG26" s="471"/>
      <c r="AH26" s="391">
        <v>1</v>
      </c>
      <c r="AI26" s="392"/>
      <c r="AJ26" s="392"/>
      <c r="AK26" s="392"/>
      <c r="AL26" s="393"/>
      <c r="AM26" s="391" t="s">
        <v>161</v>
      </c>
      <c r="AN26" s="392"/>
      <c r="AO26" s="392"/>
      <c r="AP26" s="392"/>
      <c r="AQ26" s="392"/>
      <c r="AR26" s="393"/>
      <c r="AS26" s="391" t="s">
        <v>161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2420</v>
      </c>
      <c r="R27" s="392"/>
      <c r="S27" s="392"/>
      <c r="T27" s="392"/>
      <c r="U27" s="392"/>
      <c r="V27" s="393"/>
      <c r="W27" s="457"/>
      <c r="X27" s="448"/>
      <c r="Y27" s="449"/>
      <c r="Z27" s="388" t="s">
        <v>164</v>
      </c>
      <c r="AA27" s="389"/>
      <c r="AB27" s="389"/>
      <c r="AC27" s="389"/>
      <c r="AD27" s="389"/>
      <c r="AE27" s="389"/>
      <c r="AF27" s="389"/>
      <c r="AG27" s="390"/>
      <c r="AH27" s="391">
        <v>5</v>
      </c>
      <c r="AI27" s="392"/>
      <c r="AJ27" s="392"/>
      <c r="AK27" s="392"/>
      <c r="AL27" s="393"/>
      <c r="AM27" s="391">
        <v>17385</v>
      </c>
      <c r="AN27" s="392"/>
      <c r="AO27" s="392"/>
      <c r="AP27" s="392"/>
      <c r="AQ27" s="392"/>
      <c r="AR27" s="393"/>
      <c r="AS27" s="391">
        <v>3477</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18422</v>
      </c>
      <c r="BO27" s="419"/>
      <c r="BP27" s="419"/>
      <c r="BQ27" s="419"/>
      <c r="BR27" s="419"/>
      <c r="BS27" s="419"/>
      <c r="BT27" s="419"/>
      <c r="BU27" s="420"/>
      <c r="BV27" s="418">
        <v>18418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2000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904836</v>
      </c>
      <c r="BO28" s="411"/>
      <c r="BP28" s="411"/>
      <c r="BQ28" s="411"/>
      <c r="BR28" s="411"/>
      <c r="BS28" s="411"/>
      <c r="BT28" s="411"/>
      <c r="BU28" s="412"/>
      <c r="BV28" s="410">
        <v>839607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8</v>
      </c>
      <c r="M29" s="392"/>
      <c r="N29" s="392"/>
      <c r="O29" s="392"/>
      <c r="P29" s="393"/>
      <c r="Q29" s="391">
        <v>1800</v>
      </c>
      <c r="R29" s="392"/>
      <c r="S29" s="392"/>
      <c r="T29" s="392"/>
      <c r="U29" s="392"/>
      <c r="V29" s="393"/>
      <c r="W29" s="458"/>
      <c r="X29" s="459"/>
      <c r="Y29" s="460"/>
      <c r="Z29" s="388" t="s">
        <v>171</v>
      </c>
      <c r="AA29" s="389"/>
      <c r="AB29" s="389"/>
      <c r="AC29" s="389"/>
      <c r="AD29" s="389"/>
      <c r="AE29" s="389"/>
      <c r="AF29" s="389"/>
      <c r="AG29" s="390"/>
      <c r="AH29" s="391">
        <v>52</v>
      </c>
      <c r="AI29" s="392"/>
      <c r="AJ29" s="392"/>
      <c r="AK29" s="392"/>
      <c r="AL29" s="393"/>
      <c r="AM29" s="391">
        <v>156928</v>
      </c>
      <c r="AN29" s="392"/>
      <c r="AO29" s="392"/>
      <c r="AP29" s="392"/>
      <c r="AQ29" s="392"/>
      <c r="AR29" s="393"/>
      <c r="AS29" s="391">
        <v>3018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21368</v>
      </c>
      <c r="BO29" s="416"/>
      <c r="BP29" s="416"/>
      <c r="BQ29" s="416"/>
      <c r="BR29" s="416"/>
      <c r="BS29" s="416"/>
      <c r="BT29" s="416"/>
      <c r="BU29" s="417"/>
      <c r="BV29" s="415">
        <v>21363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97.9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638281</v>
      </c>
      <c r="BO30" s="419"/>
      <c r="BP30" s="419"/>
      <c r="BQ30" s="419"/>
      <c r="BR30" s="419"/>
      <c r="BS30" s="419"/>
      <c r="BT30" s="419"/>
      <c r="BU30" s="420"/>
      <c r="BV30" s="418">
        <v>627091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IF('各会計、関係団体の財政状況及び健全化判断比率'!B31="","",'各会計、関係団体の財政状況及び健全化判断比率'!B31)</f>
        <v>特定環境保全公共下水道事業</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会津若松地方広域市町村圏整備組合一般会計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墓地事業</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IF('各会計、関係団体の財政状況及び健全化判断比率'!B32="","",'各会計、関係団体の財政状況及び健全化判断比率'!B32)</f>
        <v>農業集落排水事業</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福島県市町村総合事務組合一般会計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福島県市町村総合事務組合消防補償等特別会計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福島県市町村総合事務組合消防賞じゅつ金特別会計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福島県市町村総合事務組合非常勤職員公務災害補償特別会計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福島県市町村総合事務組合自治会館管理特別会計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福島県後期高齢者医療広域連合一般会計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福島県後期高齢者広域連合後期高齢者医療特別会計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磐梯町外一市二町一ヶ村組合一般会計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4" t="s">
        <v>529</v>
      </c>
      <c r="D34" s="1184"/>
      <c r="E34" s="1185"/>
      <c r="F34" s="32">
        <v>5.95</v>
      </c>
      <c r="G34" s="33">
        <v>5.99</v>
      </c>
      <c r="H34" s="33">
        <v>4.96</v>
      </c>
      <c r="I34" s="33">
        <v>4.99</v>
      </c>
      <c r="J34" s="34">
        <v>5.41</v>
      </c>
      <c r="K34" s="22"/>
      <c r="L34" s="22"/>
      <c r="M34" s="22"/>
      <c r="N34" s="22"/>
      <c r="O34" s="22"/>
      <c r="P34" s="22"/>
    </row>
    <row r="35" spans="1:16" ht="39" customHeight="1">
      <c r="A35" s="22"/>
      <c r="B35" s="35"/>
      <c r="C35" s="1178" t="s">
        <v>530</v>
      </c>
      <c r="D35" s="1179"/>
      <c r="E35" s="1180"/>
      <c r="F35" s="36">
        <v>0.56000000000000005</v>
      </c>
      <c r="G35" s="37">
        <v>0.6</v>
      </c>
      <c r="H35" s="37">
        <v>0.52</v>
      </c>
      <c r="I35" s="37">
        <v>1.89</v>
      </c>
      <c r="J35" s="38">
        <v>1.23</v>
      </c>
      <c r="K35" s="22"/>
      <c r="L35" s="22"/>
      <c r="M35" s="22"/>
      <c r="N35" s="22"/>
      <c r="O35" s="22"/>
      <c r="P35" s="22"/>
    </row>
    <row r="36" spans="1:16" ht="39" customHeight="1">
      <c r="A36" s="22"/>
      <c r="B36" s="35"/>
      <c r="C36" s="1178" t="s">
        <v>531</v>
      </c>
      <c r="D36" s="1179"/>
      <c r="E36" s="1180"/>
      <c r="F36" s="36">
        <v>0.34</v>
      </c>
      <c r="G36" s="37">
        <v>0.27</v>
      </c>
      <c r="H36" s="37">
        <v>0.76</v>
      </c>
      <c r="I36" s="37">
        <v>1.1200000000000001</v>
      </c>
      <c r="J36" s="38">
        <v>0.65</v>
      </c>
      <c r="K36" s="22"/>
      <c r="L36" s="22"/>
      <c r="M36" s="22"/>
      <c r="N36" s="22"/>
      <c r="O36" s="22"/>
      <c r="P36" s="22"/>
    </row>
    <row r="37" spans="1:16" ht="39" customHeight="1">
      <c r="A37" s="22"/>
      <c r="B37" s="35"/>
      <c r="C37" s="1178" t="s">
        <v>532</v>
      </c>
      <c r="D37" s="1179"/>
      <c r="E37" s="1180"/>
      <c r="F37" s="36">
        <v>0.15</v>
      </c>
      <c r="G37" s="37">
        <v>0.08</v>
      </c>
      <c r="H37" s="37">
        <v>0.18</v>
      </c>
      <c r="I37" s="37">
        <v>0.16</v>
      </c>
      <c r="J37" s="38">
        <v>0.12</v>
      </c>
      <c r="K37" s="22"/>
      <c r="L37" s="22"/>
      <c r="M37" s="22"/>
      <c r="N37" s="22"/>
      <c r="O37" s="22"/>
      <c r="P37" s="22"/>
    </row>
    <row r="38" spans="1:16" ht="39" customHeight="1">
      <c r="A38" s="22"/>
      <c r="B38" s="35"/>
      <c r="C38" s="1178" t="s">
        <v>533</v>
      </c>
      <c r="D38" s="1179"/>
      <c r="E38" s="1180"/>
      <c r="F38" s="36">
        <v>0.19</v>
      </c>
      <c r="G38" s="37">
        <v>0.08</v>
      </c>
      <c r="H38" s="37">
        <v>0.13</v>
      </c>
      <c r="I38" s="37">
        <v>0.08</v>
      </c>
      <c r="J38" s="38">
        <v>7.0000000000000007E-2</v>
      </c>
      <c r="K38" s="22"/>
      <c r="L38" s="22"/>
      <c r="M38" s="22"/>
      <c r="N38" s="22"/>
      <c r="O38" s="22"/>
      <c r="P38" s="22"/>
    </row>
    <row r="39" spans="1:16" ht="39" customHeight="1">
      <c r="A39" s="22"/>
      <c r="B39" s="35"/>
      <c r="C39" s="1178" t="s">
        <v>534</v>
      </c>
      <c r="D39" s="1179"/>
      <c r="E39" s="1180"/>
      <c r="F39" s="36">
        <v>0.01</v>
      </c>
      <c r="G39" s="37">
        <v>0.01</v>
      </c>
      <c r="H39" s="37">
        <v>0.01</v>
      </c>
      <c r="I39" s="37">
        <v>0.03</v>
      </c>
      <c r="J39" s="38">
        <v>0.01</v>
      </c>
      <c r="K39" s="22"/>
      <c r="L39" s="22"/>
      <c r="M39" s="22"/>
      <c r="N39" s="22"/>
      <c r="O39" s="22"/>
      <c r="P39" s="22"/>
    </row>
    <row r="40" spans="1:16" ht="39" customHeight="1">
      <c r="A40" s="22"/>
      <c r="B40" s="35"/>
      <c r="C40" s="1178" t="s">
        <v>535</v>
      </c>
      <c r="D40" s="1179"/>
      <c r="E40" s="1180"/>
      <c r="F40" s="36">
        <v>0</v>
      </c>
      <c r="G40" s="37">
        <v>0</v>
      </c>
      <c r="H40" s="37">
        <v>0</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536</v>
      </c>
      <c r="D42" s="1179"/>
      <c r="E42" s="1180"/>
      <c r="F42" s="36" t="s">
        <v>484</v>
      </c>
      <c r="G42" s="37" t="s">
        <v>484</v>
      </c>
      <c r="H42" s="37" t="s">
        <v>484</v>
      </c>
      <c r="I42" s="37" t="s">
        <v>484</v>
      </c>
      <c r="J42" s="38" t="s">
        <v>484</v>
      </c>
      <c r="K42" s="22"/>
      <c r="L42" s="22"/>
      <c r="M42" s="22"/>
      <c r="N42" s="22"/>
      <c r="O42" s="22"/>
      <c r="P42" s="22"/>
    </row>
    <row r="43" spans="1:16" ht="39" customHeight="1" thickBot="1">
      <c r="A43" s="22"/>
      <c r="B43" s="40"/>
      <c r="C43" s="1181" t="s">
        <v>537</v>
      </c>
      <c r="D43" s="1182"/>
      <c r="E43" s="1183"/>
      <c r="F43" s="41" t="s">
        <v>484</v>
      </c>
      <c r="G43" s="42" t="s">
        <v>484</v>
      </c>
      <c r="H43" s="42" t="s">
        <v>484</v>
      </c>
      <c r="I43" s="42" t="s">
        <v>484</v>
      </c>
      <c r="J43" s="43" t="s">
        <v>484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4" t="s">
        <v>11</v>
      </c>
      <c r="C45" s="1195"/>
      <c r="D45" s="58"/>
      <c r="E45" s="1200" t="s">
        <v>12</v>
      </c>
      <c r="F45" s="1200"/>
      <c r="G45" s="1200"/>
      <c r="H45" s="1200"/>
      <c r="I45" s="1200"/>
      <c r="J45" s="1201"/>
      <c r="K45" s="59">
        <v>180</v>
      </c>
      <c r="L45" s="60">
        <v>182</v>
      </c>
      <c r="M45" s="60">
        <v>186</v>
      </c>
      <c r="N45" s="60">
        <v>179</v>
      </c>
      <c r="O45" s="61">
        <v>201</v>
      </c>
      <c r="P45" s="48"/>
      <c r="Q45" s="48"/>
      <c r="R45" s="48"/>
      <c r="S45" s="48"/>
      <c r="T45" s="48"/>
      <c r="U45" s="48"/>
    </row>
    <row r="46" spans="1:21" ht="30.75" customHeight="1">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c r="A48" s="48"/>
      <c r="B48" s="1196"/>
      <c r="C48" s="1197"/>
      <c r="D48" s="62"/>
      <c r="E48" s="1188" t="s">
        <v>15</v>
      </c>
      <c r="F48" s="1188"/>
      <c r="G48" s="1188"/>
      <c r="H48" s="1188"/>
      <c r="I48" s="1188"/>
      <c r="J48" s="1189"/>
      <c r="K48" s="63">
        <v>81</v>
      </c>
      <c r="L48" s="64">
        <v>88</v>
      </c>
      <c r="M48" s="64">
        <v>86</v>
      </c>
      <c r="N48" s="64">
        <v>86</v>
      </c>
      <c r="O48" s="65">
        <v>87</v>
      </c>
      <c r="P48" s="48"/>
      <c r="Q48" s="48"/>
      <c r="R48" s="48"/>
      <c r="S48" s="48"/>
      <c r="T48" s="48"/>
      <c r="U48" s="48"/>
    </row>
    <row r="49" spans="1:21" ht="30.75" customHeight="1">
      <c r="A49" s="48"/>
      <c r="B49" s="1196"/>
      <c r="C49" s="1197"/>
      <c r="D49" s="62"/>
      <c r="E49" s="1188" t="s">
        <v>16</v>
      </c>
      <c r="F49" s="1188"/>
      <c r="G49" s="1188"/>
      <c r="H49" s="1188"/>
      <c r="I49" s="1188"/>
      <c r="J49" s="1189"/>
      <c r="K49" s="63">
        <v>15</v>
      </c>
      <c r="L49" s="64">
        <v>15</v>
      </c>
      <c r="M49" s="64">
        <v>15</v>
      </c>
      <c r="N49" s="64">
        <v>12</v>
      </c>
      <c r="O49" s="65">
        <v>11</v>
      </c>
      <c r="P49" s="48"/>
      <c r="Q49" s="48"/>
      <c r="R49" s="48"/>
      <c r="S49" s="48"/>
      <c r="T49" s="48"/>
      <c r="U49" s="48"/>
    </row>
    <row r="50" spans="1:21" ht="30.75" customHeight="1">
      <c r="A50" s="48"/>
      <c r="B50" s="1196"/>
      <c r="C50" s="1197"/>
      <c r="D50" s="62"/>
      <c r="E50" s="1188" t="s">
        <v>17</v>
      </c>
      <c r="F50" s="1188"/>
      <c r="G50" s="1188"/>
      <c r="H50" s="1188"/>
      <c r="I50" s="1188"/>
      <c r="J50" s="1189"/>
      <c r="K50" s="63" t="s">
        <v>484</v>
      </c>
      <c r="L50" s="64" t="s">
        <v>484</v>
      </c>
      <c r="M50" s="64" t="s">
        <v>484</v>
      </c>
      <c r="N50" s="64" t="s">
        <v>484</v>
      </c>
      <c r="O50" s="65" t="s">
        <v>484</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t="s">
        <v>484</v>
      </c>
      <c r="O51" s="65" t="s">
        <v>484</v>
      </c>
      <c r="P51" s="48"/>
      <c r="Q51" s="48"/>
      <c r="R51" s="48"/>
      <c r="S51" s="48"/>
      <c r="T51" s="48"/>
      <c r="U51" s="48"/>
    </row>
    <row r="52" spans="1:21" ht="30.75" customHeight="1">
      <c r="A52" s="48"/>
      <c r="B52" s="1186" t="s">
        <v>19</v>
      </c>
      <c r="C52" s="1187"/>
      <c r="D52" s="66"/>
      <c r="E52" s="1188" t="s">
        <v>20</v>
      </c>
      <c r="F52" s="1188"/>
      <c r="G52" s="1188"/>
      <c r="H52" s="1188"/>
      <c r="I52" s="1188"/>
      <c r="J52" s="1189"/>
      <c r="K52" s="63">
        <v>187</v>
      </c>
      <c r="L52" s="64">
        <v>194</v>
      </c>
      <c r="M52" s="64">
        <v>201</v>
      </c>
      <c r="N52" s="64">
        <v>199</v>
      </c>
      <c r="O52" s="65">
        <v>215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89</v>
      </c>
      <c r="L53" s="69">
        <v>91</v>
      </c>
      <c r="M53" s="69">
        <v>86</v>
      </c>
      <c r="N53" s="69">
        <v>78</v>
      </c>
      <c r="O53" s="70">
        <v>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14" t="s">
        <v>24</v>
      </c>
      <c r="C41" s="1215"/>
      <c r="D41" s="81"/>
      <c r="E41" s="1216" t="s">
        <v>25</v>
      </c>
      <c r="F41" s="1216"/>
      <c r="G41" s="1216"/>
      <c r="H41" s="1217"/>
      <c r="I41" s="82">
        <v>2034</v>
      </c>
      <c r="J41" s="83">
        <v>2206</v>
      </c>
      <c r="K41" s="83">
        <v>2647</v>
      </c>
      <c r="L41" s="83">
        <v>2770</v>
      </c>
      <c r="M41" s="84">
        <v>2793</v>
      </c>
    </row>
    <row r="42" spans="2:13" ht="27.75" customHeight="1">
      <c r="B42" s="1204"/>
      <c r="C42" s="1205"/>
      <c r="D42" s="85"/>
      <c r="E42" s="1208" t="s">
        <v>26</v>
      </c>
      <c r="F42" s="1208"/>
      <c r="G42" s="1208"/>
      <c r="H42" s="1209"/>
      <c r="I42" s="86" t="s">
        <v>484</v>
      </c>
      <c r="J42" s="87" t="s">
        <v>484</v>
      </c>
      <c r="K42" s="87" t="s">
        <v>484</v>
      </c>
      <c r="L42" s="87" t="s">
        <v>484</v>
      </c>
      <c r="M42" s="88" t="s">
        <v>484</v>
      </c>
    </row>
    <row r="43" spans="2:13" ht="27.75" customHeight="1">
      <c r="B43" s="1204"/>
      <c r="C43" s="1205"/>
      <c r="D43" s="85"/>
      <c r="E43" s="1208" t="s">
        <v>27</v>
      </c>
      <c r="F43" s="1208"/>
      <c r="G43" s="1208"/>
      <c r="H43" s="1209"/>
      <c r="I43" s="86">
        <v>1379</v>
      </c>
      <c r="J43" s="87">
        <v>1296</v>
      </c>
      <c r="K43" s="87">
        <v>1149</v>
      </c>
      <c r="L43" s="87">
        <v>1106</v>
      </c>
      <c r="M43" s="88">
        <v>1033</v>
      </c>
    </row>
    <row r="44" spans="2:13" ht="27.75" customHeight="1">
      <c r="B44" s="1204"/>
      <c r="C44" s="1205"/>
      <c r="D44" s="85"/>
      <c r="E44" s="1208" t="s">
        <v>28</v>
      </c>
      <c r="F44" s="1208"/>
      <c r="G44" s="1208"/>
      <c r="H44" s="1209"/>
      <c r="I44" s="86">
        <v>5</v>
      </c>
      <c r="J44" s="87">
        <v>5</v>
      </c>
      <c r="K44" s="87">
        <v>4</v>
      </c>
      <c r="L44" s="87">
        <v>4</v>
      </c>
      <c r="M44" s="88">
        <v>5</v>
      </c>
    </row>
    <row r="45" spans="2:13" ht="27.75" customHeight="1">
      <c r="B45" s="1204"/>
      <c r="C45" s="1205"/>
      <c r="D45" s="85"/>
      <c r="E45" s="1208" t="s">
        <v>29</v>
      </c>
      <c r="F45" s="1208"/>
      <c r="G45" s="1208"/>
      <c r="H45" s="1209"/>
      <c r="I45" s="86">
        <v>624</v>
      </c>
      <c r="J45" s="87">
        <v>574</v>
      </c>
      <c r="K45" s="87">
        <v>538</v>
      </c>
      <c r="L45" s="87">
        <v>518</v>
      </c>
      <c r="M45" s="88">
        <v>570</v>
      </c>
    </row>
    <row r="46" spans="2:13" ht="27.75" customHeight="1">
      <c r="B46" s="1204"/>
      <c r="C46" s="1205"/>
      <c r="D46" s="89"/>
      <c r="E46" s="1208" t="s">
        <v>30</v>
      </c>
      <c r="F46" s="1208"/>
      <c r="G46" s="1208"/>
      <c r="H46" s="1209"/>
      <c r="I46" s="86" t="s">
        <v>484</v>
      </c>
      <c r="J46" s="87" t="s">
        <v>484</v>
      </c>
      <c r="K46" s="87" t="s">
        <v>484</v>
      </c>
      <c r="L46" s="87" t="s">
        <v>484</v>
      </c>
      <c r="M46" s="88" t="s">
        <v>484</v>
      </c>
    </row>
    <row r="47" spans="2:13" ht="27.75" customHeight="1">
      <c r="B47" s="1204"/>
      <c r="C47" s="1205"/>
      <c r="D47" s="90"/>
      <c r="E47" s="1218" t="s">
        <v>31</v>
      </c>
      <c r="F47" s="1219"/>
      <c r="G47" s="1219"/>
      <c r="H47" s="1220"/>
      <c r="I47" s="86" t="s">
        <v>484</v>
      </c>
      <c r="J47" s="87" t="s">
        <v>484</v>
      </c>
      <c r="K47" s="87" t="s">
        <v>484</v>
      </c>
      <c r="L47" s="87" t="s">
        <v>484</v>
      </c>
      <c r="M47" s="88" t="s">
        <v>484</v>
      </c>
    </row>
    <row r="48" spans="2:13" ht="27.75" customHeight="1">
      <c r="B48" s="1204"/>
      <c r="C48" s="1205"/>
      <c r="D48" s="85"/>
      <c r="E48" s="1208" t="s">
        <v>32</v>
      </c>
      <c r="F48" s="1208"/>
      <c r="G48" s="1208"/>
      <c r="H48" s="1209"/>
      <c r="I48" s="86" t="s">
        <v>484</v>
      </c>
      <c r="J48" s="87" t="s">
        <v>484</v>
      </c>
      <c r="K48" s="87" t="s">
        <v>484</v>
      </c>
      <c r="L48" s="87" t="s">
        <v>484</v>
      </c>
      <c r="M48" s="88" t="s">
        <v>484</v>
      </c>
    </row>
    <row r="49" spans="2:13" ht="27.75" customHeight="1">
      <c r="B49" s="1206"/>
      <c r="C49" s="1207"/>
      <c r="D49" s="85"/>
      <c r="E49" s="1208" t="s">
        <v>33</v>
      </c>
      <c r="F49" s="1208"/>
      <c r="G49" s="1208"/>
      <c r="H49" s="1209"/>
      <c r="I49" s="86" t="s">
        <v>484</v>
      </c>
      <c r="J49" s="87" t="s">
        <v>484</v>
      </c>
      <c r="K49" s="87" t="s">
        <v>484</v>
      </c>
      <c r="L49" s="87" t="s">
        <v>484</v>
      </c>
      <c r="M49" s="88" t="s">
        <v>484</v>
      </c>
    </row>
    <row r="50" spans="2:13" ht="27.75" customHeight="1">
      <c r="B50" s="1202" t="s">
        <v>34</v>
      </c>
      <c r="C50" s="1203"/>
      <c r="D50" s="91"/>
      <c r="E50" s="1208" t="s">
        <v>35</v>
      </c>
      <c r="F50" s="1208"/>
      <c r="G50" s="1208"/>
      <c r="H50" s="1209"/>
      <c r="I50" s="86">
        <v>2038</v>
      </c>
      <c r="J50" s="87">
        <v>1989</v>
      </c>
      <c r="K50" s="87">
        <v>1525</v>
      </c>
      <c r="L50" s="87">
        <v>1513</v>
      </c>
      <c r="M50" s="88">
        <v>1580</v>
      </c>
    </row>
    <row r="51" spans="2:13" ht="27.75" customHeight="1">
      <c r="B51" s="1204"/>
      <c r="C51" s="1205"/>
      <c r="D51" s="85"/>
      <c r="E51" s="1208" t="s">
        <v>36</v>
      </c>
      <c r="F51" s="1208"/>
      <c r="G51" s="1208"/>
      <c r="H51" s="1209"/>
      <c r="I51" s="86">
        <v>2</v>
      </c>
      <c r="J51" s="87">
        <v>1</v>
      </c>
      <c r="K51" s="87" t="s">
        <v>484</v>
      </c>
      <c r="L51" s="87" t="s">
        <v>484</v>
      </c>
      <c r="M51" s="88" t="s">
        <v>484</v>
      </c>
    </row>
    <row r="52" spans="2:13" ht="27.75" customHeight="1">
      <c r="B52" s="1206"/>
      <c r="C52" s="1207"/>
      <c r="D52" s="85"/>
      <c r="E52" s="1208" t="s">
        <v>37</v>
      </c>
      <c r="F52" s="1208"/>
      <c r="G52" s="1208"/>
      <c r="H52" s="1209"/>
      <c r="I52" s="86">
        <v>2318</v>
      </c>
      <c r="J52" s="87">
        <v>2405</v>
      </c>
      <c r="K52" s="87">
        <v>2470</v>
      </c>
      <c r="L52" s="87">
        <v>2758</v>
      </c>
      <c r="M52" s="88">
        <v>2735</v>
      </c>
    </row>
    <row r="53" spans="2:13" ht="27.75" customHeight="1" thickBot="1">
      <c r="B53" s="1210" t="s">
        <v>38</v>
      </c>
      <c r="C53" s="1211"/>
      <c r="D53" s="92"/>
      <c r="E53" s="1212" t="s">
        <v>39</v>
      </c>
      <c r="F53" s="1212"/>
      <c r="G53" s="1212"/>
      <c r="H53" s="1213"/>
      <c r="I53" s="93">
        <v>-316</v>
      </c>
      <c r="J53" s="94">
        <v>-315</v>
      </c>
      <c r="K53" s="94">
        <v>343</v>
      </c>
      <c r="L53" s="94">
        <v>127</v>
      </c>
      <c r="M53" s="95">
        <v>87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191"/>
  <sheetViews>
    <sheetView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548</v>
      </c>
      <c r="C41" s="248"/>
      <c r="D41" s="248"/>
      <c r="E41" s="248"/>
      <c r="F41" s="248"/>
      <c r="G41" s="248"/>
      <c r="H41" s="248"/>
      <c r="I41" s="248"/>
      <c r="J41" s="248"/>
      <c r="K41" s="248"/>
      <c r="L41" s="248"/>
      <c r="M41" s="248"/>
      <c r="N41" s="248"/>
      <c r="O41" s="248"/>
      <c r="P41" s="249"/>
    </row>
    <row r="42" spans="2:17">
      <c r="B42" s="250"/>
      <c r="C42" s="246"/>
      <c r="D42" s="246"/>
      <c r="E42" s="246"/>
      <c r="F42" s="246"/>
      <c r="G42" s="353" t="s">
        <v>549</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550</v>
      </c>
    </row>
    <row r="50" spans="1:17">
      <c r="B50" s="250"/>
      <c r="C50" s="246"/>
      <c r="D50" s="246"/>
      <c r="E50" s="246"/>
      <c r="F50" s="246"/>
      <c r="G50" s="1244"/>
      <c r="H50" s="1245"/>
      <c r="I50" s="1245"/>
      <c r="J50" s="1246"/>
      <c r="K50" s="356" t="s">
        <v>524</v>
      </c>
      <c r="L50" s="356" t="s">
        <v>525</v>
      </c>
      <c r="M50" s="356" t="s">
        <v>526</v>
      </c>
      <c r="N50" s="356" t="s">
        <v>527</v>
      </c>
      <c r="O50" s="356" t="s">
        <v>528</v>
      </c>
    </row>
    <row r="51" spans="1:17">
      <c r="B51" s="250"/>
      <c r="C51" s="246"/>
      <c r="D51" s="246"/>
      <c r="E51" s="246"/>
      <c r="F51" s="246"/>
      <c r="G51" s="1247" t="s">
        <v>551</v>
      </c>
      <c r="H51" s="1248"/>
      <c r="I51" s="1253" t="s">
        <v>552</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553</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554</v>
      </c>
      <c r="H55" s="1228"/>
      <c r="I55" s="1233" t="s">
        <v>552</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553</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555</v>
      </c>
      <c r="C63" s="246"/>
      <c r="D63" s="246"/>
      <c r="E63" s="246"/>
      <c r="F63" s="246"/>
      <c r="G63" s="246"/>
      <c r="H63" s="246"/>
      <c r="I63" s="246"/>
      <c r="J63" s="246"/>
      <c r="K63" s="246"/>
      <c r="L63" s="246"/>
      <c r="M63" s="246"/>
      <c r="N63" s="246"/>
      <c r="O63" s="246"/>
    </row>
    <row r="64" spans="1:17">
      <c r="B64" s="250"/>
      <c r="C64" s="246"/>
      <c r="D64" s="246"/>
      <c r="E64" s="246"/>
      <c r="F64" s="246"/>
      <c r="G64" s="353" t="s">
        <v>549</v>
      </c>
      <c r="I64" s="354"/>
      <c r="J64" s="354"/>
      <c r="K64" s="354"/>
      <c r="L64" s="246"/>
      <c r="M64" s="246"/>
      <c r="N64" s="246"/>
      <c r="O64" s="246"/>
    </row>
    <row r="65" spans="2:30">
      <c r="B65" s="250"/>
      <c r="C65" s="246"/>
      <c r="D65" s="246"/>
      <c r="E65" s="246"/>
      <c r="F65" s="246"/>
      <c r="G65" s="1235" t="s">
        <v>558</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556</v>
      </c>
      <c r="I71" s="370"/>
      <c r="J71" s="366"/>
      <c r="K71" s="366"/>
      <c r="L71" s="367"/>
      <c r="M71" s="366"/>
      <c r="N71" s="367"/>
      <c r="O71" s="368"/>
    </row>
    <row r="72" spans="2:30">
      <c r="B72" s="250"/>
      <c r="C72" s="246"/>
      <c r="D72" s="246"/>
      <c r="E72" s="246"/>
      <c r="F72" s="246"/>
      <c r="G72" s="1244"/>
      <c r="H72" s="1245"/>
      <c r="I72" s="1245"/>
      <c r="J72" s="1246"/>
      <c r="K72" s="356" t="s">
        <v>524</v>
      </c>
      <c r="L72" s="356" t="s">
        <v>525</v>
      </c>
      <c r="M72" s="356" t="s">
        <v>526</v>
      </c>
      <c r="N72" s="356" t="s">
        <v>527</v>
      </c>
      <c r="O72" s="356" t="s">
        <v>528</v>
      </c>
    </row>
    <row r="73" spans="2:30">
      <c r="B73" s="250"/>
      <c r="C73" s="246"/>
      <c r="D73" s="246"/>
      <c r="E73" s="246"/>
      <c r="F73" s="246"/>
      <c r="G73" s="1247" t="s">
        <v>551</v>
      </c>
      <c r="H73" s="1248"/>
      <c r="I73" s="1253" t="s">
        <v>552</v>
      </c>
      <c r="J73" s="1253"/>
      <c r="K73" s="1234"/>
      <c r="L73" s="1234"/>
      <c r="M73" s="1221">
        <v>26.7</v>
      </c>
      <c r="N73" s="1221">
        <v>9.1999999999999993</v>
      </c>
      <c r="O73" s="1221">
        <v>6.4</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557</v>
      </c>
      <c r="J75" s="1233"/>
      <c r="K75" s="1225">
        <v>7.8</v>
      </c>
      <c r="L75" s="1225">
        <v>7.3</v>
      </c>
      <c r="M75" s="1225">
        <v>6.7</v>
      </c>
      <c r="N75" s="1225">
        <v>6.4</v>
      </c>
      <c r="O75" s="1225">
        <v>6.1</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554</v>
      </c>
      <c r="H77" s="1228"/>
      <c r="I77" s="1233" t="s">
        <v>552</v>
      </c>
      <c r="J77" s="1233"/>
      <c r="K77" s="1234">
        <v>0</v>
      </c>
      <c r="L77" s="1234">
        <v>0</v>
      </c>
      <c r="M77" s="1221">
        <v>0</v>
      </c>
      <c r="N77" s="1221">
        <v>0</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557</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c r="B86" s="246"/>
      <c r="C86" s="246"/>
      <c r="D86" s="246"/>
      <c r="E86" s="246"/>
      <c r="F86" s="246"/>
      <c r="G86" s="246"/>
      <c r="H86" s="246"/>
      <c r="I86" s="246"/>
      <c r="J86" s="246"/>
      <c r="K86" s="246"/>
      <c r="L86" s="246"/>
      <c r="M86" s="246"/>
      <c r="N86" s="246"/>
      <c r="O86" s="246"/>
      <c r="P86" s="246"/>
      <c r="Q86" s="246"/>
    </row>
    <row r="87" spans="2:17">
      <c r="B87" s="246"/>
      <c r="C87" s="246"/>
      <c r="D87" s="246"/>
      <c r="E87" s="246"/>
      <c r="F87" s="246"/>
      <c r="G87" s="246"/>
      <c r="H87" s="246"/>
      <c r="I87" s="246"/>
      <c r="J87" s="246"/>
      <c r="K87" s="373"/>
      <c r="L87" s="246"/>
      <c r="M87" s="246"/>
      <c r="N87" s="246"/>
      <c r="O87" s="246"/>
      <c r="P87" s="246"/>
      <c r="Q87" s="246"/>
    </row>
    <row r="88" spans="2:17">
      <c r="B88" s="246"/>
      <c r="C88" s="246"/>
      <c r="D88" s="246"/>
      <c r="E88" s="246"/>
      <c r="F88" s="246"/>
      <c r="G88" s="246"/>
      <c r="H88" s="246"/>
      <c r="I88" s="246"/>
      <c r="J88" s="246"/>
      <c r="K88" s="246"/>
      <c r="L88" s="246"/>
      <c r="M88" s="246"/>
      <c r="N88" s="246"/>
      <c r="O88" s="246"/>
      <c r="P88" s="246"/>
      <c r="Q88" s="246"/>
    </row>
    <row r="89" spans="2:17">
      <c r="B89" s="246"/>
      <c r="C89" s="246"/>
      <c r="D89" s="246"/>
      <c r="E89" s="246"/>
      <c r="F89" s="246"/>
      <c r="G89" s="246"/>
      <c r="H89" s="246"/>
      <c r="I89" s="246"/>
      <c r="J89" s="246"/>
      <c r="K89" s="246"/>
      <c r="L89" s="246"/>
      <c r="M89" s="246"/>
      <c r="N89" s="246"/>
      <c r="O89" s="246"/>
      <c r="P89" s="246"/>
      <c r="Q89" s="246"/>
    </row>
    <row r="90" spans="2:17">
      <c r="B90" s="246"/>
      <c r="C90" s="246"/>
      <c r="D90" s="246"/>
      <c r="E90" s="246"/>
      <c r="F90" s="246"/>
      <c r="G90" s="246"/>
      <c r="H90" s="246"/>
      <c r="I90" s="246"/>
      <c r="J90" s="246"/>
      <c r="K90" s="246"/>
      <c r="L90" s="246"/>
      <c r="M90" s="246"/>
      <c r="N90" s="246"/>
      <c r="O90" s="246"/>
      <c r="P90" s="246"/>
      <c r="Q90" s="246"/>
    </row>
    <row r="91" spans="2:17">
      <c r="B91" s="246"/>
      <c r="C91" s="246"/>
      <c r="D91" s="246"/>
      <c r="E91" s="246"/>
      <c r="F91" s="246"/>
      <c r="G91" s="246"/>
      <c r="H91" s="246"/>
      <c r="I91" s="246"/>
      <c r="J91" s="246"/>
      <c r="K91" s="246"/>
      <c r="L91" s="246"/>
      <c r="M91" s="246"/>
      <c r="N91" s="246"/>
      <c r="O91" s="246"/>
      <c r="P91" s="246"/>
      <c r="Q91" s="246"/>
    </row>
    <row r="92" spans="2:17">
      <c r="B92" s="246"/>
      <c r="C92" s="246"/>
      <c r="D92" s="246"/>
      <c r="E92" s="246"/>
      <c r="F92" s="246"/>
      <c r="G92" s="246"/>
      <c r="H92" s="246"/>
      <c r="I92" s="246"/>
      <c r="J92" s="246"/>
      <c r="K92" s="246"/>
      <c r="L92" s="246"/>
      <c r="M92" s="246"/>
      <c r="N92" s="246"/>
      <c r="O92" s="246"/>
      <c r="P92" s="246"/>
      <c r="Q92" s="246"/>
    </row>
    <row r="93" spans="2:17">
      <c r="B93" s="246"/>
      <c r="C93" s="246"/>
      <c r="D93" s="246"/>
      <c r="E93" s="246"/>
      <c r="F93" s="246"/>
      <c r="G93" s="246"/>
      <c r="H93" s="246"/>
      <c r="I93" s="246"/>
      <c r="J93" s="246"/>
      <c r="K93" s="246"/>
      <c r="L93" s="246"/>
      <c r="M93" s="246"/>
      <c r="N93" s="246"/>
      <c r="O93" s="246"/>
      <c r="P93" s="246"/>
      <c r="Q93" s="246"/>
    </row>
    <row r="94" spans="2:17">
      <c r="B94" s="246"/>
      <c r="C94" s="246"/>
      <c r="D94" s="246"/>
      <c r="E94" s="246"/>
      <c r="F94" s="246"/>
      <c r="G94" s="246"/>
      <c r="H94" s="246"/>
      <c r="I94" s="246"/>
      <c r="J94" s="246"/>
      <c r="K94" s="246"/>
      <c r="L94" s="246"/>
      <c r="M94" s="246"/>
      <c r="N94" s="246"/>
      <c r="O94" s="246"/>
      <c r="P94" s="246"/>
      <c r="Q94" s="246"/>
    </row>
    <row r="95" spans="2:17">
      <c r="B95" s="246"/>
      <c r="C95" s="246"/>
      <c r="D95" s="246"/>
      <c r="E95" s="246"/>
      <c r="F95" s="246"/>
      <c r="G95" s="246"/>
      <c r="H95" s="246"/>
      <c r="I95" s="246"/>
      <c r="J95" s="246"/>
      <c r="K95" s="246"/>
      <c r="L95" s="246"/>
      <c r="M95" s="246"/>
      <c r="N95" s="246"/>
      <c r="O95" s="246"/>
      <c r="P95" s="246"/>
      <c r="Q95" s="246"/>
    </row>
    <row r="96" spans="2:17">
      <c r="B96" s="246"/>
      <c r="C96" s="246"/>
      <c r="D96" s="246"/>
      <c r="E96" s="246"/>
      <c r="F96" s="246"/>
      <c r="G96" s="246"/>
      <c r="H96" s="246"/>
      <c r="I96" s="246"/>
      <c r="J96" s="246"/>
      <c r="K96" s="246"/>
      <c r="L96" s="246"/>
      <c r="M96" s="246"/>
      <c r="N96" s="246"/>
      <c r="O96" s="246"/>
      <c r="P96" s="246"/>
      <c r="Q96" s="246"/>
    </row>
    <row r="97" spans="2:17">
      <c r="B97" s="246"/>
      <c r="C97" s="246"/>
      <c r="D97" s="246"/>
      <c r="E97" s="246"/>
      <c r="F97" s="246"/>
      <c r="G97" s="246"/>
      <c r="H97" s="246"/>
      <c r="I97" s="246"/>
      <c r="J97" s="246"/>
      <c r="K97" s="246"/>
      <c r="L97" s="246"/>
      <c r="M97" s="246"/>
      <c r="N97" s="246"/>
      <c r="O97" s="246"/>
      <c r="P97" s="246"/>
      <c r="Q97" s="246"/>
    </row>
    <row r="98" spans="2:17">
      <c r="B98" s="246"/>
      <c r="C98" s="246"/>
      <c r="D98" s="246"/>
      <c r="E98" s="246"/>
      <c r="F98" s="246"/>
      <c r="G98" s="246"/>
      <c r="H98" s="246"/>
      <c r="I98" s="246"/>
      <c r="J98" s="246"/>
      <c r="K98" s="246"/>
      <c r="L98" s="246"/>
      <c r="M98" s="246"/>
      <c r="N98" s="246"/>
      <c r="O98" s="246"/>
      <c r="P98" s="246"/>
      <c r="Q98" s="246"/>
    </row>
    <row r="99" spans="2:17">
      <c r="B99" s="246"/>
      <c r="C99" s="246"/>
      <c r="D99" s="246"/>
      <c r="E99" s="246"/>
      <c r="F99" s="246"/>
      <c r="G99" s="246"/>
      <c r="H99" s="246"/>
      <c r="I99" s="246"/>
      <c r="J99" s="246"/>
      <c r="K99" s="246"/>
      <c r="L99" s="246"/>
      <c r="M99" s="246"/>
      <c r="N99" s="246"/>
      <c r="O99" s="246"/>
      <c r="P99" s="246"/>
      <c r="Q99" s="246"/>
    </row>
    <row r="100" spans="2:17">
      <c r="B100" s="246"/>
      <c r="C100" s="246"/>
      <c r="D100" s="246"/>
      <c r="E100" s="246"/>
      <c r="F100" s="246"/>
      <c r="G100" s="246"/>
      <c r="H100" s="246"/>
      <c r="I100" s="246"/>
      <c r="J100" s="246"/>
      <c r="K100" s="246"/>
      <c r="L100" s="246"/>
      <c r="M100" s="246"/>
      <c r="N100" s="246"/>
      <c r="O100" s="246"/>
      <c r="P100" s="246"/>
      <c r="Q100" s="246"/>
    </row>
    <row r="101" spans="2:17">
      <c r="B101" s="246"/>
      <c r="C101" s="246"/>
      <c r="D101" s="246"/>
      <c r="E101" s="246"/>
      <c r="F101" s="246"/>
      <c r="G101" s="246"/>
      <c r="H101" s="246"/>
      <c r="I101" s="246"/>
      <c r="J101" s="246"/>
      <c r="K101" s="246"/>
      <c r="L101" s="246"/>
      <c r="M101" s="246"/>
      <c r="N101" s="246"/>
      <c r="O101" s="246"/>
      <c r="P101" s="246"/>
      <c r="Q101" s="246"/>
    </row>
    <row r="102" spans="2:17">
      <c r="B102" s="246"/>
      <c r="C102" s="246"/>
      <c r="D102" s="246"/>
      <c r="E102" s="246"/>
      <c r="F102" s="246"/>
      <c r="G102" s="246"/>
      <c r="H102" s="246"/>
      <c r="I102" s="246"/>
      <c r="J102" s="246"/>
      <c r="K102" s="246"/>
      <c r="L102" s="246"/>
      <c r="M102" s="246"/>
      <c r="N102" s="246"/>
      <c r="O102" s="246"/>
      <c r="P102" s="246"/>
      <c r="Q102" s="246"/>
    </row>
    <row r="103" spans="2:17">
      <c r="B103" s="246"/>
      <c r="C103" s="246"/>
      <c r="D103" s="246"/>
      <c r="E103" s="246"/>
      <c r="F103" s="246"/>
      <c r="G103" s="246"/>
      <c r="H103" s="246"/>
      <c r="I103" s="246"/>
      <c r="J103" s="246"/>
      <c r="K103" s="246"/>
      <c r="L103" s="246"/>
      <c r="M103" s="246"/>
      <c r="N103" s="246"/>
      <c r="O103" s="246"/>
      <c r="P103" s="246"/>
      <c r="Q103" s="246"/>
    </row>
    <row r="104" spans="2:17">
      <c r="B104" s="246"/>
      <c r="C104" s="246"/>
      <c r="D104" s="246"/>
      <c r="E104" s="246"/>
      <c r="F104" s="246"/>
      <c r="G104" s="246"/>
      <c r="H104" s="246"/>
      <c r="I104" s="246"/>
      <c r="J104" s="246"/>
      <c r="K104" s="246"/>
      <c r="L104" s="246"/>
      <c r="M104" s="246"/>
      <c r="N104" s="246"/>
      <c r="O104" s="246"/>
      <c r="P104" s="246"/>
      <c r="Q104" s="246"/>
    </row>
    <row r="105" spans="2:17">
      <c r="B105" s="246"/>
      <c r="C105" s="246"/>
      <c r="D105" s="246"/>
      <c r="E105" s="246"/>
      <c r="F105" s="246"/>
      <c r="G105" s="246"/>
      <c r="H105" s="246"/>
      <c r="I105" s="246"/>
      <c r="J105" s="246"/>
      <c r="K105" s="246"/>
      <c r="L105" s="246"/>
      <c r="M105" s="246"/>
      <c r="N105" s="246"/>
      <c r="O105" s="246"/>
      <c r="P105" s="246"/>
      <c r="Q105" s="246"/>
    </row>
    <row r="106" spans="2:17">
      <c r="B106" s="246"/>
      <c r="C106" s="246"/>
      <c r="D106" s="246"/>
      <c r="E106" s="246"/>
      <c r="F106" s="246"/>
      <c r="G106" s="246"/>
      <c r="H106" s="246"/>
      <c r="I106" s="246"/>
      <c r="J106" s="246"/>
      <c r="K106" s="246"/>
      <c r="L106" s="246"/>
      <c r="M106" s="246"/>
      <c r="N106" s="246"/>
      <c r="O106" s="246"/>
      <c r="P106" s="246"/>
      <c r="Q106" s="246"/>
    </row>
    <row r="107" spans="2:17">
      <c r="B107" s="246"/>
      <c r="C107" s="246"/>
      <c r="D107" s="246"/>
      <c r="E107" s="246"/>
      <c r="F107" s="246"/>
      <c r="G107" s="246"/>
      <c r="H107" s="246"/>
      <c r="I107" s="246"/>
      <c r="J107" s="246"/>
      <c r="K107" s="246"/>
      <c r="L107" s="246"/>
      <c r="M107" s="246"/>
      <c r="N107" s="246"/>
      <c r="O107" s="246"/>
      <c r="P107" s="246"/>
      <c r="Q107" s="246"/>
    </row>
    <row r="108" spans="2:17">
      <c r="B108" s="246"/>
      <c r="C108" s="246"/>
      <c r="D108" s="246"/>
      <c r="E108" s="246"/>
      <c r="F108" s="246"/>
      <c r="G108" s="246"/>
      <c r="H108" s="246"/>
      <c r="I108" s="246"/>
      <c r="J108" s="246"/>
      <c r="K108" s="246"/>
      <c r="L108" s="246"/>
      <c r="M108" s="246"/>
      <c r="N108" s="246"/>
      <c r="O108" s="246"/>
      <c r="P108" s="246"/>
      <c r="Q108" s="246"/>
    </row>
    <row r="109" spans="2:17">
      <c r="B109" s="246"/>
      <c r="C109" s="246"/>
      <c r="D109" s="246"/>
      <c r="E109" s="246"/>
      <c r="F109" s="246"/>
      <c r="G109" s="246"/>
      <c r="H109" s="246"/>
      <c r="I109" s="246"/>
      <c r="J109" s="246"/>
      <c r="K109" s="246"/>
      <c r="L109" s="246"/>
      <c r="M109" s="246"/>
      <c r="N109" s="246"/>
      <c r="O109" s="246"/>
      <c r="P109" s="246"/>
      <c r="Q109" s="246"/>
    </row>
    <row r="110" spans="2:17">
      <c r="B110" s="246"/>
      <c r="C110" s="246"/>
      <c r="D110" s="246"/>
      <c r="E110" s="246"/>
      <c r="F110" s="246"/>
      <c r="G110" s="246"/>
      <c r="H110" s="246"/>
      <c r="I110" s="246"/>
      <c r="J110" s="246"/>
      <c r="K110" s="246"/>
      <c r="L110" s="246"/>
      <c r="M110" s="246"/>
      <c r="N110" s="246"/>
      <c r="O110" s="246"/>
      <c r="P110" s="246"/>
      <c r="Q110" s="246"/>
    </row>
    <row r="111" spans="2:17">
      <c r="B111" s="246"/>
      <c r="C111" s="246"/>
      <c r="D111" s="246"/>
      <c r="E111" s="246"/>
      <c r="F111" s="246"/>
      <c r="G111" s="246"/>
      <c r="H111" s="246"/>
      <c r="I111" s="246"/>
      <c r="J111" s="246"/>
      <c r="K111" s="246"/>
      <c r="L111" s="246"/>
      <c r="M111" s="246"/>
      <c r="N111" s="246"/>
      <c r="O111" s="246"/>
      <c r="P111" s="246"/>
      <c r="Q111" s="246"/>
    </row>
    <row r="112" spans="2:17">
      <c r="B112" s="246"/>
      <c r="C112" s="246"/>
      <c r="D112" s="246"/>
      <c r="E112" s="246"/>
      <c r="F112" s="246"/>
      <c r="G112" s="246"/>
      <c r="H112" s="246"/>
      <c r="I112" s="246"/>
      <c r="J112" s="246"/>
      <c r="K112" s="246"/>
      <c r="L112" s="246"/>
      <c r="M112" s="246"/>
      <c r="N112" s="246"/>
      <c r="O112" s="246"/>
      <c r="P112" s="246"/>
      <c r="Q112" s="246"/>
    </row>
    <row r="113" spans="2:17">
      <c r="B113" s="246"/>
      <c r="C113" s="246"/>
      <c r="D113" s="246"/>
      <c r="E113" s="246"/>
      <c r="F113" s="246"/>
      <c r="G113" s="246"/>
      <c r="H113" s="246"/>
      <c r="I113" s="246"/>
      <c r="J113" s="246"/>
      <c r="K113" s="246"/>
      <c r="L113" s="246"/>
      <c r="M113" s="246"/>
      <c r="N113" s="246"/>
      <c r="O113" s="246"/>
      <c r="P113" s="246"/>
      <c r="Q113" s="246"/>
    </row>
    <row r="114" spans="2:17">
      <c r="B114" s="246"/>
      <c r="C114" s="246"/>
      <c r="D114" s="246"/>
      <c r="E114" s="246"/>
      <c r="F114" s="246"/>
      <c r="G114" s="246"/>
      <c r="H114" s="246"/>
      <c r="I114" s="246"/>
      <c r="J114" s="246"/>
      <c r="K114" s="246"/>
      <c r="L114" s="246"/>
      <c r="M114" s="246"/>
      <c r="N114" s="246"/>
      <c r="O114" s="246"/>
      <c r="P114" s="246"/>
      <c r="Q114" s="246"/>
    </row>
    <row r="115" spans="2:17">
      <c r="B115" s="246"/>
      <c r="C115" s="246"/>
      <c r="D115" s="246"/>
      <c r="E115" s="246"/>
      <c r="F115" s="246"/>
      <c r="G115" s="246"/>
      <c r="H115" s="246"/>
      <c r="I115" s="246"/>
      <c r="J115" s="246"/>
      <c r="K115" s="246"/>
      <c r="L115" s="246"/>
      <c r="M115" s="246"/>
      <c r="N115" s="246"/>
      <c r="O115" s="246"/>
      <c r="P115" s="246"/>
      <c r="Q115" s="246"/>
    </row>
    <row r="116" spans="2:17">
      <c r="B116" s="246"/>
      <c r="C116" s="246"/>
      <c r="D116" s="246"/>
      <c r="E116" s="246"/>
      <c r="F116" s="246"/>
      <c r="G116" s="246"/>
      <c r="H116" s="246"/>
      <c r="I116" s="246"/>
      <c r="J116" s="246"/>
      <c r="K116" s="246"/>
      <c r="L116" s="246"/>
      <c r="M116" s="246"/>
      <c r="N116" s="246"/>
      <c r="O116" s="246"/>
      <c r="P116" s="246"/>
      <c r="Q116" s="246"/>
    </row>
    <row r="117" spans="2:17">
      <c r="B117" s="246"/>
      <c r="C117" s="246"/>
      <c r="D117" s="246"/>
      <c r="E117" s="246"/>
      <c r="F117" s="246"/>
      <c r="G117" s="246"/>
      <c r="H117" s="246"/>
      <c r="I117" s="246"/>
      <c r="J117" s="246"/>
      <c r="K117" s="246"/>
      <c r="L117" s="246"/>
      <c r="M117" s="246"/>
      <c r="N117" s="246"/>
      <c r="O117" s="246"/>
      <c r="P117" s="246"/>
      <c r="Q117" s="246"/>
    </row>
    <row r="118" spans="2:17">
      <c r="B118" s="246"/>
      <c r="C118" s="246"/>
      <c r="D118" s="246"/>
      <c r="E118" s="246"/>
      <c r="F118" s="246"/>
      <c r="G118" s="246"/>
      <c r="H118" s="246"/>
      <c r="I118" s="246"/>
      <c r="J118" s="246"/>
      <c r="K118" s="246"/>
      <c r="L118" s="246"/>
      <c r="M118" s="246"/>
      <c r="N118" s="246"/>
      <c r="O118" s="246"/>
      <c r="P118" s="246"/>
      <c r="Q118" s="246"/>
    </row>
    <row r="119" spans="2:17">
      <c r="B119" s="246"/>
      <c r="C119" s="246"/>
      <c r="D119" s="246"/>
      <c r="E119" s="246"/>
      <c r="F119" s="246"/>
      <c r="G119" s="246"/>
      <c r="H119" s="246"/>
      <c r="I119" s="246"/>
      <c r="J119" s="246"/>
      <c r="K119" s="246"/>
      <c r="L119" s="246"/>
      <c r="M119" s="246"/>
      <c r="N119" s="246"/>
      <c r="O119" s="246"/>
      <c r="P119" s="246"/>
      <c r="Q119" s="246"/>
    </row>
    <row r="120" spans="2:17">
      <c r="B120" s="246"/>
      <c r="C120" s="246"/>
      <c r="D120" s="246"/>
      <c r="E120" s="246"/>
      <c r="F120" s="246"/>
      <c r="G120" s="246"/>
      <c r="H120" s="246"/>
      <c r="I120" s="246"/>
      <c r="J120" s="246"/>
      <c r="K120" s="246"/>
      <c r="L120" s="246"/>
      <c r="M120" s="246"/>
      <c r="N120" s="246"/>
      <c r="O120" s="246"/>
      <c r="P120" s="246"/>
      <c r="Q120" s="246"/>
    </row>
    <row r="121" spans="2:17">
      <c r="B121" s="246"/>
      <c r="C121" s="246"/>
      <c r="D121" s="246"/>
      <c r="E121" s="246"/>
      <c r="F121" s="246"/>
      <c r="G121" s="246"/>
      <c r="H121" s="246"/>
      <c r="I121" s="246"/>
      <c r="J121" s="246"/>
      <c r="K121" s="246"/>
      <c r="L121" s="246"/>
      <c r="M121" s="246"/>
      <c r="N121" s="246"/>
      <c r="O121" s="246"/>
      <c r="P121" s="246"/>
      <c r="Q121" s="246"/>
    </row>
    <row r="122" spans="2:17">
      <c r="B122" s="246"/>
      <c r="C122" s="246"/>
      <c r="D122" s="246"/>
      <c r="E122" s="246"/>
      <c r="F122" s="246"/>
      <c r="G122" s="246"/>
      <c r="H122" s="246"/>
      <c r="I122" s="246"/>
      <c r="J122" s="246"/>
      <c r="K122" s="246"/>
      <c r="L122" s="246"/>
      <c r="M122" s="246"/>
      <c r="N122" s="246"/>
      <c r="O122" s="246"/>
      <c r="P122" s="246"/>
      <c r="Q122" s="246"/>
    </row>
    <row r="123" spans="2:17">
      <c r="B123" s="246"/>
      <c r="C123" s="246"/>
      <c r="D123" s="246"/>
      <c r="E123" s="246"/>
      <c r="F123" s="246"/>
      <c r="G123" s="246"/>
      <c r="H123" s="246"/>
      <c r="I123" s="246"/>
      <c r="J123" s="246"/>
      <c r="K123" s="246"/>
      <c r="L123" s="246"/>
      <c r="M123" s="246"/>
      <c r="N123" s="246"/>
      <c r="O123" s="246"/>
      <c r="P123" s="246"/>
      <c r="Q123" s="246"/>
    </row>
    <row r="124" spans="2:17">
      <c r="B124" s="246"/>
      <c r="C124" s="246"/>
      <c r="D124" s="246"/>
      <c r="E124" s="246"/>
      <c r="F124" s="246"/>
      <c r="G124" s="246"/>
      <c r="H124" s="246"/>
      <c r="I124" s="246"/>
      <c r="J124" s="246"/>
      <c r="K124" s="246"/>
      <c r="L124" s="246"/>
      <c r="M124" s="246"/>
      <c r="N124" s="246"/>
      <c r="O124" s="246"/>
      <c r="P124" s="246"/>
      <c r="Q124" s="246"/>
    </row>
    <row r="125" spans="2:17">
      <c r="B125" s="246"/>
      <c r="C125" s="246"/>
      <c r="D125" s="246"/>
      <c r="E125" s="246"/>
      <c r="F125" s="246"/>
      <c r="G125" s="246"/>
      <c r="H125" s="246"/>
      <c r="I125" s="246"/>
      <c r="J125" s="246"/>
      <c r="K125" s="246"/>
      <c r="L125" s="246"/>
      <c r="M125" s="246"/>
      <c r="N125" s="246"/>
      <c r="O125" s="246"/>
      <c r="P125" s="246"/>
      <c r="Q125" s="246"/>
    </row>
    <row r="126" spans="2:17">
      <c r="B126" s="246"/>
      <c r="C126" s="246"/>
      <c r="D126" s="246"/>
      <c r="E126" s="246"/>
      <c r="F126" s="246"/>
      <c r="G126" s="246"/>
      <c r="H126" s="246"/>
      <c r="I126" s="246"/>
      <c r="J126" s="246"/>
      <c r="K126" s="246"/>
      <c r="L126" s="246"/>
      <c r="M126" s="246"/>
      <c r="N126" s="246"/>
      <c r="O126" s="246"/>
      <c r="P126" s="246"/>
      <c r="Q126" s="246"/>
    </row>
    <row r="127" spans="2:17">
      <c r="B127" s="246"/>
      <c r="C127" s="246"/>
      <c r="D127" s="246"/>
      <c r="E127" s="246"/>
      <c r="F127" s="246"/>
      <c r="G127" s="246"/>
      <c r="H127" s="246"/>
      <c r="I127" s="246"/>
      <c r="J127" s="246"/>
      <c r="K127" s="246"/>
      <c r="L127" s="246"/>
      <c r="M127" s="246"/>
      <c r="N127" s="246"/>
      <c r="O127" s="246"/>
      <c r="P127" s="246"/>
      <c r="Q127" s="246"/>
    </row>
    <row r="128" spans="2:17">
      <c r="B128" s="246"/>
      <c r="C128" s="246"/>
      <c r="D128" s="246"/>
      <c r="E128" s="246"/>
      <c r="F128" s="246"/>
      <c r="G128" s="246"/>
      <c r="H128" s="246"/>
      <c r="I128" s="246"/>
      <c r="J128" s="246"/>
      <c r="K128" s="246"/>
      <c r="L128" s="246"/>
      <c r="M128" s="246"/>
      <c r="N128" s="246"/>
      <c r="O128" s="246"/>
      <c r="P128" s="246"/>
      <c r="Q128" s="246"/>
    </row>
    <row r="129" spans="2:17">
      <c r="B129" s="246"/>
      <c r="C129" s="246"/>
      <c r="D129" s="246"/>
      <c r="E129" s="246"/>
      <c r="F129" s="246"/>
      <c r="G129" s="246"/>
      <c r="H129" s="246"/>
      <c r="I129" s="246"/>
      <c r="J129" s="246"/>
      <c r="K129" s="246"/>
      <c r="L129" s="246"/>
      <c r="M129" s="246"/>
      <c r="N129" s="246"/>
      <c r="O129" s="246"/>
      <c r="P129" s="246"/>
      <c r="Q129" s="246"/>
    </row>
    <row r="130" spans="2:17">
      <c r="B130" s="246"/>
      <c r="C130" s="246"/>
      <c r="D130" s="246"/>
      <c r="E130" s="246"/>
      <c r="F130" s="246"/>
      <c r="G130" s="246"/>
      <c r="H130" s="246"/>
      <c r="I130" s="246"/>
      <c r="J130" s="246"/>
      <c r="K130" s="246"/>
      <c r="L130" s="246"/>
      <c r="M130" s="246"/>
      <c r="N130" s="246"/>
      <c r="O130" s="246"/>
      <c r="P130" s="246"/>
      <c r="Q130" s="246"/>
    </row>
    <row r="131" spans="2:17">
      <c r="B131" s="246"/>
      <c r="C131" s="246"/>
      <c r="D131" s="246"/>
      <c r="E131" s="246"/>
      <c r="F131" s="246"/>
      <c r="G131" s="246"/>
      <c r="H131" s="246"/>
      <c r="I131" s="246"/>
      <c r="J131" s="246"/>
      <c r="K131" s="246"/>
      <c r="L131" s="246"/>
      <c r="M131" s="246"/>
      <c r="N131" s="246"/>
      <c r="O131" s="246"/>
      <c r="P131" s="246"/>
      <c r="Q131" s="246"/>
    </row>
    <row r="132" spans="2:17">
      <c r="B132" s="246"/>
      <c r="C132" s="246"/>
      <c r="D132" s="246"/>
      <c r="E132" s="246"/>
      <c r="F132" s="246"/>
      <c r="G132" s="246"/>
      <c r="H132" s="246"/>
      <c r="I132" s="246"/>
      <c r="J132" s="246"/>
      <c r="K132" s="246"/>
      <c r="L132" s="246"/>
      <c r="M132" s="246"/>
      <c r="N132" s="246"/>
      <c r="O132" s="246"/>
      <c r="P132" s="246"/>
      <c r="Q132" s="246"/>
    </row>
    <row r="133" spans="2:17">
      <c r="B133" s="246"/>
      <c r="C133" s="246"/>
      <c r="D133" s="246"/>
      <c r="E133" s="246"/>
      <c r="F133" s="246"/>
      <c r="G133" s="246"/>
      <c r="H133" s="246"/>
      <c r="I133" s="246"/>
      <c r="J133" s="246"/>
      <c r="K133" s="246"/>
      <c r="L133" s="246"/>
      <c r="M133" s="246"/>
      <c r="N133" s="246"/>
      <c r="O133" s="246"/>
      <c r="P133" s="246"/>
      <c r="Q133" s="246"/>
    </row>
    <row r="134" spans="2:17">
      <c r="B134" s="246"/>
      <c r="C134" s="246"/>
      <c r="D134" s="246"/>
      <c r="E134" s="246"/>
      <c r="F134" s="246"/>
      <c r="G134" s="246"/>
      <c r="H134" s="246"/>
      <c r="I134" s="246"/>
      <c r="J134" s="246"/>
      <c r="K134" s="246"/>
      <c r="L134" s="246"/>
      <c r="M134" s="246"/>
      <c r="N134" s="246"/>
      <c r="O134" s="246"/>
      <c r="P134" s="246"/>
      <c r="Q134" s="246"/>
    </row>
    <row r="135" spans="2:17">
      <c r="B135" s="246"/>
      <c r="C135" s="246"/>
      <c r="D135" s="246"/>
      <c r="E135" s="246"/>
      <c r="F135" s="246"/>
      <c r="G135" s="246"/>
      <c r="H135" s="246"/>
      <c r="I135" s="246"/>
      <c r="J135" s="246"/>
      <c r="K135" s="246"/>
      <c r="L135" s="246"/>
      <c r="M135" s="246"/>
      <c r="N135" s="246"/>
      <c r="O135" s="246"/>
      <c r="P135" s="246"/>
      <c r="Q135" s="246"/>
    </row>
    <row r="136" spans="2:17">
      <c r="B136" s="246"/>
      <c r="C136" s="246"/>
      <c r="D136" s="246"/>
      <c r="E136" s="246"/>
      <c r="F136" s="246"/>
      <c r="G136" s="246"/>
      <c r="H136" s="246"/>
      <c r="I136" s="246"/>
      <c r="J136" s="246"/>
      <c r="K136" s="246"/>
      <c r="L136" s="246"/>
      <c r="M136" s="246"/>
      <c r="N136" s="246"/>
      <c r="O136" s="246"/>
      <c r="P136" s="246"/>
      <c r="Q136" s="246"/>
    </row>
    <row r="137" spans="2:17">
      <c r="B137" s="246"/>
      <c r="C137" s="246"/>
      <c r="D137" s="246"/>
      <c r="E137" s="246"/>
      <c r="F137" s="246"/>
      <c r="G137" s="246"/>
      <c r="H137" s="246"/>
      <c r="I137" s="246"/>
      <c r="J137" s="246"/>
      <c r="K137" s="246"/>
      <c r="L137" s="246"/>
      <c r="M137" s="246"/>
      <c r="N137" s="246"/>
      <c r="O137" s="246"/>
      <c r="P137" s="246"/>
      <c r="Q137" s="246"/>
    </row>
    <row r="138" spans="2:17">
      <c r="B138" s="246"/>
      <c r="C138" s="246"/>
      <c r="D138" s="246"/>
      <c r="E138" s="246"/>
      <c r="F138" s="246"/>
      <c r="G138" s="246"/>
      <c r="H138" s="246"/>
      <c r="I138" s="246"/>
      <c r="J138" s="246"/>
      <c r="K138" s="246"/>
      <c r="L138" s="246"/>
      <c r="M138" s="246"/>
      <c r="N138" s="246"/>
      <c r="O138" s="246"/>
      <c r="P138" s="246"/>
      <c r="Q138" s="246"/>
    </row>
    <row r="139" spans="2:17">
      <c r="B139" s="246"/>
      <c r="C139" s="246"/>
      <c r="D139" s="246"/>
      <c r="E139" s="246"/>
      <c r="F139" s="246"/>
      <c r="G139" s="246"/>
      <c r="H139" s="246"/>
      <c r="I139" s="246"/>
      <c r="J139" s="246"/>
      <c r="K139" s="246"/>
      <c r="L139" s="246"/>
      <c r="M139" s="246"/>
      <c r="N139" s="246"/>
      <c r="O139" s="246"/>
      <c r="P139" s="246"/>
      <c r="Q139" s="246"/>
    </row>
    <row r="140" spans="2:17">
      <c r="B140" s="246"/>
      <c r="C140" s="246"/>
      <c r="D140" s="246"/>
      <c r="E140" s="246"/>
      <c r="F140" s="246"/>
      <c r="G140" s="246"/>
      <c r="H140" s="246"/>
      <c r="I140" s="246"/>
      <c r="J140" s="246"/>
      <c r="K140" s="246"/>
      <c r="L140" s="246"/>
      <c r="M140" s="246"/>
      <c r="N140" s="246"/>
      <c r="O140" s="246"/>
      <c r="P140" s="246"/>
      <c r="Q140" s="246"/>
    </row>
    <row r="141" spans="2:17">
      <c r="B141" s="246"/>
      <c r="C141" s="246"/>
      <c r="D141" s="246"/>
      <c r="E141" s="246"/>
      <c r="F141" s="246"/>
      <c r="G141" s="246"/>
      <c r="H141" s="246"/>
      <c r="I141" s="246"/>
      <c r="J141" s="246"/>
      <c r="K141" s="246"/>
      <c r="L141" s="246"/>
      <c r="M141" s="246"/>
      <c r="N141" s="246"/>
      <c r="O141" s="246"/>
      <c r="P141" s="246"/>
      <c r="Q141" s="246"/>
    </row>
    <row r="142" spans="2:17">
      <c r="B142" s="246"/>
      <c r="C142" s="246"/>
      <c r="D142" s="246"/>
      <c r="E142" s="246"/>
      <c r="F142" s="246"/>
      <c r="G142" s="246"/>
      <c r="H142" s="246"/>
      <c r="I142" s="246"/>
      <c r="J142" s="246"/>
      <c r="K142" s="246"/>
      <c r="L142" s="246"/>
      <c r="M142" s="246"/>
      <c r="N142" s="246"/>
      <c r="O142" s="246"/>
      <c r="P142" s="246"/>
      <c r="Q142" s="246"/>
    </row>
    <row r="143" spans="2:17">
      <c r="B143" s="246"/>
      <c r="C143" s="246"/>
      <c r="D143" s="246"/>
      <c r="E143" s="246"/>
      <c r="F143" s="246"/>
      <c r="G143" s="246"/>
      <c r="H143" s="246"/>
      <c r="I143" s="246"/>
      <c r="J143" s="246"/>
      <c r="K143" s="246"/>
      <c r="L143" s="246"/>
      <c r="M143" s="246"/>
      <c r="N143" s="246"/>
      <c r="O143" s="246"/>
      <c r="P143" s="246"/>
      <c r="Q143" s="246"/>
    </row>
    <row r="144" spans="2:17">
      <c r="B144" s="246"/>
      <c r="C144" s="246"/>
      <c r="D144" s="246"/>
      <c r="E144" s="246"/>
      <c r="F144" s="246"/>
      <c r="G144" s="246"/>
      <c r="H144" s="246"/>
      <c r="I144" s="246"/>
      <c r="J144" s="246"/>
      <c r="K144" s="246"/>
      <c r="L144" s="246"/>
      <c r="M144" s="246"/>
      <c r="N144" s="246"/>
      <c r="O144" s="246"/>
      <c r="P144" s="246"/>
      <c r="Q144" s="246"/>
    </row>
    <row r="145" spans="2:17">
      <c r="B145" s="246"/>
      <c r="C145" s="246"/>
      <c r="D145" s="246"/>
      <c r="E145" s="246"/>
      <c r="F145" s="246"/>
      <c r="G145" s="246"/>
      <c r="H145" s="246"/>
      <c r="I145" s="246"/>
      <c r="J145" s="246"/>
      <c r="K145" s="246"/>
      <c r="L145" s="246"/>
      <c r="M145" s="246"/>
      <c r="N145" s="246"/>
      <c r="O145" s="246"/>
      <c r="P145" s="246"/>
      <c r="Q145" s="246"/>
    </row>
    <row r="146" spans="2:17">
      <c r="B146" s="246"/>
      <c r="C146" s="246"/>
      <c r="D146" s="246"/>
      <c r="E146" s="246"/>
      <c r="F146" s="246"/>
      <c r="G146" s="246"/>
      <c r="H146" s="246"/>
      <c r="I146" s="246"/>
      <c r="J146" s="246"/>
      <c r="K146" s="246"/>
      <c r="L146" s="246"/>
      <c r="M146" s="246"/>
      <c r="N146" s="246"/>
      <c r="O146" s="246"/>
      <c r="P146" s="246"/>
      <c r="Q146" s="246"/>
    </row>
    <row r="147" spans="2:17">
      <c r="B147" s="246"/>
      <c r="C147" s="246"/>
      <c r="D147" s="246"/>
      <c r="E147" s="246"/>
      <c r="F147" s="246"/>
      <c r="G147" s="246"/>
      <c r="H147" s="246"/>
      <c r="I147" s="246"/>
      <c r="J147" s="246"/>
      <c r="K147" s="246"/>
      <c r="L147" s="246"/>
      <c r="M147" s="246"/>
      <c r="N147" s="246"/>
      <c r="O147" s="246"/>
      <c r="P147" s="246"/>
      <c r="Q147" s="246"/>
    </row>
    <row r="148" spans="2:17">
      <c r="B148" s="246"/>
      <c r="C148" s="246"/>
      <c r="D148" s="246"/>
      <c r="E148" s="246"/>
      <c r="F148" s="246"/>
      <c r="G148" s="246"/>
      <c r="H148" s="246"/>
      <c r="I148" s="246"/>
      <c r="J148" s="246"/>
      <c r="K148" s="246"/>
      <c r="L148" s="246"/>
      <c r="M148" s="246"/>
      <c r="N148" s="246"/>
      <c r="O148" s="246"/>
      <c r="P148" s="246"/>
      <c r="Q148" s="246"/>
    </row>
    <row r="149" spans="2:17">
      <c r="B149" s="246"/>
      <c r="C149" s="246"/>
      <c r="D149" s="246"/>
      <c r="E149" s="246"/>
      <c r="F149" s="246"/>
      <c r="G149" s="246"/>
      <c r="H149" s="246"/>
      <c r="I149" s="246"/>
      <c r="J149" s="246"/>
      <c r="K149" s="246"/>
      <c r="L149" s="246"/>
      <c r="M149" s="246"/>
      <c r="N149" s="246"/>
      <c r="O149" s="246"/>
      <c r="P149" s="246"/>
      <c r="Q149" s="246"/>
    </row>
    <row r="150" spans="2:17">
      <c r="B150" s="246"/>
      <c r="C150" s="246"/>
      <c r="D150" s="246"/>
      <c r="E150" s="246"/>
      <c r="F150" s="246"/>
      <c r="G150" s="246"/>
      <c r="H150" s="246"/>
      <c r="I150" s="246"/>
      <c r="J150" s="246"/>
      <c r="K150" s="246"/>
      <c r="L150" s="246"/>
      <c r="M150" s="246"/>
      <c r="N150" s="246"/>
      <c r="O150" s="246"/>
      <c r="P150" s="246"/>
      <c r="Q150" s="246"/>
    </row>
    <row r="151" spans="2:17">
      <c r="B151" s="246"/>
      <c r="C151" s="246"/>
      <c r="D151" s="246"/>
      <c r="E151" s="246"/>
      <c r="F151" s="246"/>
      <c r="G151" s="246"/>
      <c r="H151" s="246"/>
      <c r="I151" s="246"/>
      <c r="J151" s="246"/>
      <c r="K151" s="246"/>
      <c r="L151" s="246"/>
      <c r="M151" s="246"/>
      <c r="N151" s="246"/>
      <c r="O151" s="246"/>
      <c r="P151" s="246"/>
      <c r="Q151" s="246"/>
    </row>
    <row r="152" spans="2:17">
      <c r="B152" s="246"/>
      <c r="C152" s="246"/>
      <c r="D152" s="246"/>
      <c r="E152" s="246"/>
      <c r="F152" s="246"/>
      <c r="G152" s="246"/>
      <c r="H152" s="246"/>
      <c r="I152" s="246"/>
      <c r="J152" s="246"/>
      <c r="K152" s="246"/>
      <c r="L152" s="246"/>
      <c r="M152" s="246"/>
      <c r="N152" s="246"/>
      <c r="O152" s="246"/>
      <c r="P152" s="246"/>
      <c r="Q152" s="246"/>
    </row>
    <row r="153" spans="2:17">
      <c r="B153" s="246"/>
      <c r="C153" s="246"/>
      <c r="D153" s="246"/>
      <c r="E153" s="246"/>
      <c r="F153" s="246"/>
      <c r="G153" s="246"/>
      <c r="H153" s="246"/>
      <c r="I153" s="246"/>
      <c r="J153" s="246"/>
      <c r="K153" s="246"/>
      <c r="L153" s="246"/>
      <c r="M153" s="246"/>
      <c r="N153" s="246"/>
      <c r="O153" s="246"/>
      <c r="P153" s="246"/>
      <c r="Q153" s="246"/>
    </row>
    <row r="154" spans="2:17">
      <c r="B154" s="246"/>
      <c r="C154" s="246"/>
      <c r="D154" s="246"/>
      <c r="E154" s="246"/>
      <c r="F154" s="246"/>
      <c r="G154" s="246"/>
      <c r="H154" s="246"/>
      <c r="I154" s="246"/>
      <c r="J154" s="246"/>
      <c r="K154" s="246"/>
      <c r="L154" s="246"/>
      <c r="M154" s="246"/>
      <c r="N154" s="246"/>
      <c r="O154" s="246"/>
      <c r="P154" s="246"/>
      <c r="Q154" s="246"/>
    </row>
    <row r="155" spans="2:17">
      <c r="B155" s="246"/>
      <c r="C155" s="246"/>
      <c r="D155" s="246"/>
      <c r="E155" s="246"/>
      <c r="F155" s="246"/>
      <c r="G155" s="246"/>
      <c r="H155" s="246"/>
      <c r="I155" s="246"/>
      <c r="J155" s="246"/>
      <c r="K155" s="246"/>
      <c r="L155" s="246"/>
      <c r="M155" s="246"/>
      <c r="N155" s="246"/>
      <c r="O155" s="246"/>
      <c r="P155" s="246"/>
      <c r="Q155" s="246"/>
    </row>
    <row r="156" spans="2:17">
      <c r="B156" s="246"/>
      <c r="C156" s="246"/>
      <c r="D156" s="246"/>
      <c r="E156" s="246"/>
      <c r="F156" s="246"/>
      <c r="G156" s="246"/>
      <c r="H156" s="246"/>
      <c r="I156" s="246"/>
      <c r="J156" s="246"/>
      <c r="K156" s="246"/>
      <c r="L156" s="246"/>
      <c r="M156" s="246"/>
      <c r="N156" s="246"/>
      <c r="O156" s="246"/>
      <c r="P156" s="246"/>
      <c r="Q156" s="246"/>
    </row>
    <row r="157" spans="2:17">
      <c r="B157" s="246"/>
      <c r="C157" s="246"/>
      <c r="D157" s="246"/>
      <c r="E157" s="246"/>
      <c r="F157" s="246"/>
      <c r="G157" s="246"/>
      <c r="H157" s="246"/>
      <c r="I157" s="246"/>
      <c r="J157" s="246"/>
      <c r="K157" s="246"/>
      <c r="L157" s="246"/>
      <c r="M157" s="246"/>
      <c r="N157" s="246"/>
      <c r="O157" s="246"/>
      <c r="P157" s="246"/>
      <c r="Q157" s="246"/>
    </row>
    <row r="158" spans="2:17">
      <c r="B158" s="246"/>
      <c r="C158" s="246"/>
      <c r="D158" s="246"/>
      <c r="E158" s="246"/>
      <c r="F158" s="246"/>
      <c r="G158" s="246"/>
      <c r="H158" s="246"/>
      <c r="I158" s="246"/>
      <c r="J158" s="246"/>
      <c r="K158" s="246"/>
      <c r="L158" s="246"/>
      <c r="M158" s="246"/>
      <c r="N158" s="246"/>
      <c r="O158" s="246"/>
      <c r="P158" s="246"/>
      <c r="Q158" s="246"/>
    </row>
    <row r="159" spans="2:17">
      <c r="B159" s="246"/>
      <c r="C159" s="246"/>
      <c r="D159" s="246"/>
      <c r="E159" s="246"/>
      <c r="F159" s="246"/>
      <c r="G159" s="246"/>
      <c r="H159" s="246"/>
      <c r="I159" s="246"/>
      <c r="J159" s="246"/>
      <c r="K159" s="246"/>
      <c r="L159" s="246"/>
      <c r="M159" s="246"/>
      <c r="N159" s="246"/>
      <c r="O159" s="246"/>
      <c r="P159" s="246"/>
      <c r="Q159" s="246"/>
    </row>
    <row r="160" spans="2:17">
      <c r="B160" s="246"/>
      <c r="C160" s="246"/>
      <c r="D160" s="246"/>
      <c r="E160" s="246"/>
      <c r="F160" s="246"/>
      <c r="G160" s="246"/>
      <c r="H160" s="246"/>
      <c r="I160" s="246"/>
      <c r="J160" s="246"/>
      <c r="K160" s="246"/>
      <c r="L160" s="246"/>
      <c r="M160" s="246"/>
      <c r="N160" s="246"/>
      <c r="O160" s="246"/>
      <c r="P160" s="246"/>
      <c r="Q160" s="246"/>
    </row>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sheetData>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523</v>
      </c>
      <c r="G2" s="113"/>
      <c r="H2" s="114"/>
    </row>
    <row r="3" spans="1:8">
      <c r="A3" s="110" t="s">
        <v>516</v>
      </c>
      <c r="B3" s="115"/>
      <c r="C3" s="116"/>
      <c r="D3" s="117">
        <v>171795</v>
      </c>
      <c r="E3" s="118"/>
      <c r="F3" s="119">
        <v>228305</v>
      </c>
      <c r="G3" s="120"/>
      <c r="H3" s="121"/>
    </row>
    <row r="4" spans="1:8">
      <c r="A4" s="122"/>
      <c r="B4" s="123"/>
      <c r="C4" s="124"/>
      <c r="D4" s="125">
        <v>101162</v>
      </c>
      <c r="E4" s="126"/>
      <c r="F4" s="127">
        <v>86611</v>
      </c>
      <c r="G4" s="128"/>
      <c r="H4" s="129"/>
    </row>
    <row r="5" spans="1:8">
      <c r="A5" s="110" t="s">
        <v>518</v>
      </c>
      <c r="B5" s="115"/>
      <c r="C5" s="116"/>
      <c r="D5" s="117">
        <v>207045</v>
      </c>
      <c r="E5" s="118"/>
      <c r="F5" s="119">
        <v>316331</v>
      </c>
      <c r="G5" s="120"/>
      <c r="H5" s="121"/>
    </row>
    <row r="6" spans="1:8">
      <c r="A6" s="122"/>
      <c r="B6" s="123"/>
      <c r="C6" s="124"/>
      <c r="D6" s="125">
        <v>127615</v>
      </c>
      <c r="E6" s="126"/>
      <c r="F6" s="127">
        <v>106387</v>
      </c>
      <c r="G6" s="128"/>
      <c r="H6" s="129"/>
    </row>
    <row r="7" spans="1:8">
      <c r="A7" s="110" t="s">
        <v>519</v>
      </c>
      <c r="B7" s="115"/>
      <c r="C7" s="116"/>
      <c r="D7" s="117">
        <v>435464</v>
      </c>
      <c r="E7" s="118"/>
      <c r="F7" s="119">
        <v>333013</v>
      </c>
      <c r="G7" s="120"/>
      <c r="H7" s="121"/>
    </row>
    <row r="8" spans="1:8">
      <c r="A8" s="122"/>
      <c r="B8" s="123"/>
      <c r="C8" s="124"/>
      <c r="D8" s="125">
        <v>220859</v>
      </c>
      <c r="E8" s="126"/>
      <c r="F8" s="127">
        <v>126732</v>
      </c>
      <c r="G8" s="128"/>
      <c r="H8" s="129"/>
    </row>
    <row r="9" spans="1:8">
      <c r="A9" s="110" t="s">
        <v>520</v>
      </c>
      <c r="B9" s="115"/>
      <c r="C9" s="116"/>
      <c r="D9" s="117">
        <v>210616</v>
      </c>
      <c r="E9" s="118"/>
      <c r="F9" s="119">
        <v>280458</v>
      </c>
      <c r="G9" s="120"/>
      <c r="H9" s="121"/>
    </row>
    <row r="10" spans="1:8">
      <c r="A10" s="122"/>
      <c r="B10" s="123"/>
      <c r="C10" s="124"/>
      <c r="D10" s="125">
        <v>172143</v>
      </c>
      <c r="E10" s="126"/>
      <c r="F10" s="127">
        <v>127286</v>
      </c>
      <c r="G10" s="128"/>
      <c r="H10" s="129"/>
    </row>
    <row r="11" spans="1:8">
      <c r="A11" s="110" t="s">
        <v>521</v>
      </c>
      <c r="B11" s="115"/>
      <c r="C11" s="116"/>
      <c r="D11" s="117">
        <v>48987</v>
      </c>
      <c r="E11" s="118"/>
      <c r="F11" s="119">
        <v>291945</v>
      </c>
      <c r="G11" s="120"/>
      <c r="H11" s="121"/>
    </row>
    <row r="12" spans="1:8">
      <c r="A12" s="122"/>
      <c r="B12" s="123"/>
      <c r="C12" s="130"/>
      <c r="D12" s="125">
        <v>31825</v>
      </c>
      <c r="E12" s="126"/>
      <c r="F12" s="127">
        <v>127651</v>
      </c>
      <c r="G12" s="128"/>
      <c r="H12" s="129"/>
    </row>
    <row r="13" spans="1:8">
      <c r="A13" s="110"/>
      <c r="B13" s="115"/>
      <c r="C13" s="131"/>
      <c r="D13" s="132">
        <v>214781</v>
      </c>
      <c r="E13" s="133"/>
      <c r="F13" s="134">
        <v>290010</v>
      </c>
      <c r="G13" s="135"/>
      <c r="H13" s="121"/>
    </row>
    <row r="14" spans="1:8">
      <c r="A14" s="122"/>
      <c r="B14" s="123"/>
      <c r="C14" s="124"/>
      <c r="D14" s="125">
        <v>130721</v>
      </c>
      <c r="E14" s="126"/>
      <c r="F14" s="127">
        <v>114933</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5.96</v>
      </c>
      <c r="C19" s="136">
        <f>ROUND(VALUE(SUBSTITUTE(実質収支比率等に係る経年分析!G$48,"▲","-")),2)</f>
        <v>3.4</v>
      </c>
      <c r="D19" s="136">
        <f>ROUND(VALUE(SUBSTITUTE(実質収支比率等に係る経年分析!H$48,"▲","-")),2)</f>
        <v>4.97</v>
      </c>
      <c r="E19" s="136">
        <f>ROUND(VALUE(SUBSTITUTE(実質収支比率等に係る経年分析!I$48,"▲","-")),2)</f>
        <v>4.99</v>
      </c>
      <c r="F19" s="136">
        <f>ROUND(VALUE(SUBSTITUTE(実質収支比率等に係る経年分析!J$48,"▲","-")),2)</f>
        <v>5.98</v>
      </c>
    </row>
    <row r="20" spans="1:11">
      <c r="A20" s="136" t="s">
        <v>44</v>
      </c>
      <c r="B20" s="136">
        <f>ROUND(VALUE(SUBSTITUTE(実質収支比率等に係る経年分析!F$47,"▲","-")),2)</f>
        <v>46.31</v>
      </c>
      <c r="C20" s="136">
        <f>ROUND(VALUE(SUBSTITUTE(実質収支比率等に係る経年分析!G$47,"▲","-")),2)</f>
        <v>52.28</v>
      </c>
      <c r="D20" s="136">
        <f>ROUND(VALUE(SUBSTITUTE(実質収支比率等に係る経年分析!H$47,"▲","-")),2)</f>
        <v>54.27</v>
      </c>
      <c r="E20" s="136">
        <f>ROUND(VALUE(SUBSTITUTE(実質収支比率等に係る経年分析!I$47,"▲","-")),2)</f>
        <v>53.67</v>
      </c>
      <c r="F20" s="136">
        <f>ROUND(VALUE(SUBSTITUTE(実質収支比率等に係る経年分析!J$47,"▲","-")),2)</f>
        <v>58.15</v>
      </c>
    </row>
    <row r="21" spans="1:11">
      <c r="A21" s="136" t="s">
        <v>45</v>
      </c>
      <c r="B21" s="136">
        <f>IF(ISNUMBER(VALUE(SUBSTITUTE(実質収支比率等に係る経年分析!F$49,"▲","-"))),ROUND(VALUE(SUBSTITUTE(実質収支比率等に係る経年分析!F$49,"▲","-")),2),NA())</f>
        <v>4.3600000000000003</v>
      </c>
      <c r="C21" s="136">
        <f>IF(ISNUMBER(VALUE(SUBSTITUTE(実質収支比率等に係る経年分析!G$49,"▲","-"))),ROUND(VALUE(SUBSTITUTE(実質収支比率等に係る経年分析!G$49,"▲","-")),2),NA())</f>
        <v>2.78</v>
      </c>
      <c r="D21" s="136">
        <f>IF(ISNUMBER(VALUE(SUBSTITUTE(実質収支比率等に係る経年分析!H$49,"▲","-"))),ROUND(VALUE(SUBSTITUTE(実質収支比率等に係る経年分析!H$49,"▲","-")),2),NA())</f>
        <v>3.26</v>
      </c>
      <c r="E21" s="136">
        <f>IF(ISNUMBER(VALUE(SUBSTITUTE(実質収支比率等に係る経年分析!I$49,"▲","-"))),ROUND(VALUE(SUBSTITUTE(実質収支比率等に係る経年分析!I$49,"▲","-")),2),NA())</f>
        <v>2.67</v>
      </c>
      <c r="F21" s="136">
        <f>IF(ISNUMBER(VALUE(SUBSTITUTE(実質収支比率等に係る経年分析!J$49,"▲","-"))),ROUND(VALUE(SUBSTITUTE(実質収支比率等に係る経年分析!J$49,"▲","-")),2),NA())</f>
        <v>5.15</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墓地事業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農業集落排水事業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7.0000000000000007E-2</v>
      </c>
    </row>
    <row r="33" spans="1:16">
      <c r="A33" s="137" t="str">
        <f>IF(連結実質赤字比率に係る赤字・黒字の構成分析!C$37="",NA(),連結実質赤字比率に係る赤字・黒字の構成分析!C$37)</f>
        <v>特定環境保全公共下水道事業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0.12</v>
      </c>
    </row>
    <row r="34" spans="1:16">
      <c r="A34" s="137" t="str">
        <f>IF(連結実質赤字比率に係る赤字・黒字の構成分析!C$36="",NA(),連結実質赤字比率に係る赤字・黒字の構成分析!C$36)</f>
        <v>介護保険</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1.1200000000000001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0.65</v>
      </c>
    </row>
    <row r="35" spans="1:16">
      <c r="A35" s="137" t="str">
        <f>IF(連結実質赤字比率に係る赤字・黒字の構成分析!C$35="",NA(),連結実質赤字比率に係る赤字・黒字の構成分析!C$35)</f>
        <v>国民健康保険</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0.56000000000000005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0.52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1.89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1.23</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5.95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5.99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4.96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5.41</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187</v>
      </c>
      <c r="E42" s="138"/>
      <c r="F42" s="138"/>
      <c r="G42" s="138">
        <f>'実質公債費比率（分子）の構造'!L$52</f>
        <v>194</v>
      </c>
      <c r="H42" s="138"/>
      <c r="I42" s="138"/>
      <c r="J42" s="138">
        <f>'実質公債費比率（分子）の構造'!M$52</f>
        <v>201</v>
      </c>
      <c r="K42" s="138"/>
      <c r="L42" s="138"/>
      <c r="M42" s="138">
        <f>'実質公債費比率（分子）の構造'!N$52</f>
        <v>199</v>
      </c>
      <c r="N42" s="138"/>
      <c r="O42" s="138"/>
      <c r="P42" s="138">
        <f>'実質公債費比率（分子）の構造'!O$52</f>
        <v>215</v>
      </c>
    </row>
    <row r="43" spans="1:16">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15</v>
      </c>
      <c r="C45" s="138"/>
      <c r="D45" s="138"/>
      <c r="E45" s="138">
        <f>'実質公債費比率（分子）の構造'!L$49</f>
        <v>15</v>
      </c>
      <c r="F45" s="138"/>
      <c r="G45" s="138"/>
      <c r="H45" s="138">
        <f>'実質公債費比率（分子）の構造'!M$49</f>
        <v>15</v>
      </c>
      <c r="I45" s="138"/>
      <c r="J45" s="138"/>
      <c r="K45" s="138">
        <f>'実質公債費比率（分子）の構造'!N$49</f>
        <v>12</v>
      </c>
      <c r="L45" s="138"/>
      <c r="M45" s="138"/>
      <c r="N45" s="138">
        <f>'実質公債費比率（分子）の構造'!O$49</f>
        <v>11</v>
      </c>
      <c r="O45" s="138"/>
      <c r="P45" s="138"/>
    </row>
    <row r="46" spans="1:16">
      <c r="A46" s="138" t="s">
        <v>56</v>
      </c>
      <c r="B46" s="138">
        <f>'実質公債費比率（分子）の構造'!K$48</f>
        <v>81</v>
      </c>
      <c r="C46" s="138"/>
      <c r="D46" s="138"/>
      <c r="E46" s="138">
        <f>'実質公債費比率（分子）の構造'!L$48</f>
        <v>88</v>
      </c>
      <c r="F46" s="138"/>
      <c r="G46" s="138"/>
      <c r="H46" s="138">
        <f>'実質公債費比率（分子）の構造'!M$48</f>
        <v>86</v>
      </c>
      <c r="I46" s="138"/>
      <c r="J46" s="138"/>
      <c r="K46" s="138">
        <f>'実質公債費比率（分子）の構造'!N$48</f>
        <v>86</v>
      </c>
      <c r="L46" s="138"/>
      <c r="M46" s="138"/>
      <c r="N46" s="138">
        <f>'実質公債費比率（分子）の構造'!O$48</f>
        <v>87</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180</v>
      </c>
      <c r="C49" s="138"/>
      <c r="D49" s="138"/>
      <c r="E49" s="138">
        <f>'実質公債費比率（分子）の構造'!L$45</f>
        <v>182</v>
      </c>
      <c r="F49" s="138"/>
      <c r="G49" s="138"/>
      <c r="H49" s="138">
        <f>'実質公債費比率（分子）の構造'!M$45</f>
        <v>186</v>
      </c>
      <c r="I49" s="138"/>
      <c r="J49" s="138"/>
      <c r="K49" s="138">
        <f>'実質公債費比率（分子）の構造'!N$45</f>
        <v>179</v>
      </c>
      <c r="L49" s="138"/>
      <c r="M49" s="138"/>
      <c r="N49" s="138">
        <f>'実質公債費比率（分子）の構造'!O$45</f>
        <v>201</v>
      </c>
      <c r="O49" s="138"/>
      <c r="P49" s="138"/>
    </row>
    <row r="50" spans="1:16">
      <c r="A50" s="138" t="s">
        <v>60</v>
      </c>
      <c r="B50" s="138" t="e">
        <f>NA()</f>
        <v>#N/A</v>
      </c>
      <c r="C50" s="138">
        <f>IF(ISNUMBER('実質公債費比率（分子）の構造'!K$53),'実質公債費比率（分子）の構造'!K$53,NA())</f>
        <v>89</v>
      </c>
      <c r="D50" s="138" t="e">
        <f>NA()</f>
        <v>#N/A</v>
      </c>
      <c r="E50" s="138" t="e">
        <f>NA()</f>
        <v>#N/A</v>
      </c>
      <c r="F50" s="138">
        <f>IF(ISNUMBER('実質公債費比率（分子）の構造'!L$53),'実質公債費比率（分子）の構造'!L$53,NA())</f>
        <v>91</v>
      </c>
      <c r="G50" s="138" t="e">
        <f>NA()</f>
        <v>#N/A</v>
      </c>
      <c r="H50" s="138" t="e">
        <f>NA()</f>
        <v>#N/A</v>
      </c>
      <c r="I50" s="138">
        <f>IF(ISNUMBER('実質公債費比率（分子）の構造'!M$53),'実質公債費比率（分子）の構造'!M$53,NA())</f>
        <v>86</v>
      </c>
      <c r="J50" s="138" t="e">
        <f>NA()</f>
        <v>#N/A</v>
      </c>
      <c r="K50" s="138" t="e">
        <f>NA()</f>
        <v>#N/A</v>
      </c>
      <c r="L50" s="138">
        <f>IF(ISNUMBER('実質公債費比率（分子）の構造'!N$53),'実質公債費比率（分子）の構造'!N$53,NA())</f>
        <v>78</v>
      </c>
      <c r="M50" s="138" t="e">
        <f>NA()</f>
        <v>#N/A</v>
      </c>
      <c r="N50" s="138" t="e">
        <f>NA()</f>
        <v>#N/A</v>
      </c>
      <c r="O50" s="138">
        <f>IF(ISNUMBER('実質公債費比率（分子）の構造'!O$53),'実質公債費比率（分子）の構造'!O$53,NA())</f>
        <v>84</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2318</v>
      </c>
      <c r="E56" s="137"/>
      <c r="F56" s="137"/>
      <c r="G56" s="137">
        <f>'将来負担比率（分子）の構造'!J$52</f>
        <v>2405</v>
      </c>
      <c r="H56" s="137"/>
      <c r="I56" s="137"/>
      <c r="J56" s="137">
        <f>'将来負担比率（分子）の構造'!K$52</f>
        <v>2470</v>
      </c>
      <c r="K56" s="137"/>
      <c r="L56" s="137"/>
      <c r="M56" s="137">
        <f>'将来負担比率（分子）の構造'!L$52</f>
        <v>2758</v>
      </c>
      <c r="N56" s="137"/>
      <c r="O56" s="137"/>
      <c r="P56" s="137">
        <f>'将来負担比率（分子）の構造'!M$52</f>
        <v>2735</v>
      </c>
    </row>
    <row r="57" spans="1:16">
      <c r="A57" s="137" t="s">
        <v>36</v>
      </c>
      <c r="B57" s="137"/>
      <c r="C57" s="137"/>
      <c r="D57" s="137">
        <f>'将来負担比率（分子）の構造'!I$51</f>
        <v>2</v>
      </c>
      <c r="E57" s="137"/>
      <c r="F57" s="137"/>
      <c r="G57" s="137">
        <f>'将来負担比率（分子）の構造'!J$51</f>
        <v>1</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2038</v>
      </c>
      <c r="E58" s="137"/>
      <c r="F58" s="137"/>
      <c r="G58" s="137">
        <f>'将来負担比率（分子）の構造'!J$50</f>
        <v>1989</v>
      </c>
      <c r="H58" s="137"/>
      <c r="I58" s="137"/>
      <c r="J58" s="137">
        <f>'将来負担比率（分子）の構造'!K$50</f>
        <v>1525</v>
      </c>
      <c r="K58" s="137"/>
      <c r="L58" s="137"/>
      <c r="M58" s="137">
        <f>'将来負担比率（分子）の構造'!L$50</f>
        <v>1513</v>
      </c>
      <c r="N58" s="137"/>
      <c r="O58" s="137"/>
      <c r="P58" s="137">
        <f>'将来負担比率（分子）の構造'!M$50</f>
        <v>1580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624</v>
      </c>
      <c r="C62" s="137"/>
      <c r="D62" s="137"/>
      <c r="E62" s="137">
        <f>'将来負担比率（分子）の構造'!J$45</f>
        <v>574</v>
      </c>
      <c r="F62" s="137"/>
      <c r="G62" s="137"/>
      <c r="H62" s="137">
        <f>'将来負担比率（分子）の構造'!K$45</f>
        <v>538</v>
      </c>
      <c r="I62" s="137"/>
      <c r="J62" s="137"/>
      <c r="K62" s="137">
        <f>'将来負担比率（分子）の構造'!L$45</f>
        <v>518</v>
      </c>
      <c r="L62" s="137"/>
      <c r="M62" s="137"/>
      <c r="N62" s="137">
        <f>'将来負担比率（分子）の構造'!M$45</f>
        <v>570</v>
      </c>
      <c r="O62" s="137"/>
      <c r="P62" s="137"/>
    </row>
    <row r="63" spans="1:16">
      <c r="A63" s="137" t="s">
        <v>28</v>
      </c>
      <c r="B63" s="137">
        <f>'将来負担比率（分子）の構造'!I$44</f>
        <v>5</v>
      </c>
      <c r="C63" s="137"/>
      <c r="D63" s="137"/>
      <c r="E63" s="137">
        <f>'将来負担比率（分子）の構造'!J$44</f>
        <v>5</v>
      </c>
      <c r="F63" s="137"/>
      <c r="G63" s="137"/>
      <c r="H63" s="137">
        <f>'将来負担比率（分子）の構造'!K$44</f>
        <v>4</v>
      </c>
      <c r="I63" s="137"/>
      <c r="J63" s="137"/>
      <c r="K63" s="137">
        <f>'将来負担比率（分子）の構造'!L$44</f>
        <v>4</v>
      </c>
      <c r="L63" s="137"/>
      <c r="M63" s="137"/>
      <c r="N63" s="137">
        <f>'将来負担比率（分子）の構造'!M$44</f>
        <v>5</v>
      </c>
      <c r="O63" s="137"/>
      <c r="P63" s="137"/>
    </row>
    <row r="64" spans="1:16">
      <c r="A64" s="137" t="s">
        <v>27</v>
      </c>
      <c r="B64" s="137">
        <f>'将来負担比率（分子）の構造'!I$43</f>
        <v>1379</v>
      </c>
      <c r="C64" s="137"/>
      <c r="D64" s="137"/>
      <c r="E64" s="137">
        <f>'将来負担比率（分子）の構造'!J$43</f>
        <v>1296</v>
      </c>
      <c r="F64" s="137"/>
      <c r="G64" s="137"/>
      <c r="H64" s="137">
        <f>'将来負担比率（分子）の構造'!K$43</f>
        <v>1149</v>
      </c>
      <c r="I64" s="137"/>
      <c r="J64" s="137"/>
      <c r="K64" s="137">
        <f>'将来負担比率（分子）の構造'!L$43</f>
        <v>1106</v>
      </c>
      <c r="L64" s="137"/>
      <c r="M64" s="137"/>
      <c r="N64" s="137">
        <f>'将来負担比率（分子）の構造'!M$43</f>
        <v>1033</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2034</v>
      </c>
      <c r="C66" s="137"/>
      <c r="D66" s="137"/>
      <c r="E66" s="137">
        <f>'将来負担比率（分子）の構造'!J$41</f>
        <v>2206</v>
      </c>
      <c r="F66" s="137"/>
      <c r="G66" s="137"/>
      <c r="H66" s="137">
        <f>'将来負担比率（分子）の構造'!K$41</f>
        <v>2647</v>
      </c>
      <c r="I66" s="137"/>
      <c r="J66" s="137"/>
      <c r="K66" s="137">
        <f>'将来負担比率（分子）の構造'!L$41</f>
        <v>2770</v>
      </c>
      <c r="L66" s="137"/>
      <c r="M66" s="137"/>
      <c r="N66" s="137">
        <f>'将来負担比率（分子）の構造'!M$41</f>
        <v>2793</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343</v>
      </c>
      <c r="J67" s="137" t="e">
        <f>NA()</f>
        <v>#N/A</v>
      </c>
      <c r="K67" s="137" t="e">
        <f>NA()</f>
        <v>#N/A</v>
      </c>
      <c r="L67" s="137">
        <f>IF(ISNUMBER('将来負担比率（分子）の構造'!L$53), IF('将来負担比率（分子）の構造'!L$53 &lt; 0, 0, '将来負担比率（分子）の構造'!L$53), NA())</f>
        <v>127</v>
      </c>
      <c r="M67" s="137" t="e">
        <f>NA()</f>
        <v>#N/A</v>
      </c>
      <c r="N67" s="137" t="e">
        <f>NA()</f>
        <v>#N/A</v>
      </c>
      <c r="O67" s="137">
        <f>IF(ISNUMBER('将来負担比率（分子）の構造'!M$53), IF('将来負担比率（分子）の構造'!M$53 &lt; 0, 0, '将来負担比率（分子）の構造'!M$53), NA())</f>
        <v>87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345571</v>
      </c>
      <c r="S5" s="671"/>
      <c r="T5" s="671"/>
      <c r="U5" s="671"/>
      <c r="V5" s="671"/>
      <c r="W5" s="671"/>
      <c r="X5" s="671"/>
      <c r="Y5" s="718"/>
      <c r="Z5" s="731">
        <v>12.3</v>
      </c>
      <c r="AA5" s="731"/>
      <c r="AB5" s="731"/>
      <c r="AC5" s="731"/>
      <c r="AD5" s="732">
        <v>345571</v>
      </c>
      <c r="AE5" s="732"/>
      <c r="AF5" s="732"/>
      <c r="AG5" s="732"/>
      <c r="AH5" s="732"/>
      <c r="AI5" s="732"/>
      <c r="AJ5" s="732"/>
      <c r="AK5" s="732"/>
      <c r="AL5" s="719">
        <v>23.2</v>
      </c>
      <c r="AM5" s="688"/>
      <c r="AN5" s="688"/>
      <c r="AO5" s="720"/>
      <c r="AP5" s="707" t="s">
        <v>210</v>
      </c>
      <c r="AQ5" s="708"/>
      <c r="AR5" s="708"/>
      <c r="AS5" s="708"/>
      <c r="AT5" s="708"/>
      <c r="AU5" s="708"/>
      <c r="AV5" s="708"/>
      <c r="AW5" s="708"/>
      <c r="AX5" s="708"/>
      <c r="AY5" s="708"/>
      <c r="AZ5" s="708"/>
      <c r="BA5" s="708"/>
      <c r="BB5" s="708"/>
      <c r="BC5" s="708"/>
      <c r="BD5" s="708"/>
      <c r="BE5" s="708"/>
      <c r="BF5" s="709"/>
      <c r="BG5" s="620">
        <v>345571</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25008</v>
      </c>
      <c r="S6" s="621"/>
      <c r="T6" s="621"/>
      <c r="U6" s="621"/>
      <c r="V6" s="621"/>
      <c r="W6" s="621"/>
      <c r="X6" s="621"/>
      <c r="Y6" s="622"/>
      <c r="Z6" s="673">
        <v>0.9</v>
      </c>
      <c r="AA6" s="673"/>
      <c r="AB6" s="673"/>
      <c r="AC6" s="673"/>
      <c r="AD6" s="674">
        <v>25008</v>
      </c>
      <c r="AE6" s="674"/>
      <c r="AF6" s="674"/>
      <c r="AG6" s="674"/>
      <c r="AH6" s="674"/>
      <c r="AI6" s="674"/>
      <c r="AJ6" s="674"/>
      <c r="AK6" s="674"/>
      <c r="AL6" s="643">
        <v>1.7</v>
      </c>
      <c r="AM6" s="675"/>
      <c r="AN6" s="675"/>
      <c r="AO6" s="676"/>
      <c r="AP6" s="617" t="s">
        <v>216</v>
      </c>
      <c r="AQ6" s="618"/>
      <c r="AR6" s="618"/>
      <c r="AS6" s="618"/>
      <c r="AT6" s="618"/>
      <c r="AU6" s="618"/>
      <c r="AV6" s="618"/>
      <c r="AW6" s="618"/>
      <c r="AX6" s="618"/>
      <c r="AY6" s="618"/>
      <c r="AZ6" s="618"/>
      <c r="BA6" s="618"/>
      <c r="BB6" s="618"/>
      <c r="BC6" s="618"/>
      <c r="BD6" s="618"/>
      <c r="BE6" s="618"/>
      <c r="BF6" s="619"/>
      <c r="BG6" s="620">
        <v>345571</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50408</v>
      </c>
      <c r="CS6" s="621"/>
      <c r="CT6" s="621"/>
      <c r="CU6" s="621"/>
      <c r="CV6" s="621"/>
      <c r="CW6" s="621"/>
      <c r="CX6" s="621"/>
      <c r="CY6" s="622"/>
      <c r="CZ6" s="673">
        <v>2</v>
      </c>
      <c r="DA6" s="673"/>
      <c r="DB6" s="673"/>
      <c r="DC6" s="673"/>
      <c r="DD6" s="626" t="s">
        <v>211</v>
      </c>
      <c r="DE6" s="621"/>
      <c r="DF6" s="621"/>
      <c r="DG6" s="621"/>
      <c r="DH6" s="621"/>
      <c r="DI6" s="621"/>
      <c r="DJ6" s="621"/>
      <c r="DK6" s="621"/>
      <c r="DL6" s="621"/>
      <c r="DM6" s="621"/>
      <c r="DN6" s="621"/>
      <c r="DO6" s="621"/>
      <c r="DP6" s="622"/>
      <c r="DQ6" s="626">
        <v>50408</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329</v>
      </c>
      <c r="S7" s="621"/>
      <c r="T7" s="621"/>
      <c r="U7" s="621"/>
      <c r="V7" s="621"/>
      <c r="W7" s="621"/>
      <c r="X7" s="621"/>
      <c r="Y7" s="622"/>
      <c r="Z7" s="673">
        <v>0</v>
      </c>
      <c r="AA7" s="673"/>
      <c r="AB7" s="673"/>
      <c r="AC7" s="673"/>
      <c r="AD7" s="674">
        <v>329</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141207</v>
      </c>
      <c r="BH7" s="621"/>
      <c r="BI7" s="621"/>
      <c r="BJ7" s="621"/>
      <c r="BK7" s="621"/>
      <c r="BL7" s="621"/>
      <c r="BM7" s="621"/>
      <c r="BN7" s="622"/>
      <c r="BO7" s="673">
        <v>40.9</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920374</v>
      </c>
      <c r="CS7" s="621"/>
      <c r="CT7" s="621"/>
      <c r="CU7" s="621"/>
      <c r="CV7" s="621"/>
      <c r="CW7" s="621"/>
      <c r="CX7" s="621"/>
      <c r="CY7" s="622"/>
      <c r="CZ7" s="673">
        <v>35.700000000000003</v>
      </c>
      <c r="DA7" s="673"/>
      <c r="DB7" s="673"/>
      <c r="DC7" s="673"/>
      <c r="DD7" s="626">
        <v>26632</v>
      </c>
      <c r="DE7" s="621"/>
      <c r="DF7" s="621"/>
      <c r="DG7" s="621"/>
      <c r="DH7" s="621"/>
      <c r="DI7" s="621"/>
      <c r="DJ7" s="621"/>
      <c r="DK7" s="621"/>
      <c r="DL7" s="621"/>
      <c r="DM7" s="621"/>
      <c r="DN7" s="621"/>
      <c r="DO7" s="621"/>
      <c r="DP7" s="622"/>
      <c r="DQ7" s="626">
        <v>519155</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917</v>
      </c>
      <c r="S8" s="621"/>
      <c r="T8" s="621"/>
      <c r="U8" s="621"/>
      <c r="V8" s="621"/>
      <c r="W8" s="621"/>
      <c r="X8" s="621"/>
      <c r="Y8" s="622"/>
      <c r="Z8" s="673">
        <v>0</v>
      </c>
      <c r="AA8" s="673"/>
      <c r="AB8" s="673"/>
      <c r="AC8" s="673"/>
      <c r="AD8" s="674">
        <v>917</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5573</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424617</v>
      </c>
      <c r="CS8" s="621"/>
      <c r="CT8" s="621"/>
      <c r="CU8" s="621"/>
      <c r="CV8" s="621"/>
      <c r="CW8" s="621"/>
      <c r="CX8" s="621"/>
      <c r="CY8" s="622"/>
      <c r="CZ8" s="673">
        <v>16.5</v>
      </c>
      <c r="DA8" s="673"/>
      <c r="DB8" s="673"/>
      <c r="DC8" s="673"/>
      <c r="DD8" s="626">
        <v>1954</v>
      </c>
      <c r="DE8" s="621"/>
      <c r="DF8" s="621"/>
      <c r="DG8" s="621"/>
      <c r="DH8" s="621"/>
      <c r="DI8" s="621"/>
      <c r="DJ8" s="621"/>
      <c r="DK8" s="621"/>
      <c r="DL8" s="621"/>
      <c r="DM8" s="621"/>
      <c r="DN8" s="621"/>
      <c r="DO8" s="621"/>
      <c r="DP8" s="622"/>
      <c r="DQ8" s="626">
        <v>289975</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484</v>
      </c>
      <c r="S9" s="621"/>
      <c r="T9" s="621"/>
      <c r="U9" s="621"/>
      <c r="V9" s="621"/>
      <c r="W9" s="621"/>
      <c r="X9" s="621"/>
      <c r="Y9" s="622"/>
      <c r="Z9" s="673">
        <v>0</v>
      </c>
      <c r="AA9" s="673"/>
      <c r="AB9" s="673"/>
      <c r="AC9" s="673"/>
      <c r="AD9" s="674">
        <v>484</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116365</v>
      </c>
      <c r="BH9" s="621"/>
      <c r="BI9" s="621"/>
      <c r="BJ9" s="621"/>
      <c r="BK9" s="621"/>
      <c r="BL9" s="621"/>
      <c r="BM9" s="621"/>
      <c r="BN9" s="622"/>
      <c r="BO9" s="673">
        <v>33.700000000000003</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156636</v>
      </c>
      <c r="CS9" s="621"/>
      <c r="CT9" s="621"/>
      <c r="CU9" s="621"/>
      <c r="CV9" s="621"/>
      <c r="CW9" s="621"/>
      <c r="CX9" s="621"/>
      <c r="CY9" s="622"/>
      <c r="CZ9" s="673">
        <v>6.1</v>
      </c>
      <c r="DA9" s="673"/>
      <c r="DB9" s="673"/>
      <c r="DC9" s="673"/>
      <c r="DD9" s="626">
        <v>44501</v>
      </c>
      <c r="DE9" s="621"/>
      <c r="DF9" s="621"/>
      <c r="DG9" s="621"/>
      <c r="DH9" s="621"/>
      <c r="DI9" s="621"/>
      <c r="DJ9" s="621"/>
      <c r="DK9" s="621"/>
      <c r="DL9" s="621"/>
      <c r="DM9" s="621"/>
      <c r="DN9" s="621"/>
      <c r="DO9" s="621"/>
      <c r="DP9" s="622"/>
      <c r="DQ9" s="626">
        <v>97680</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48825</v>
      </c>
      <c r="S10" s="621"/>
      <c r="T10" s="621"/>
      <c r="U10" s="621"/>
      <c r="V10" s="621"/>
      <c r="W10" s="621"/>
      <c r="X10" s="621"/>
      <c r="Y10" s="622"/>
      <c r="Z10" s="673">
        <v>1.7</v>
      </c>
      <c r="AA10" s="673"/>
      <c r="AB10" s="673"/>
      <c r="AC10" s="673"/>
      <c r="AD10" s="674">
        <v>48825</v>
      </c>
      <c r="AE10" s="674"/>
      <c r="AF10" s="674"/>
      <c r="AG10" s="674"/>
      <c r="AH10" s="674"/>
      <c r="AI10" s="674"/>
      <c r="AJ10" s="674"/>
      <c r="AK10" s="674"/>
      <c r="AL10" s="643">
        <v>3.3</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4949</v>
      </c>
      <c r="BH10" s="621"/>
      <c r="BI10" s="621"/>
      <c r="BJ10" s="621"/>
      <c r="BK10" s="621"/>
      <c r="BL10" s="621"/>
      <c r="BM10" s="621"/>
      <c r="BN10" s="622"/>
      <c r="BO10" s="673">
        <v>1.4</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14320</v>
      </c>
      <c r="BH11" s="621"/>
      <c r="BI11" s="621"/>
      <c r="BJ11" s="621"/>
      <c r="BK11" s="621"/>
      <c r="BL11" s="621"/>
      <c r="BM11" s="621"/>
      <c r="BN11" s="622"/>
      <c r="BO11" s="673">
        <v>4.0999999999999996</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252468</v>
      </c>
      <c r="CS11" s="621"/>
      <c r="CT11" s="621"/>
      <c r="CU11" s="621"/>
      <c r="CV11" s="621"/>
      <c r="CW11" s="621"/>
      <c r="CX11" s="621"/>
      <c r="CY11" s="622"/>
      <c r="CZ11" s="673">
        <v>9.8000000000000007</v>
      </c>
      <c r="DA11" s="673"/>
      <c r="DB11" s="673"/>
      <c r="DC11" s="673"/>
      <c r="DD11" s="626">
        <v>1877</v>
      </c>
      <c r="DE11" s="621"/>
      <c r="DF11" s="621"/>
      <c r="DG11" s="621"/>
      <c r="DH11" s="621"/>
      <c r="DI11" s="621"/>
      <c r="DJ11" s="621"/>
      <c r="DK11" s="621"/>
      <c r="DL11" s="621"/>
      <c r="DM11" s="621"/>
      <c r="DN11" s="621"/>
      <c r="DO11" s="621"/>
      <c r="DP11" s="622"/>
      <c r="DQ11" s="626">
        <v>128572</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164421</v>
      </c>
      <c r="BH12" s="621"/>
      <c r="BI12" s="621"/>
      <c r="BJ12" s="621"/>
      <c r="BK12" s="621"/>
      <c r="BL12" s="621"/>
      <c r="BM12" s="621"/>
      <c r="BN12" s="622"/>
      <c r="BO12" s="673">
        <v>47.6</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18178</v>
      </c>
      <c r="CS12" s="621"/>
      <c r="CT12" s="621"/>
      <c r="CU12" s="621"/>
      <c r="CV12" s="621"/>
      <c r="CW12" s="621"/>
      <c r="CX12" s="621"/>
      <c r="CY12" s="622"/>
      <c r="CZ12" s="673">
        <v>0.7</v>
      </c>
      <c r="DA12" s="673"/>
      <c r="DB12" s="673"/>
      <c r="DC12" s="673"/>
      <c r="DD12" s="626" t="s">
        <v>112</v>
      </c>
      <c r="DE12" s="621"/>
      <c r="DF12" s="621"/>
      <c r="DG12" s="621"/>
      <c r="DH12" s="621"/>
      <c r="DI12" s="621"/>
      <c r="DJ12" s="621"/>
      <c r="DK12" s="621"/>
      <c r="DL12" s="621"/>
      <c r="DM12" s="621"/>
      <c r="DN12" s="621"/>
      <c r="DO12" s="621"/>
      <c r="DP12" s="622"/>
      <c r="DQ12" s="626">
        <v>14082</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4235</v>
      </c>
      <c r="S13" s="621"/>
      <c r="T13" s="621"/>
      <c r="U13" s="621"/>
      <c r="V13" s="621"/>
      <c r="W13" s="621"/>
      <c r="X13" s="621"/>
      <c r="Y13" s="622"/>
      <c r="Z13" s="673">
        <v>0.2</v>
      </c>
      <c r="AA13" s="673"/>
      <c r="AB13" s="673"/>
      <c r="AC13" s="673"/>
      <c r="AD13" s="674">
        <v>4235</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164421</v>
      </c>
      <c r="BH13" s="621"/>
      <c r="BI13" s="621"/>
      <c r="BJ13" s="621"/>
      <c r="BK13" s="621"/>
      <c r="BL13" s="621"/>
      <c r="BM13" s="621"/>
      <c r="BN13" s="622"/>
      <c r="BO13" s="673">
        <v>47.6</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132992</v>
      </c>
      <c r="CS13" s="621"/>
      <c r="CT13" s="621"/>
      <c r="CU13" s="621"/>
      <c r="CV13" s="621"/>
      <c r="CW13" s="621"/>
      <c r="CX13" s="621"/>
      <c r="CY13" s="622"/>
      <c r="CZ13" s="673">
        <v>5.2</v>
      </c>
      <c r="DA13" s="673"/>
      <c r="DB13" s="673"/>
      <c r="DC13" s="673"/>
      <c r="DD13" s="626">
        <v>6224</v>
      </c>
      <c r="DE13" s="621"/>
      <c r="DF13" s="621"/>
      <c r="DG13" s="621"/>
      <c r="DH13" s="621"/>
      <c r="DI13" s="621"/>
      <c r="DJ13" s="621"/>
      <c r="DK13" s="621"/>
      <c r="DL13" s="621"/>
      <c r="DM13" s="621"/>
      <c r="DN13" s="621"/>
      <c r="DO13" s="621"/>
      <c r="DP13" s="622"/>
      <c r="DQ13" s="626">
        <v>120687</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11918</v>
      </c>
      <c r="BH14" s="621"/>
      <c r="BI14" s="621"/>
      <c r="BJ14" s="621"/>
      <c r="BK14" s="621"/>
      <c r="BL14" s="621"/>
      <c r="BM14" s="621"/>
      <c r="BN14" s="622"/>
      <c r="BO14" s="673">
        <v>3.4</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100426</v>
      </c>
      <c r="CS14" s="621"/>
      <c r="CT14" s="621"/>
      <c r="CU14" s="621"/>
      <c r="CV14" s="621"/>
      <c r="CW14" s="621"/>
      <c r="CX14" s="621"/>
      <c r="CY14" s="622"/>
      <c r="CZ14" s="673">
        <v>3.9</v>
      </c>
      <c r="DA14" s="673"/>
      <c r="DB14" s="673"/>
      <c r="DC14" s="673"/>
      <c r="DD14" s="626">
        <v>1814</v>
      </c>
      <c r="DE14" s="621"/>
      <c r="DF14" s="621"/>
      <c r="DG14" s="621"/>
      <c r="DH14" s="621"/>
      <c r="DI14" s="621"/>
      <c r="DJ14" s="621"/>
      <c r="DK14" s="621"/>
      <c r="DL14" s="621"/>
      <c r="DM14" s="621"/>
      <c r="DN14" s="621"/>
      <c r="DO14" s="621"/>
      <c r="DP14" s="622"/>
      <c r="DQ14" s="626">
        <v>95026</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1297</v>
      </c>
      <c r="S15" s="621"/>
      <c r="T15" s="621"/>
      <c r="U15" s="621"/>
      <c r="V15" s="621"/>
      <c r="W15" s="621"/>
      <c r="X15" s="621"/>
      <c r="Y15" s="622"/>
      <c r="Z15" s="673">
        <v>0</v>
      </c>
      <c r="AA15" s="673"/>
      <c r="AB15" s="673"/>
      <c r="AC15" s="673"/>
      <c r="AD15" s="674">
        <v>1297</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28025</v>
      </c>
      <c r="BH15" s="621"/>
      <c r="BI15" s="621"/>
      <c r="BJ15" s="621"/>
      <c r="BK15" s="621"/>
      <c r="BL15" s="621"/>
      <c r="BM15" s="621"/>
      <c r="BN15" s="622"/>
      <c r="BO15" s="673">
        <v>8.1</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320017</v>
      </c>
      <c r="CS15" s="621"/>
      <c r="CT15" s="621"/>
      <c r="CU15" s="621"/>
      <c r="CV15" s="621"/>
      <c r="CW15" s="621"/>
      <c r="CX15" s="621"/>
      <c r="CY15" s="622"/>
      <c r="CZ15" s="673">
        <v>12.4</v>
      </c>
      <c r="DA15" s="673"/>
      <c r="DB15" s="673"/>
      <c r="DC15" s="673"/>
      <c r="DD15" s="626">
        <v>81155</v>
      </c>
      <c r="DE15" s="621"/>
      <c r="DF15" s="621"/>
      <c r="DG15" s="621"/>
      <c r="DH15" s="621"/>
      <c r="DI15" s="621"/>
      <c r="DJ15" s="621"/>
      <c r="DK15" s="621"/>
      <c r="DL15" s="621"/>
      <c r="DM15" s="621"/>
      <c r="DN15" s="621"/>
      <c r="DO15" s="621"/>
      <c r="DP15" s="622"/>
      <c r="DQ15" s="626">
        <v>203671</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1170934</v>
      </c>
      <c r="S16" s="621"/>
      <c r="T16" s="621"/>
      <c r="U16" s="621"/>
      <c r="V16" s="621"/>
      <c r="W16" s="621"/>
      <c r="X16" s="621"/>
      <c r="Y16" s="622"/>
      <c r="Z16" s="673">
        <v>41.7</v>
      </c>
      <c r="AA16" s="673"/>
      <c r="AB16" s="673"/>
      <c r="AC16" s="673"/>
      <c r="AD16" s="674">
        <v>1063407</v>
      </c>
      <c r="AE16" s="674"/>
      <c r="AF16" s="674"/>
      <c r="AG16" s="674"/>
      <c r="AH16" s="674"/>
      <c r="AI16" s="674"/>
      <c r="AJ16" s="674"/>
      <c r="AK16" s="674"/>
      <c r="AL16" s="643">
        <v>71.3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1063407</v>
      </c>
      <c r="S17" s="621"/>
      <c r="T17" s="621"/>
      <c r="U17" s="621"/>
      <c r="V17" s="621"/>
      <c r="W17" s="621"/>
      <c r="X17" s="621"/>
      <c r="Y17" s="622"/>
      <c r="Z17" s="673">
        <v>37.9</v>
      </c>
      <c r="AA17" s="673"/>
      <c r="AB17" s="673"/>
      <c r="AC17" s="673"/>
      <c r="AD17" s="674">
        <v>1063407</v>
      </c>
      <c r="AE17" s="674"/>
      <c r="AF17" s="674"/>
      <c r="AG17" s="674"/>
      <c r="AH17" s="674"/>
      <c r="AI17" s="674"/>
      <c r="AJ17" s="674"/>
      <c r="AK17" s="674"/>
      <c r="AL17" s="643">
        <v>71.3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201304</v>
      </c>
      <c r="CS17" s="621"/>
      <c r="CT17" s="621"/>
      <c r="CU17" s="621"/>
      <c r="CV17" s="621"/>
      <c r="CW17" s="621"/>
      <c r="CX17" s="621"/>
      <c r="CY17" s="622"/>
      <c r="CZ17" s="673">
        <v>7.8</v>
      </c>
      <c r="DA17" s="673"/>
      <c r="DB17" s="673"/>
      <c r="DC17" s="673"/>
      <c r="DD17" s="626" t="s">
        <v>112</v>
      </c>
      <c r="DE17" s="621"/>
      <c r="DF17" s="621"/>
      <c r="DG17" s="621"/>
      <c r="DH17" s="621"/>
      <c r="DI17" s="621"/>
      <c r="DJ17" s="621"/>
      <c r="DK17" s="621"/>
      <c r="DL17" s="621"/>
      <c r="DM17" s="621"/>
      <c r="DN17" s="621"/>
      <c r="DO17" s="621"/>
      <c r="DP17" s="622"/>
      <c r="DQ17" s="626">
        <v>201304</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88422</v>
      </c>
      <c r="S18" s="621"/>
      <c r="T18" s="621"/>
      <c r="U18" s="621"/>
      <c r="V18" s="621"/>
      <c r="W18" s="621"/>
      <c r="X18" s="621"/>
      <c r="Y18" s="622"/>
      <c r="Z18" s="673">
        <v>3.2</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v>19105</v>
      </c>
      <c r="S19" s="621"/>
      <c r="T19" s="621"/>
      <c r="U19" s="621"/>
      <c r="V19" s="621"/>
      <c r="W19" s="621"/>
      <c r="X19" s="621"/>
      <c r="Y19" s="622"/>
      <c r="Z19" s="673">
        <v>0.7</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1597600</v>
      </c>
      <c r="S20" s="621"/>
      <c r="T20" s="621"/>
      <c r="U20" s="621"/>
      <c r="V20" s="621"/>
      <c r="W20" s="621"/>
      <c r="X20" s="621"/>
      <c r="Y20" s="622"/>
      <c r="Z20" s="673">
        <v>56.9</v>
      </c>
      <c r="AA20" s="673"/>
      <c r="AB20" s="673"/>
      <c r="AC20" s="673"/>
      <c r="AD20" s="674">
        <v>1490073</v>
      </c>
      <c r="AE20" s="674"/>
      <c r="AF20" s="674"/>
      <c r="AG20" s="674"/>
      <c r="AH20" s="674"/>
      <c r="AI20" s="674"/>
      <c r="AJ20" s="674"/>
      <c r="AK20" s="674"/>
      <c r="AL20" s="643">
        <v>99.9</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2577420</v>
      </c>
      <c r="CS20" s="621"/>
      <c r="CT20" s="621"/>
      <c r="CU20" s="621"/>
      <c r="CV20" s="621"/>
      <c r="CW20" s="621"/>
      <c r="CX20" s="621"/>
      <c r="CY20" s="622"/>
      <c r="CZ20" s="673">
        <v>100</v>
      </c>
      <c r="DA20" s="673"/>
      <c r="DB20" s="673"/>
      <c r="DC20" s="673"/>
      <c r="DD20" s="626">
        <v>164157</v>
      </c>
      <c r="DE20" s="621"/>
      <c r="DF20" s="621"/>
      <c r="DG20" s="621"/>
      <c r="DH20" s="621"/>
      <c r="DI20" s="621"/>
      <c r="DJ20" s="621"/>
      <c r="DK20" s="621"/>
      <c r="DL20" s="621"/>
      <c r="DM20" s="621"/>
      <c r="DN20" s="621"/>
      <c r="DO20" s="621"/>
      <c r="DP20" s="622"/>
      <c r="DQ20" s="626">
        <v>1720560</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575</v>
      </c>
      <c r="S21" s="621"/>
      <c r="T21" s="621"/>
      <c r="U21" s="621"/>
      <c r="V21" s="621"/>
      <c r="W21" s="621"/>
      <c r="X21" s="621"/>
      <c r="Y21" s="622"/>
      <c r="Z21" s="673">
        <v>0</v>
      </c>
      <c r="AA21" s="673"/>
      <c r="AB21" s="673"/>
      <c r="AC21" s="673"/>
      <c r="AD21" s="674">
        <v>575</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23842</v>
      </c>
      <c r="S22" s="621"/>
      <c r="T22" s="621"/>
      <c r="U22" s="621"/>
      <c r="V22" s="621"/>
      <c r="W22" s="621"/>
      <c r="X22" s="621"/>
      <c r="Y22" s="622"/>
      <c r="Z22" s="673">
        <v>0.8</v>
      </c>
      <c r="AA22" s="673"/>
      <c r="AB22" s="673"/>
      <c r="AC22" s="673"/>
      <c r="AD22" s="674">
        <v>36</v>
      </c>
      <c r="AE22" s="674"/>
      <c r="AF22" s="674"/>
      <c r="AG22" s="674"/>
      <c r="AH22" s="674"/>
      <c r="AI22" s="674"/>
      <c r="AJ22" s="674"/>
      <c r="AK22" s="674"/>
      <c r="AL22" s="643">
        <v>0</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18506</v>
      </c>
      <c r="S23" s="621"/>
      <c r="T23" s="621"/>
      <c r="U23" s="621"/>
      <c r="V23" s="621"/>
      <c r="W23" s="621"/>
      <c r="X23" s="621"/>
      <c r="Y23" s="622"/>
      <c r="Z23" s="673">
        <v>0.7</v>
      </c>
      <c r="AA23" s="673"/>
      <c r="AB23" s="673"/>
      <c r="AC23" s="673"/>
      <c r="AD23" s="674">
        <v>809</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1651</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868974</v>
      </c>
      <c r="CS24" s="671"/>
      <c r="CT24" s="671"/>
      <c r="CU24" s="671"/>
      <c r="CV24" s="671"/>
      <c r="CW24" s="671"/>
      <c r="CX24" s="671"/>
      <c r="CY24" s="718"/>
      <c r="CZ24" s="722">
        <v>33.700000000000003</v>
      </c>
      <c r="DA24" s="723"/>
      <c r="DB24" s="723"/>
      <c r="DC24" s="724"/>
      <c r="DD24" s="717">
        <v>746980</v>
      </c>
      <c r="DE24" s="671"/>
      <c r="DF24" s="671"/>
      <c r="DG24" s="671"/>
      <c r="DH24" s="671"/>
      <c r="DI24" s="671"/>
      <c r="DJ24" s="671"/>
      <c r="DK24" s="718"/>
      <c r="DL24" s="717">
        <v>731554</v>
      </c>
      <c r="DM24" s="671"/>
      <c r="DN24" s="671"/>
      <c r="DO24" s="671"/>
      <c r="DP24" s="671"/>
      <c r="DQ24" s="671"/>
      <c r="DR24" s="671"/>
      <c r="DS24" s="671"/>
      <c r="DT24" s="671"/>
      <c r="DU24" s="671"/>
      <c r="DV24" s="718"/>
      <c r="DW24" s="719">
        <v>47</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139083</v>
      </c>
      <c r="S25" s="621"/>
      <c r="T25" s="621"/>
      <c r="U25" s="621"/>
      <c r="V25" s="621"/>
      <c r="W25" s="621"/>
      <c r="X25" s="621"/>
      <c r="Y25" s="622"/>
      <c r="Z25" s="673">
        <v>5</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516128</v>
      </c>
      <c r="CS25" s="639"/>
      <c r="CT25" s="639"/>
      <c r="CU25" s="639"/>
      <c r="CV25" s="639"/>
      <c r="CW25" s="639"/>
      <c r="CX25" s="639"/>
      <c r="CY25" s="640"/>
      <c r="CZ25" s="623">
        <v>20</v>
      </c>
      <c r="DA25" s="641"/>
      <c r="DB25" s="641"/>
      <c r="DC25" s="642"/>
      <c r="DD25" s="626">
        <v>496420</v>
      </c>
      <c r="DE25" s="639"/>
      <c r="DF25" s="639"/>
      <c r="DG25" s="639"/>
      <c r="DH25" s="639"/>
      <c r="DI25" s="639"/>
      <c r="DJ25" s="639"/>
      <c r="DK25" s="640"/>
      <c r="DL25" s="626">
        <v>491195</v>
      </c>
      <c r="DM25" s="639"/>
      <c r="DN25" s="639"/>
      <c r="DO25" s="639"/>
      <c r="DP25" s="639"/>
      <c r="DQ25" s="639"/>
      <c r="DR25" s="639"/>
      <c r="DS25" s="639"/>
      <c r="DT25" s="639"/>
      <c r="DU25" s="639"/>
      <c r="DV25" s="640"/>
      <c r="DW25" s="643">
        <v>31.5</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299979</v>
      </c>
      <c r="CS26" s="621"/>
      <c r="CT26" s="621"/>
      <c r="CU26" s="621"/>
      <c r="CV26" s="621"/>
      <c r="CW26" s="621"/>
      <c r="CX26" s="621"/>
      <c r="CY26" s="622"/>
      <c r="CZ26" s="623">
        <v>11.6</v>
      </c>
      <c r="DA26" s="641"/>
      <c r="DB26" s="641"/>
      <c r="DC26" s="642"/>
      <c r="DD26" s="626">
        <v>282661</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185752</v>
      </c>
      <c r="S27" s="621"/>
      <c r="T27" s="621"/>
      <c r="U27" s="621"/>
      <c r="V27" s="621"/>
      <c r="W27" s="621"/>
      <c r="X27" s="621"/>
      <c r="Y27" s="622"/>
      <c r="Z27" s="673">
        <v>6.6</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345571</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151542</v>
      </c>
      <c r="CS27" s="639"/>
      <c r="CT27" s="639"/>
      <c r="CU27" s="639"/>
      <c r="CV27" s="639"/>
      <c r="CW27" s="639"/>
      <c r="CX27" s="639"/>
      <c r="CY27" s="640"/>
      <c r="CZ27" s="623">
        <v>5.9</v>
      </c>
      <c r="DA27" s="641"/>
      <c r="DB27" s="641"/>
      <c r="DC27" s="642"/>
      <c r="DD27" s="626">
        <v>49256</v>
      </c>
      <c r="DE27" s="639"/>
      <c r="DF27" s="639"/>
      <c r="DG27" s="639"/>
      <c r="DH27" s="639"/>
      <c r="DI27" s="639"/>
      <c r="DJ27" s="639"/>
      <c r="DK27" s="640"/>
      <c r="DL27" s="626">
        <v>39055</v>
      </c>
      <c r="DM27" s="639"/>
      <c r="DN27" s="639"/>
      <c r="DO27" s="639"/>
      <c r="DP27" s="639"/>
      <c r="DQ27" s="639"/>
      <c r="DR27" s="639"/>
      <c r="DS27" s="639"/>
      <c r="DT27" s="639"/>
      <c r="DU27" s="639"/>
      <c r="DV27" s="640"/>
      <c r="DW27" s="643">
        <v>2.5</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3911</v>
      </c>
      <c r="S28" s="621"/>
      <c r="T28" s="621"/>
      <c r="U28" s="621"/>
      <c r="V28" s="621"/>
      <c r="W28" s="621"/>
      <c r="X28" s="621"/>
      <c r="Y28" s="622"/>
      <c r="Z28" s="673">
        <v>0.1</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201304</v>
      </c>
      <c r="CS28" s="621"/>
      <c r="CT28" s="621"/>
      <c r="CU28" s="621"/>
      <c r="CV28" s="621"/>
      <c r="CW28" s="621"/>
      <c r="CX28" s="621"/>
      <c r="CY28" s="622"/>
      <c r="CZ28" s="623">
        <v>7.8</v>
      </c>
      <c r="DA28" s="641"/>
      <c r="DB28" s="641"/>
      <c r="DC28" s="642"/>
      <c r="DD28" s="626">
        <v>201304</v>
      </c>
      <c r="DE28" s="621"/>
      <c r="DF28" s="621"/>
      <c r="DG28" s="621"/>
      <c r="DH28" s="621"/>
      <c r="DI28" s="621"/>
      <c r="DJ28" s="621"/>
      <c r="DK28" s="622"/>
      <c r="DL28" s="626">
        <v>201304</v>
      </c>
      <c r="DM28" s="621"/>
      <c r="DN28" s="621"/>
      <c r="DO28" s="621"/>
      <c r="DP28" s="621"/>
      <c r="DQ28" s="621"/>
      <c r="DR28" s="621"/>
      <c r="DS28" s="621"/>
      <c r="DT28" s="621"/>
      <c r="DU28" s="621"/>
      <c r="DV28" s="622"/>
      <c r="DW28" s="643">
        <v>12.9</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329012</v>
      </c>
      <c r="S29" s="621"/>
      <c r="T29" s="621"/>
      <c r="U29" s="621"/>
      <c r="V29" s="621"/>
      <c r="W29" s="621"/>
      <c r="X29" s="621"/>
      <c r="Y29" s="622"/>
      <c r="Z29" s="673">
        <v>11.7</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201304</v>
      </c>
      <c r="CS29" s="639"/>
      <c r="CT29" s="639"/>
      <c r="CU29" s="639"/>
      <c r="CV29" s="639"/>
      <c r="CW29" s="639"/>
      <c r="CX29" s="639"/>
      <c r="CY29" s="640"/>
      <c r="CZ29" s="623">
        <v>7.8</v>
      </c>
      <c r="DA29" s="641"/>
      <c r="DB29" s="641"/>
      <c r="DC29" s="642"/>
      <c r="DD29" s="626">
        <v>201304</v>
      </c>
      <c r="DE29" s="639"/>
      <c r="DF29" s="639"/>
      <c r="DG29" s="639"/>
      <c r="DH29" s="639"/>
      <c r="DI29" s="639"/>
      <c r="DJ29" s="639"/>
      <c r="DK29" s="640"/>
      <c r="DL29" s="626">
        <v>201304</v>
      </c>
      <c r="DM29" s="639"/>
      <c r="DN29" s="639"/>
      <c r="DO29" s="639"/>
      <c r="DP29" s="639"/>
      <c r="DQ29" s="639"/>
      <c r="DR29" s="639"/>
      <c r="DS29" s="639"/>
      <c r="DT29" s="639"/>
      <c r="DU29" s="639"/>
      <c r="DV29" s="640"/>
      <c r="DW29" s="643">
        <v>12.9</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74055</v>
      </c>
      <c r="S30" s="621"/>
      <c r="T30" s="621"/>
      <c r="U30" s="621"/>
      <c r="V30" s="621"/>
      <c r="W30" s="621"/>
      <c r="X30" s="621"/>
      <c r="Y30" s="622"/>
      <c r="Z30" s="673">
        <v>2.6</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99.3</v>
      </c>
      <c r="BH30" s="687"/>
      <c r="BI30" s="687"/>
      <c r="BJ30" s="687"/>
      <c r="BK30" s="687"/>
      <c r="BL30" s="687"/>
      <c r="BM30" s="688">
        <v>96.5</v>
      </c>
      <c r="BN30" s="687"/>
      <c r="BO30" s="687"/>
      <c r="BP30" s="687"/>
      <c r="BQ30" s="689"/>
      <c r="BR30" s="686">
        <v>99.3</v>
      </c>
      <c r="BS30" s="687"/>
      <c r="BT30" s="687"/>
      <c r="BU30" s="687"/>
      <c r="BV30" s="687"/>
      <c r="BW30" s="687"/>
      <c r="BX30" s="688">
        <v>96.2</v>
      </c>
      <c r="BY30" s="687"/>
      <c r="BZ30" s="687"/>
      <c r="CA30" s="687"/>
      <c r="CB30" s="689"/>
      <c r="CD30" s="692"/>
      <c r="CE30" s="693"/>
      <c r="CF30" s="657" t="s">
        <v>293</v>
      </c>
      <c r="CG30" s="654"/>
      <c r="CH30" s="654"/>
      <c r="CI30" s="654"/>
      <c r="CJ30" s="654"/>
      <c r="CK30" s="654"/>
      <c r="CL30" s="654"/>
      <c r="CM30" s="654"/>
      <c r="CN30" s="654"/>
      <c r="CO30" s="654"/>
      <c r="CP30" s="654"/>
      <c r="CQ30" s="655"/>
      <c r="CR30" s="620">
        <v>183105</v>
      </c>
      <c r="CS30" s="621"/>
      <c r="CT30" s="621"/>
      <c r="CU30" s="621"/>
      <c r="CV30" s="621"/>
      <c r="CW30" s="621"/>
      <c r="CX30" s="621"/>
      <c r="CY30" s="622"/>
      <c r="CZ30" s="623">
        <v>7.1</v>
      </c>
      <c r="DA30" s="641"/>
      <c r="DB30" s="641"/>
      <c r="DC30" s="642"/>
      <c r="DD30" s="626">
        <v>183105</v>
      </c>
      <c r="DE30" s="621"/>
      <c r="DF30" s="621"/>
      <c r="DG30" s="621"/>
      <c r="DH30" s="621"/>
      <c r="DI30" s="621"/>
      <c r="DJ30" s="621"/>
      <c r="DK30" s="622"/>
      <c r="DL30" s="626">
        <v>183105</v>
      </c>
      <c r="DM30" s="621"/>
      <c r="DN30" s="621"/>
      <c r="DO30" s="621"/>
      <c r="DP30" s="621"/>
      <c r="DQ30" s="621"/>
      <c r="DR30" s="621"/>
      <c r="DS30" s="621"/>
      <c r="DT30" s="621"/>
      <c r="DU30" s="621"/>
      <c r="DV30" s="622"/>
      <c r="DW30" s="643">
        <v>11.8</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203207</v>
      </c>
      <c r="S31" s="621"/>
      <c r="T31" s="621"/>
      <c r="U31" s="621"/>
      <c r="V31" s="621"/>
      <c r="W31" s="621"/>
      <c r="X31" s="621"/>
      <c r="Y31" s="622"/>
      <c r="Z31" s="673">
        <v>7.2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99.7</v>
      </c>
      <c r="BH31" s="639"/>
      <c r="BI31" s="639"/>
      <c r="BJ31" s="639"/>
      <c r="BK31" s="639"/>
      <c r="BL31" s="639"/>
      <c r="BM31" s="675">
        <v>98.7</v>
      </c>
      <c r="BN31" s="685"/>
      <c r="BO31" s="685"/>
      <c r="BP31" s="685"/>
      <c r="BQ31" s="649"/>
      <c r="BR31" s="684">
        <v>99.8</v>
      </c>
      <c r="BS31" s="639"/>
      <c r="BT31" s="639"/>
      <c r="BU31" s="639"/>
      <c r="BV31" s="639"/>
      <c r="BW31" s="639"/>
      <c r="BX31" s="675">
        <v>98.6</v>
      </c>
      <c r="BY31" s="685"/>
      <c r="BZ31" s="685"/>
      <c r="CA31" s="685"/>
      <c r="CB31" s="649"/>
      <c r="CD31" s="692"/>
      <c r="CE31" s="693"/>
      <c r="CF31" s="657" t="s">
        <v>297</v>
      </c>
      <c r="CG31" s="654"/>
      <c r="CH31" s="654"/>
      <c r="CI31" s="654"/>
      <c r="CJ31" s="654"/>
      <c r="CK31" s="654"/>
      <c r="CL31" s="654"/>
      <c r="CM31" s="654"/>
      <c r="CN31" s="654"/>
      <c r="CO31" s="654"/>
      <c r="CP31" s="654"/>
      <c r="CQ31" s="655"/>
      <c r="CR31" s="620">
        <v>18199</v>
      </c>
      <c r="CS31" s="639"/>
      <c r="CT31" s="639"/>
      <c r="CU31" s="639"/>
      <c r="CV31" s="639"/>
      <c r="CW31" s="639"/>
      <c r="CX31" s="639"/>
      <c r="CY31" s="640"/>
      <c r="CZ31" s="623">
        <v>0.7</v>
      </c>
      <c r="DA31" s="641"/>
      <c r="DB31" s="641"/>
      <c r="DC31" s="642"/>
      <c r="DD31" s="626">
        <v>18199</v>
      </c>
      <c r="DE31" s="639"/>
      <c r="DF31" s="639"/>
      <c r="DG31" s="639"/>
      <c r="DH31" s="639"/>
      <c r="DI31" s="639"/>
      <c r="DJ31" s="639"/>
      <c r="DK31" s="640"/>
      <c r="DL31" s="626">
        <v>18199</v>
      </c>
      <c r="DM31" s="639"/>
      <c r="DN31" s="639"/>
      <c r="DO31" s="639"/>
      <c r="DP31" s="639"/>
      <c r="DQ31" s="639"/>
      <c r="DR31" s="639"/>
      <c r="DS31" s="639"/>
      <c r="DT31" s="639"/>
      <c r="DU31" s="639"/>
      <c r="DV31" s="640"/>
      <c r="DW31" s="643">
        <v>1.2</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21501</v>
      </c>
      <c r="S32" s="621"/>
      <c r="T32" s="621"/>
      <c r="U32" s="621"/>
      <c r="V32" s="621"/>
      <c r="W32" s="621"/>
      <c r="X32" s="621"/>
      <c r="Y32" s="622"/>
      <c r="Z32" s="673">
        <v>0.8</v>
      </c>
      <c r="AA32" s="673"/>
      <c r="AB32" s="673"/>
      <c r="AC32" s="673"/>
      <c r="AD32" s="674">
        <v>33</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98.9</v>
      </c>
      <c r="BH32" s="605"/>
      <c r="BI32" s="605"/>
      <c r="BJ32" s="605"/>
      <c r="BK32" s="605"/>
      <c r="BL32" s="605"/>
      <c r="BM32" s="668">
        <v>94</v>
      </c>
      <c r="BN32" s="605"/>
      <c r="BO32" s="605"/>
      <c r="BP32" s="605"/>
      <c r="BQ32" s="662"/>
      <c r="BR32" s="683">
        <v>98.8</v>
      </c>
      <c r="BS32" s="605"/>
      <c r="BT32" s="605"/>
      <c r="BU32" s="605"/>
      <c r="BV32" s="605"/>
      <c r="BW32" s="605"/>
      <c r="BX32" s="668">
        <v>93.7</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207368</v>
      </c>
      <c r="S33" s="621"/>
      <c r="T33" s="621"/>
      <c r="U33" s="621"/>
      <c r="V33" s="621"/>
      <c r="W33" s="621"/>
      <c r="X33" s="621"/>
      <c r="Y33" s="622"/>
      <c r="Z33" s="673">
        <v>7.4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1544289</v>
      </c>
      <c r="CS33" s="639"/>
      <c r="CT33" s="639"/>
      <c r="CU33" s="639"/>
      <c r="CV33" s="639"/>
      <c r="CW33" s="639"/>
      <c r="CX33" s="639"/>
      <c r="CY33" s="640"/>
      <c r="CZ33" s="623">
        <v>59.9</v>
      </c>
      <c r="DA33" s="641"/>
      <c r="DB33" s="641"/>
      <c r="DC33" s="642"/>
      <c r="DD33" s="626">
        <v>938185</v>
      </c>
      <c r="DE33" s="639"/>
      <c r="DF33" s="639"/>
      <c r="DG33" s="639"/>
      <c r="DH33" s="639"/>
      <c r="DI33" s="639"/>
      <c r="DJ33" s="639"/>
      <c r="DK33" s="640"/>
      <c r="DL33" s="626">
        <v>666761</v>
      </c>
      <c r="DM33" s="639"/>
      <c r="DN33" s="639"/>
      <c r="DO33" s="639"/>
      <c r="DP33" s="639"/>
      <c r="DQ33" s="639"/>
      <c r="DR33" s="639"/>
      <c r="DS33" s="639"/>
      <c r="DT33" s="639"/>
      <c r="DU33" s="639"/>
      <c r="DV33" s="640"/>
      <c r="DW33" s="643">
        <v>42.8</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679693</v>
      </c>
      <c r="CS34" s="621"/>
      <c r="CT34" s="621"/>
      <c r="CU34" s="621"/>
      <c r="CV34" s="621"/>
      <c r="CW34" s="621"/>
      <c r="CX34" s="621"/>
      <c r="CY34" s="622"/>
      <c r="CZ34" s="623">
        <v>26.4</v>
      </c>
      <c r="DA34" s="641"/>
      <c r="DB34" s="641"/>
      <c r="DC34" s="642"/>
      <c r="DD34" s="626">
        <v>293241</v>
      </c>
      <c r="DE34" s="621"/>
      <c r="DF34" s="621"/>
      <c r="DG34" s="621"/>
      <c r="DH34" s="621"/>
      <c r="DI34" s="621"/>
      <c r="DJ34" s="621"/>
      <c r="DK34" s="622"/>
      <c r="DL34" s="626">
        <v>275319</v>
      </c>
      <c r="DM34" s="621"/>
      <c r="DN34" s="621"/>
      <c r="DO34" s="621"/>
      <c r="DP34" s="621"/>
      <c r="DQ34" s="621"/>
      <c r="DR34" s="621"/>
      <c r="DS34" s="621"/>
      <c r="DT34" s="621"/>
      <c r="DU34" s="621"/>
      <c r="DV34" s="622"/>
      <c r="DW34" s="643">
        <v>17.7</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66268</v>
      </c>
      <c r="S35" s="621"/>
      <c r="T35" s="621"/>
      <c r="U35" s="621"/>
      <c r="V35" s="621"/>
      <c r="W35" s="621"/>
      <c r="X35" s="621"/>
      <c r="Y35" s="622"/>
      <c r="Z35" s="673">
        <v>2.4</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270074</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19276</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25255</v>
      </c>
      <c r="CS35" s="639"/>
      <c r="CT35" s="639"/>
      <c r="CU35" s="639"/>
      <c r="CV35" s="639"/>
      <c r="CW35" s="639"/>
      <c r="CX35" s="639"/>
      <c r="CY35" s="640"/>
      <c r="CZ35" s="623">
        <v>1</v>
      </c>
      <c r="DA35" s="641"/>
      <c r="DB35" s="641"/>
      <c r="DC35" s="642"/>
      <c r="DD35" s="626">
        <v>23511</v>
      </c>
      <c r="DE35" s="639"/>
      <c r="DF35" s="639"/>
      <c r="DG35" s="639"/>
      <c r="DH35" s="639"/>
      <c r="DI35" s="639"/>
      <c r="DJ35" s="639"/>
      <c r="DK35" s="640"/>
      <c r="DL35" s="626">
        <v>22997</v>
      </c>
      <c r="DM35" s="639"/>
      <c r="DN35" s="639"/>
      <c r="DO35" s="639"/>
      <c r="DP35" s="639"/>
      <c r="DQ35" s="639"/>
      <c r="DR35" s="639"/>
      <c r="DS35" s="639"/>
      <c r="DT35" s="639"/>
      <c r="DU35" s="639"/>
      <c r="DV35" s="640"/>
      <c r="DW35" s="643">
        <v>1.5</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2806063</v>
      </c>
      <c r="S36" s="661"/>
      <c r="T36" s="661"/>
      <c r="U36" s="661"/>
      <c r="V36" s="661"/>
      <c r="W36" s="661"/>
      <c r="X36" s="661"/>
      <c r="Y36" s="664"/>
      <c r="Z36" s="665">
        <v>100</v>
      </c>
      <c r="AA36" s="665"/>
      <c r="AB36" s="665"/>
      <c r="AC36" s="665"/>
      <c r="AD36" s="666">
        <v>1491526</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112782</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19276</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429891</v>
      </c>
      <c r="CS36" s="621"/>
      <c r="CT36" s="621"/>
      <c r="CU36" s="621"/>
      <c r="CV36" s="621"/>
      <c r="CW36" s="621"/>
      <c r="CX36" s="621"/>
      <c r="CY36" s="622"/>
      <c r="CZ36" s="623">
        <v>16.7</v>
      </c>
      <c r="DA36" s="641"/>
      <c r="DB36" s="641"/>
      <c r="DC36" s="642"/>
      <c r="DD36" s="626">
        <v>292065</v>
      </c>
      <c r="DE36" s="621"/>
      <c r="DF36" s="621"/>
      <c r="DG36" s="621"/>
      <c r="DH36" s="621"/>
      <c r="DI36" s="621"/>
      <c r="DJ36" s="621"/>
      <c r="DK36" s="622"/>
      <c r="DL36" s="626">
        <v>212997</v>
      </c>
      <c r="DM36" s="621"/>
      <c r="DN36" s="621"/>
      <c r="DO36" s="621"/>
      <c r="DP36" s="621"/>
      <c r="DQ36" s="621"/>
      <c r="DR36" s="621"/>
      <c r="DS36" s="621"/>
      <c r="DT36" s="621"/>
      <c r="DU36" s="621"/>
      <c r="DV36" s="622"/>
      <c r="DW36" s="643">
        <v>13.7</v>
      </c>
      <c r="DX36" s="644"/>
      <c r="DY36" s="644"/>
      <c r="DZ36" s="644"/>
      <c r="EA36" s="644"/>
      <c r="EB36" s="644"/>
      <c r="EC36" s="645"/>
    </row>
    <row r="37" spans="2:133" ht="11.25" customHeight="1">
      <c r="AQ37" s="646" t="s">
        <v>315</v>
      </c>
      <c r="AR37" s="647"/>
      <c r="AS37" s="647"/>
      <c r="AT37" s="647"/>
      <c r="AU37" s="647"/>
      <c r="AV37" s="647"/>
      <c r="AW37" s="647"/>
      <c r="AX37" s="647"/>
      <c r="AY37" s="648"/>
      <c r="AZ37" s="620">
        <v>8680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442</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98125</v>
      </c>
      <c r="CS37" s="639"/>
      <c r="CT37" s="639"/>
      <c r="CU37" s="639"/>
      <c r="CV37" s="639"/>
      <c r="CW37" s="639"/>
      <c r="CX37" s="639"/>
      <c r="CY37" s="640"/>
      <c r="CZ37" s="623">
        <v>3.8</v>
      </c>
      <c r="DA37" s="641"/>
      <c r="DB37" s="641"/>
      <c r="DC37" s="642"/>
      <c r="DD37" s="626">
        <v>98125</v>
      </c>
      <c r="DE37" s="639"/>
      <c r="DF37" s="639"/>
      <c r="DG37" s="639"/>
      <c r="DH37" s="639"/>
      <c r="DI37" s="639"/>
      <c r="DJ37" s="639"/>
      <c r="DK37" s="640"/>
      <c r="DL37" s="626">
        <v>98125</v>
      </c>
      <c r="DM37" s="639"/>
      <c r="DN37" s="639"/>
      <c r="DO37" s="639"/>
      <c r="DP37" s="639"/>
      <c r="DQ37" s="639"/>
      <c r="DR37" s="639"/>
      <c r="DS37" s="639"/>
      <c r="DT37" s="639"/>
      <c r="DU37" s="639"/>
      <c r="DV37" s="640"/>
      <c r="DW37" s="643">
        <v>6.3</v>
      </c>
      <c r="DX37" s="644"/>
      <c r="DY37" s="644"/>
      <c r="DZ37" s="644"/>
      <c r="EA37" s="644"/>
      <c r="EB37" s="644"/>
      <c r="EC37" s="645"/>
    </row>
    <row r="38" spans="2:133" ht="11.25" customHeight="1">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769</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261394</v>
      </c>
      <c r="CS38" s="621"/>
      <c r="CT38" s="621"/>
      <c r="CU38" s="621"/>
      <c r="CV38" s="621"/>
      <c r="CW38" s="621"/>
      <c r="CX38" s="621"/>
      <c r="CY38" s="622"/>
      <c r="CZ38" s="623">
        <v>10.1</v>
      </c>
      <c r="DA38" s="641"/>
      <c r="DB38" s="641"/>
      <c r="DC38" s="642"/>
      <c r="DD38" s="626">
        <v>246322</v>
      </c>
      <c r="DE38" s="621"/>
      <c r="DF38" s="621"/>
      <c r="DG38" s="621"/>
      <c r="DH38" s="621"/>
      <c r="DI38" s="621"/>
      <c r="DJ38" s="621"/>
      <c r="DK38" s="622"/>
      <c r="DL38" s="626">
        <v>155448</v>
      </c>
      <c r="DM38" s="621"/>
      <c r="DN38" s="621"/>
      <c r="DO38" s="621"/>
      <c r="DP38" s="621"/>
      <c r="DQ38" s="621"/>
      <c r="DR38" s="621"/>
      <c r="DS38" s="621"/>
      <c r="DT38" s="621"/>
      <c r="DU38" s="621"/>
      <c r="DV38" s="622"/>
      <c r="DW38" s="643">
        <v>10</v>
      </c>
      <c r="DX38" s="644"/>
      <c r="DY38" s="644"/>
      <c r="DZ38" s="644"/>
      <c r="EA38" s="644"/>
      <c r="EB38" s="644"/>
      <c r="EC38" s="645"/>
    </row>
    <row r="39" spans="2:133" ht="11.25" customHeight="1">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94</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144056</v>
      </c>
      <c r="CS39" s="639"/>
      <c r="CT39" s="639"/>
      <c r="CU39" s="639"/>
      <c r="CV39" s="639"/>
      <c r="CW39" s="639"/>
      <c r="CX39" s="639"/>
      <c r="CY39" s="640"/>
      <c r="CZ39" s="623">
        <v>5.6</v>
      </c>
      <c r="DA39" s="641"/>
      <c r="DB39" s="641"/>
      <c r="DC39" s="642"/>
      <c r="DD39" s="626">
        <v>83046</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34551</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133</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4000</v>
      </c>
      <c r="CS40" s="621"/>
      <c r="CT40" s="621"/>
      <c r="CU40" s="621"/>
      <c r="CV40" s="621"/>
      <c r="CW40" s="621"/>
      <c r="CX40" s="621"/>
      <c r="CY40" s="622"/>
      <c r="CZ40" s="623">
        <v>0.2</v>
      </c>
      <c r="DA40" s="641"/>
      <c r="DB40" s="641"/>
      <c r="DC40" s="642"/>
      <c r="DD40" s="626" t="s">
        <v>319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114061</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351</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164157</v>
      </c>
      <c r="CS42" s="621"/>
      <c r="CT42" s="621"/>
      <c r="CU42" s="621"/>
      <c r="CV42" s="621"/>
      <c r="CW42" s="621"/>
      <c r="CX42" s="621"/>
      <c r="CY42" s="622"/>
      <c r="CZ42" s="623">
        <v>6.4</v>
      </c>
      <c r="DA42" s="624"/>
      <c r="DB42" s="624"/>
      <c r="DC42" s="625"/>
      <c r="DD42" s="626">
        <v>35395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t="s">
        <v>112</v>
      </c>
      <c r="CS43" s="639"/>
      <c r="CT43" s="639"/>
      <c r="CU43" s="639"/>
      <c r="CV43" s="639"/>
      <c r="CW43" s="639"/>
      <c r="CX43" s="639"/>
      <c r="CY43" s="640"/>
      <c r="CZ43" s="623" t="s">
        <v>112</v>
      </c>
      <c r="DA43" s="641"/>
      <c r="DB43" s="641"/>
      <c r="DC43" s="642"/>
      <c r="DD43" s="626" t="s">
        <v>112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164157</v>
      </c>
      <c r="CS44" s="621"/>
      <c r="CT44" s="621"/>
      <c r="CU44" s="621"/>
      <c r="CV44" s="621"/>
      <c r="CW44" s="621"/>
      <c r="CX44" s="621"/>
      <c r="CY44" s="622"/>
      <c r="CZ44" s="623">
        <v>6.4</v>
      </c>
      <c r="DA44" s="624"/>
      <c r="DB44" s="624"/>
      <c r="DC44" s="625"/>
      <c r="DD44" s="626">
        <v>35395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57513</v>
      </c>
      <c r="CS45" s="639"/>
      <c r="CT45" s="639"/>
      <c r="CU45" s="639"/>
      <c r="CV45" s="639"/>
      <c r="CW45" s="639"/>
      <c r="CX45" s="639"/>
      <c r="CY45" s="640"/>
      <c r="CZ45" s="623">
        <v>2.2000000000000002</v>
      </c>
      <c r="DA45" s="641"/>
      <c r="DB45" s="641"/>
      <c r="DC45" s="642"/>
      <c r="DD45" s="626">
        <v>13372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106644</v>
      </c>
      <c r="CS46" s="621"/>
      <c r="CT46" s="621"/>
      <c r="CU46" s="621"/>
      <c r="CV46" s="621"/>
      <c r="CW46" s="621"/>
      <c r="CX46" s="621"/>
      <c r="CY46" s="622"/>
      <c r="CZ46" s="623">
        <v>4.0999999999999996</v>
      </c>
      <c r="DA46" s="624"/>
      <c r="DB46" s="624"/>
      <c r="DC46" s="625"/>
      <c r="DD46" s="626">
        <v>22023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2577420</v>
      </c>
      <c r="CS49" s="605"/>
      <c r="CT49" s="605"/>
      <c r="CU49" s="605"/>
      <c r="CV49" s="605"/>
      <c r="CW49" s="605"/>
      <c r="CX49" s="605"/>
      <c r="CY49" s="606"/>
      <c r="CZ49" s="607">
        <v>100</v>
      </c>
      <c r="DA49" s="608"/>
      <c r="DB49" s="608"/>
      <c r="DC49" s="609"/>
      <c r="DD49" s="610">
        <v>1720560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2806</v>
      </c>
      <c r="R7" s="1134"/>
      <c r="S7" s="1134"/>
      <c r="T7" s="1134"/>
      <c r="U7" s="1134"/>
      <c r="V7" s="1134">
        <v>2577</v>
      </c>
      <c r="W7" s="1134"/>
      <c r="X7" s="1134"/>
      <c r="Y7" s="1134"/>
      <c r="Z7" s="1134"/>
      <c r="AA7" s="1134">
        <v>229</v>
      </c>
      <c r="AB7" s="1134"/>
      <c r="AC7" s="1134"/>
      <c r="AD7" s="1134"/>
      <c r="AE7" s="1135"/>
      <c r="AF7" s="1136">
        <v>84</v>
      </c>
      <c r="AG7" s="1137"/>
      <c r="AH7" s="1137"/>
      <c r="AI7" s="1137"/>
      <c r="AJ7" s="1138"/>
      <c r="AK7" s="1120">
        <v>0</v>
      </c>
      <c r="AL7" s="1121"/>
      <c r="AM7" s="1121"/>
      <c r="AN7" s="1121"/>
      <c r="AO7" s="1121"/>
      <c r="AP7" s="1121">
        <v>2794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0</v>
      </c>
      <c r="R8" s="1073"/>
      <c r="S8" s="1073"/>
      <c r="T8" s="1073"/>
      <c r="U8" s="1073"/>
      <c r="V8" s="1073">
        <v>0</v>
      </c>
      <c r="W8" s="1073"/>
      <c r="X8" s="1073"/>
      <c r="Y8" s="1073"/>
      <c r="Z8" s="1073"/>
      <c r="AA8" s="1073">
        <v>0</v>
      </c>
      <c r="AB8" s="1073"/>
      <c r="AC8" s="1073"/>
      <c r="AD8" s="1073"/>
      <c r="AE8" s="1074"/>
      <c r="AF8" s="1048">
        <v>0</v>
      </c>
      <c r="AG8" s="1049"/>
      <c r="AH8" s="1049"/>
      <c r="AI8" s="1049"/>
      <c r="AJ8" s="1050"/>
      <c r="AK8" s="1115">
        <v>0</v>
      </c>
      <c r="AL8" s="1116"/>
      <c r="AM8" s="1116"/>
      <c r="AN8" s="1116"/>
      <c r="AO8" s="1116"/>
      <c r="AP8" s="1116">
        <v>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84</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457</v>
      </c>
      <c r="R28" s="1083"/>
      <c r="S28" s="1083"/>
      <c r="T28" s="1083"/>
      <c r="U28" s="1083"/>
      <c r="V28" s="1083">
        <v>438</v>
      </c>
      <c r="W28" s="1083"/>
      <c r="X28" s="1083"/>
      <c r="Y28" s="1083"/>
      <c r="Z28" s="1083"/>
      <c r="AA28" s="1083">
        <v>19</v>
      </c>
      <c r="AB28" s="1083"/>
      <c r="AC28" s="1083"/>
      <c r="AD28" s="1083"/>
      <c r="AE28" s="1084"/>
      <c r="AF28" s="1085">
        <v>19</v>
      </c>
      <c r="AG28" s="1083"/>
      <c r="AH28" s="1083"/>
      <c r="AI28" s="1083"/>
      <c r="AJ28" s="1086"/>
      <c r="AK28" s="1087">
        <v>34</v>
      </c>
      <c r="AL28" s="1075"/>
      <c r="AM28" s="1075"/>
      <c r="AN28" s="1075"/>
      <c r="AO28" s="1075"/>
      <c r="AP28" s="1075">
        <v>0</v>
      </c>
      <c r="AQ28" s="1075"/>
      <c r="AR28" s="1075"/>
      <c r="AS28" s="1075"/>
      <c r="AT28" s="1075"/>
      <c r="AU28" s="1075">
        <v>34</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400</v>
      </c>
      <c r="R29" s="1073"/>
      <c r="S29" s="1073"/>
      <c r="T29" s="1073"/>
      <c r="U29" s="1073"/>
      <c r="V29" s="1073">
        <v>390</v>
      </c>
      <c r="W29" s="1073"/>
      <c r="X29" s="1073"/>
      <c r="Y29" s="1073"/>
      <c r="Z29" s="1073"/>
      <c r="AA29" s="1073">
        <v>10</v>
      </c>
      <c r="AB29" s="1073"/>
      <c r="AC29" s="1073"/>
      <c r="AD29" s="1073"/>
      <c r="AE29" s="1074"/>
      <c r="AF29" s="1048">
        <v>10</v>
      </c>
      <c r="AG29" s="1049"/>
      <c r="AH29" s="1049"/>
      <c r="AI29" s="1049"/>
      <c r="AJ29" s="1050"/>
      <c r="AK29" s="1009">
        <v>60</v>
      </c>
      <c r="AL29" s="1000"/>
      <c r="AM29" s="1000"/>
      <c r="AN29" s="1000"/>
      <c r="AO29" s="1000"/>
      <c r="AP29" s="1000">
        <v>0</v>
      </c>
      <c r="AQ29" s="1000"/>
      <c r="AR29" s="1000"/>
      <c r="AS29" s="1000"/>
      <c r="AT29" s="1000"/>
      <c r="AU29" s="1000">
        <v>60</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31</v>
      </c>
      <c r="R30" s="1073"/>
      <c r="S30" s="1073"/>
      <c r="T30" s="1073"/>
      <c r="U30" s="1073"/>
      <c r="V30" s="1073">
        <v>31</v>
      </c>
      <c r="W30" s="1073"/>
      <c r="X30" s="1073"/>
      <c r="Y30" s="1073"/>
      <c r="Z30" s="1073"/>
      <c r="AA30" s="1073">
        <v>0</v>
      </c>
      <c r="AB30" s="1073"/>
      <c r="AC30" s="1073"/>
      <c r="AD30" s="1073"/>
      <c r="AE30" s="1074"/>
      <c r="AF30" s="1048">
        <v>0</v>
      </c>
      <c r="AG30" s="1049"/>
      <c r="AH30" s="1049"/>
      <c r="AI30" s="1049"/>
      <c r="AJ30" s="1050"/>
      <c r="AK30" s="1009">
        <v>10</v>
      </c>
      <c r="AL30" s="1000"/>
      <c r="AM30" s="1000"/>
      <c r="AN30" s="1000"/>
      <c r="AO30" s="1000"/>
      <c r="AP30" s="1000">
        <v>0</v>
      </c>
      <c r="AQ30" s="1000"/>
      <c r="AR30" s="1000"/>
      <c r="AS30" s="1000"/>
      <c r="AT30" s="1000"/>
      <c r="AU30" s="1000">
        <v>10</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107</v>
      </c>
      <c r="R31" s="1073"/>
      <c r="S31" s="1073"/>
      <c r="T31" s="1073"/>
      <c r="U31" s="1073"/>
      <c r="V31" s="1073">
        <v>105</v>
      </c>
      <c r="W31" s="1073"/>
      <c r="X31" s="1073"/>
      <c r="Y31" s="1073"/>
      <c r="Z31" s="1073"/>
      <c r="AA31" s="1073">
        <v>2</v>
      </c>
      <c r="AB31" s="1073"/>
      <c r="AC31" s="1073"/>
      <c r="AD31" s="1073"/>
      <c r="AE31" s="1074"/>
      <c r="AF31" s="1048">
        <v>2</v>
      </c>
      <c r="AG31" s="1049"/>
      <c r="AH31" s="1049"/>
      <c r="AI31" s="1049"/>
      <c r="AJ31" s="1050"/>
      <c r="AK31" s="1009">
        <v>77</v>
      </c>
      <c r="AL31" s="1000"/>
      <c r="AM31" s="1000"/>
      <c r="AN31" s="1000"/>
      <c r="AO31" s="1000"/>
      <c r="AP31" s="1000">
        <v>0</v>
      </c>
      <c r="AQ31" s="1000"/>
      <c r="AR31" s="1000"/>
      <c r="AS31" s="1000"/>
      <c r="AT31" s="1000"/>
      <c r="AU31" s="1000">
        <v>77</v>
      </c>
      <c r="AV31" s="1000"/>
      <c r="AW31" s="1000"/>
      <c r="AX31" s="1000"/>
      <c r="AY31" s="1000"/>
      <c r="AZ31" s="1071"/>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53</v>
      </c>
      <c r="R32" s="1073"/>
      <c r="S32" s="1073"/>
      <c r="T32" s="1073"/>
      <c r="U32" s="1073"/>
      <c r="V32" s="1073">
        <v>52</v>
      </c>
      <c r="W32" s="1073"/>
      <c r="X32" s="1073"/>
      <c r="Y32" s="1073"/>
      <c r="Z32" s="1073"/>
      <c r="AA32" s="1073">
        <v>1</v>
      </c>
      <c r="AB32" s="1073"/>
      <c r="AC32" s="1073"/>
      <c r="AD32" s="1073"/>
      <c r="AE32" s="1074"/>
      <c r="AF32" s="1048">
        <v>1</v>
      </c>
      <c r="AG32" s="1049"/>
      <c r="AH32" s="1049"/>
      <c r="AI32" s="1049"/>
      <c r="AJ32" s="1050"/>
      <c r="AK32" s="1009">
        <v>35</v>
      </c>
      <c r="AL32" s="1000"/>
      <c r="AM32" s="1000"/>
      <c r="AN32" s="1000"/>
      <c r="AO32" s="1000"/>
      <c r="AP32" s="1000">
        <v>0</v>
      </c>
      <c r="AQ32" s="1000"/>
      <c r="AR32" s="1000"/>
      <c r="AS32" s="1000"/>
      <c r="AT32" s="1000"/>
      <c r="AU32" s="1000">
        <v>35</v>
      </c>
      <c r="AV32" s="1000"/>
      <c r="AW32" s="1000"/>
      <c r="AX32" s="1000"/>
      <c r="AY32" s="1000"/>
      <c r="AZ32" s="1071"/>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33</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390</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391</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538</v>
      </c>
      <c r="C68" s="1015"/>
      <c r="D68" s="1015"/>
      <c r="E68" s="1015"/>
      <c r="F68" s="1015"/>
      <c r="G68" s="1015"/>
      <c r="H68" s="1015"/>
      <c r="I68" s="1015"/>
      <c r="J68" s="1015"/>
      <c r="K68" s="1015"/>
      <c r="L68" s="1015"/>
      <c r="M68" s="1015"/>
      <c r="N68" s="1015"/>
      <c r="O68" s="1015"/>
      <c r="P68" s="1016"/>
      <c r="Q68" s="1017">
        <v>5581</v>
      </c>
      <c r="R68" s="1011"/>
      <c r="S68" s="1011"/>
      <c r="T68" s="1011"/>
      <c r="U68" s="1011"/>
      <c r="V68" s="1011">
        <v>5440</v>
      </c>
      <c r="W68" s="1011"/>
      <c r="X68" s="1011"/>
      <c r="Y68" s="1011"/>
      <c r="Z68" s="1011"/>
      <c r="AA68" s="1011">
        <v>141</v>
      </c>
      <c r="AB68" s="1011"/>
      <c r="AC68" s="1011"/>
      <c r="AD68" s="1011"/>
      <c r="AE68" s="1011"/>
      <c r="AF68" s="1011">
        <v>141</v>
      </c>
      <c r="AG68" s="1011"/>
      <c r="AH68" s="1011"/>
      <c r="AI68" s="1011"/>
      <c r="AJ68" s="1011"/>
      <c r="AK68" s="1011">
        <v>443</v>
      </c>
      <c r="AL68" s="1011"/>
      <c r="AM68" s="1011"/>
      <c r="AN68" s="1011"/>
      <c r="AO68" s="1011"/>
      <c r="AP68" s="1011">
        <v>538</v>
      </c>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539</v>
      </c>
      <c r="C69" s="1004"/>
      <c r="D69" s="1004"/>
      <c r="E69" s="1004"/>
      <c r="F69" s="1004"/>
      <c r="G69" s="1004"/>
      <c r="H69" s="1004"/>
      <c r="I69" s="1004"/>
      <c r="J69" s="1004"/>
      <c r="K69" s="1004"/>
      <c r="L69" s="1004"/>
      <c r="M69" s="1004"/>
      <c r="N69" s="1004"/>
      <c r="O69" s="1004"/>
      <c r="P69" s="1005"/>
      <c r="Q69" s="1006">
        <v>10590</v>
      </c>
      <c r="R69" s="1000"/>
      <c r="S69" s="1000"/>
      <c r="T69" s="1000"/>
      <c r="U69" s="1000"/>
      <c r="V69" s="1000">
        <v>9677</v>
      </c>
      <c r="W69" s="1000"/>
      <c r="X69" s="1000"/>
      <c r="Y69" s="1000"/>
      <c r="Z69" s="1000"/>
      <c r="AA69" s="1000">
        <v>913</v>
      </c>
      <c r="AB69" s="1000"/>
      <c r="AC69" s="1000"/>
      <c r="AD69" s="1000"/>
      <c r="AE69" s="1000"/>
      <c r="AF69" s="1000">
        <v>0</v>
      </c>
      <c r="AG69" s="1000"/>
      <c r="AH69" s="1000"/>
      <c r="AI69" s="1000"/>
      <c r="AJ69" s="1000"/>
      <c r="AK69" s="1000">
        <v>15</v>
      </c>
      <c r="AL69" s="1000"/>
      <c r="AM69" s="1000"/>
      <c r="AN69" s="1000"/>
      <c r="AO69" s="1000"/>
      <c r="AP69" s="1000">
        <v>0</v>
      </c>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540</v>
      </c>
      <c r="C70" s="1004"/>
      <c r="D70" s="1004"/>
      <c r="E70" s="1004"/>
      <c r="F70" s="1004"/>
      <c r="G70" s="1004"/>
      <c r="H70" s="1004"/>
      <c r="I70" s="1004"/>
      <c r="J70" s="1004"/>
      <c r="K70" s="1004"/>
      <c r="L70" s="1004"/>
      <c r="M70" s="1004"/>
      <c r="N70" s="1004"/>
      <c r="O70" s="1004"/>
      <c r="P70" s="1005"/>
      <c r="Q70" s="1006">
        <v>1588</v>
      </c>
      <c r="R70" s="1000"/>
      <c r="S70" s="1000"/>
      <c r="T70" s="1000"/>
      <c r="U70" s="1000"/>
      <c r="V70" s="1000">
        <v>1587</v>
      </c>
      <c r="W70" s="1000"/>
      <c r="X70" s="1000"/>
      <c r="Y70" s="1000"/>
      <c r="Z70" s="1000"/>
      <c r="AA70" s="1000">
        <v>1</v>
      </c>
      <c r="AB70" s="1000"/>
      <c r="AC70" s="1000"/>
      <c r="AD70" s="1000"/>
      <c r="AE70" s="1000"/>
      <c r="AF70" s="1000">
        <v>0</v>
      </c>
      <c r="AG70" s="1000"/>
      <c r="AH70" s="1000"/>
      <c r="AI70" s="1000"/>
      <c r="AJ70" s="1000"/>
      <c r="AK70" s="1000">
        <v>0</v>
      </c>
      <c r="AL70" s="1000"/>
      <c r="AM70" s="1000"/>
      <c r="AN70" s="1000"/>
      <c r="AO70" s="1000"/>
      <c r="AP70" s="1000">
        <v>0</v>
      </c>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541</v>
      </c>
      <c r="C71" s="1004"/>
      <c r="D71" s="1004"/>
      <c r="E71" s="1004"/>
      <c r="F71" s="1004"/>
      <c r="G71" s="1004"/>
      <c r="H71" s="1004"/>
      <c r="I71" s="1004"/>
      <c r="J71" s="1004"/>
      <c r="K71" s="1004"/>
      <c r="L71" s="1004"/>
      <c r="M71" s="1004"/>
      <c r="N71" s="1004"/>
      <c r="O71" s="1004"/>
      <c r="P71" s="1005"/>
      <c r="Q71" s="1006">
        <v>2</v>
      </c>
      <c r="R71" s="1000"/>
      <c r="S71" s="1000"/>
      <c r="T71" s="1000"/>
      <c r="U71" s="1000"/>
      <c r="V71" s="1000">
        <v>1</v>
      </c>
      <c r="W71" s="1000"/>
      <c r="X71" s="1000"/>
      <c r="Y71" s="1000"/>
      <c r="Z71" s="1000"/>
      <c r="AA71" s="1000">
        <v>1</v>
      </c>
      <c r="AB71" s="1000"/>
      <c r="AC71" s="1000"/>
      <c r="AD71" s="1000"/>
      <c r="AE71" s="1000"/>
      <c r="AF71" s="1000">
        <v>0</v>
      </c>
      <c r="AG71" s="1000"/>
      <c r="AH71" s="1000"/>
      <c r="AI71" s="1000"/>
      <c r="AJ71" s="1000"/>
      <c r="AK71" s="1000">
        <v>0</v>
      </c>
      <c r="AL71" s="1000"/>
      <c r="AM71" s="1000"/>
      <c r="AN71" s="1000"/>
      <c r="AO71" s="1000"/>
      <c r="AP71" s="1000">
        <v>0</v>
      </c>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542</v>
      </c>
      <c r="C72" s="1004"/>
      <c r="D72" s="1004"/>
      <c r="E72" s="1004"/>
      <c r="F72" s="1004"/>
      <c r="G72" s="1004"/>
      <c r="H72" s="1004"/>
      <c r="I72" s="1004"/>
      <c r="J72" s="1004"/>
      <c r="K72" s="1004"/>
      <c r="L72" s="1004"/>
      <c r="M72" s="1004"/>
      <c r="N72" s="1004"/>
      <c r="O72" s="1004"/>
      <c r="P72" s="1005"/>
      <c r="Q72" s="1006">
        <v>54</v>
      </c>
      <c r="R72" s="1000"/>
      <c r="S72" s="1000"/>
      <c r="T72" s="1000"/>
      <c r="U72" s="1000"/>
      <c r="V72" s="1000">
        <v>48</v>
      </c>
      <c r="W72" s="1000"/>
      <c r="X72" s="1000"/>
      <c r="Y72" s="1000"/>
      <c r="Z72" s="1000"/>
      <c r="AA72" s="1000">
        <v>6</v>
      </c>
      <c r="AB72" s="1000"/>
      <c r="AC72" s="1000"/>
      <c r="AD72" s="1000"/>
      <c r="AE72" s="1000"/>
      <c r="AF72" s="1000">
        <v>0</v>
      </c>
      <c r="AG72" s="1000"/>
      <c r="AH72" s="1000"/>
      <c r="AI72" s="1000"/>
      <c r="AJ72" s="1000"/>
      <c r="AK72" s="1000">
        <v>0</v>
      </c>
      <c r="AL72" s="1000"/>
      <c r="AM72" s="1000"/>
      <c r="AN72" s="1000"/>
      <c r="AO72" s="1000"/>
      <c r="AP72" s="1000">
        <v>0</v>
      </c>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543</v>
      </c>
      <c r="C73" s="1004"/>
      <c r="D73" s="1004"/>
      <c r="E73" s="1004"/>
      <c r="F73" s="1004"/>
      <c r="G73" s="1004"/>
      <c r="H73" s="1004"/>
      <c r="I73" s="1004"/>
      <c r="J73" s="1004"/>
      <c r="K73" s="1004"/>
      <c r="L73" s="1004"/>
      <c r="M73" s="1004"/>
      <c r="N73" s="1004"/>
      <c r="O73" s="1004"/>
      <c r="P73" s="1005"/>
      <c r="Q73" s="1006">
        <v>42</v>
      </c>
      <c r="R73" s="1000"/>
      <c r="S73" s="1000"/>
      <c r="T73" s="1000"/>
      <c r="U73" s="1000"/>
      <c r="V73" s="1000">
        <v>37</v>
      </c>
      <c r="W73" s="1000"/>
      <c r="X73" s="1000"/>
      <c r="Y73" s="1000"/>
      <c r="Z73" s="1000"/>
      <c r="AA73" s="1000">
        <v>5</v>
      </c>
      <c r="AB73" s="1000"/>
      <c r="AC73" s="1000"/>
      <c r="AD73" s="1000"/>
      <c r="AE73" s="1000"/>
      <c r="AF73" s="1000">
        <v>0</v>
      </c>
      <c r="AG73" s="1000"/>
      <c r="AH73" s="1000"/>
      <c r="AI73" s="1000"/>
      <c r="AJ73" s="1000"/>
      <c r="AK73" s="1000">
        <v>18</v>
      </c>
      <c r="AL73" s="1000"/>
      <c r="AM73" s="1000"/>
      <c r="AN73" s="1000"/>
      <c r="AO73" s="1000"/>
      <c r="AP73" s="1000">
        <v>0</v>
      </c>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544</v>
      </c>
      <c r="C74" s="1004"/>
      <c r="D74" s="1004"/>
      <c r="E74" s="1004"/>
      <c r="F74" s="1004"/>
      <c r="G74" s="1004"/>
      <c r="H74" s="1004"/>
      <c r="I74" s="1004"/>
      <c r="J74" s="1004"/>
      <c r="K74" s="1004"/>
      <c r="L74" s="1004"/>
      <c r="M74" s="1004"/>
      <c r="N74" s="1004"/>
      <c r="O74" s="1004"/>
      <c r="P74" s="1005"/>
      <c r="Q74" s="1006">
        <v>771</v>
      </c>
      <c r="R74" s="1000"/>
      <c r="S74" s="1000"/>
      <c r="T74" s="1000"/>
      <c r="U74" s="1000"/>
      <c r="V74" s="1000">
        <v>722</v>
      </c>
      <c r="W74" s="1000"/>
      <c r="X74" s="1000"/>
      <c r="Y74" s="1000"/>
      <c r="Z74" s="1000"/>
      <c r="AA74" s="1000">
        <v>49</v>
      </c>
      <c r="AB74" s="1000"/>
      <c r="AC74" s="1000"/>
      <c r="AD74" s="1000"/>
      <c r="AE74" s="1000"/>
      <c r="AF74" s="1000">
        <v>49</v>
      </c>
      <c r="AG74" s="1000"/>
      <c r="AH74" s="1000"/>
      <c r="AI74" s="1000"/>
      <c r="AJ74" s="1000"/>
      <c r="AK74" s="1000">
        <v>0</v>
      </c>
      <c r="AL74" s="1000"/>
      <c r="AM74" s="1000"/>
      <c r="AN74" s="1000"/>
      <c r="AO74" s="1000"/>
      <c r="AP74" s="1000">
        <v>0</v>
      </c>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545</v>
      </c>
      <c r="C75" s="1004"/>
      <c r="D75" s="1004"/>
      <c r="E75" s="1004"/>
      <c r="F75" s="1004"/>
      <c r="G75" s="1004"/>
      <c r="H75" s="1004"/>
      <c r="I75" s="1004"/>
      <c r="J75" s="1004"/>
      <c r="K75" s="1004"/>
      <c r="L75" s="1004"/>
      <c r="M75" s="1004"/>
      <c r="N75" s="1004"/>
      <c r="O75" s="1004"/>
      <c r="P75" s="1005"/>
      <c r="Q75" s="1007">
        <v>246870</v>
      </c>
      <c r="R75" s="1008"/>
      <c r="S75" s="1008"/>
      <c r="T75" s="1008"/>
      <c r="U75" s="1009"/>
      <c r="V75" s="1010">
        <v>235027</v>
      </c>
      <c r="W75" s="1008"/>
      <c r="X75" s="1008"/>
      <c r="Y75" s="1008"/>
      <c r="Z75" s="1009"/>
      <c r="AA75" s="1010">
        <v>11843</v>
      </c>
      <c r="AB75" s="1008"/>
      <c r="AC75" s="1008"/>
      <c r="AD75" s="1008"/>
      <c r="AE75" s="1009"/>
      <c r="AF75" s="1010">
        <v>11843</v>
      </c>
      <c r="AG75" s="1008"/>
      <c r="AH75" s="1008"/>
      <c r="AI75" s="1008"/>
      <c r="AJ75" s="1009"/>
      <c r="AK75" s="1010">
        <v>516</v>
      </c>
      <c r="AL75" s="1008"/>
      <c r="AM75" s="1008"/>
      <c r="AN75" s="1008"/>
      <c r="AO75" s="1009"/>
      <c r="AP75" s="1010">
        <v>0</v>
      </c>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546</v>
      </c>
      <c r="C76" s="1004"/>
      <c r="D76" s="1004"/>
      <c r="E76" s="1004"/>
      <c r="F76" s="1004"/>
      <c r="G76" s="1004"/>
      <c r="H76" s="1004"/>
      <c r="I76" s="1004"/>
      <c r="J76" s="1004"/>
      <c r="K76" s="1004"/>
      <c r="L76" s="1004"/>
      <c r="M76" s="1004"/>
      <c r="N76" s="1004"/>
      <c r="O76" s="1004"/>
      <c r="P76" s="1005"/>
      <c r="Q76" s="1007">
        <v>19</v>
      </c>
      <c r="R76" s="1008"/>
      <c r="S76" s="1008"/>
      <c r="T76" s="1008"/>
      <c r="U76" s="1009"/>
      <c r="V76" s="1010">
        <v>18</v>
      </c>
      <c r="W76" s="1008"/>
      <c r="X76" s="1008"/>
      <c r="Y76" s="1008"/>
      <c r="Z76" s="1009"/>
      <c r="AA76" s="1010">
        <v>1</v>
      </c>
      <c r="AB76" s="1008"/>
      <c r="AC76" s="1008"/>
      <c r="AD76" s="1008"/>
      <c r="AE76" s="1009"/>
      <c r="AF76" s="1010">
        <v>1</v>
      </c>
      <c r="AG76" s="1008"/>
      <c r="AH76" s="1008"/>
      <c r="AI76" s="1008"/>
      <c r="AJ76" s="1009"/>
      <c r="AK76" s="1010">
        <v>0</v>
      </c>
      <c r="AL76" s="1008"/>
      <c r="AM76" s="1008"/>
      <c r="AN76" s="1008"/>
      <c r="AO76" s="1009"/>
      <c r="AP76" s="1010">
        <v>0</v>
      </c>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288</v>
      </c>
      <c r="AG109" s="923"/>
      <c r="AH109" s="923"/>
      <c r="AI109" s="923"/>
      <c r="AJ109" s="924"/>
      <c r="AK109" s="925" t="s">
        <v>287</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288</v>
      </c>
      <c r="BW109" s="923"/>
      <c r="BX109" s="923"/>
      <c r="BY109" s="923"/>
      <c r="BZ109" s="924"/>
      <c r="CA109" s="925" t="s">
        <v>287</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288</v>
      </c>
      <c r="DM109" s="923"/>
      <c r="DN109" s="923"/>
      <c r="DO109" s="923"/>
      <c r="DP109" s="924"/>
      <c r="DQ109" s="925" t="s">
        <v>287</v>
      </c>
      <c r="DR109" s="923"/>
      <c r="DS109" s="923"/>
      <c r="DT109" s="923"/>
      <c r="DU109" s="924"/>
      <c r="DV109" s="925" t="s">
        <v>402</v>
      </c>
      <c r="DW109" s="923"/>
      <c r="DX109" s="923"/>
      <c r="DY109" s="923"/>
      <c r="DZ109" s="954"/>
    </row>
    <row r="110" spans="1:131" s="199" customFormat="1" ht="26.25" customHeight="1">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185735</v>
      </c>
      <c r="AB110" s="916"/>
      <c r="AC110" s="916"/>
      <c r="AD110" s="916"/>
      <c r="AE110" s="917"/>
      <c r="AF110" s="918">
        <v>178968</v>
      </c>
      <c r="AG110" s="916"/>
      <c r="AH110" s="916"/>
      <c r="AI110" s="916"/>
      <c r="AJ110" s="917"/>
      <c r="AK110" s="918">
        <v>201303</v>
      </c>
      <c r="AL110" s="916"/>
      <c r="AM110" s="916"/>
      <c r="AN110" s="916"/>
      <c r="AO110" s="917"/>
      <c r="AP110" s="919">
        <v>15</v>
      </c>
      <c r="AQ110" s="920"/>
      <c r="AR110" s="920"/>
      <c r="AS110" s="920"/>
      <c r="AT110" s="921"/>
      <c r="AU110" s="955" t="s">
        <v>62</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2647442</v>
      </c>
      <c r="BR110" s="863"/>
      <c r="BS110" s="863"/>
      <c r="BT110" s="863"/>
      <c r="BU110" s="863"/>
      <c r="BV110" s="863">
        <v>2770153</v>
      </c>
      <c r="BW110" s="863"/>
      <c r="BX110" s="863"/>
      <c r="BY110" s="863"/>
      <c r="BZ110" s="863"/>
      <c r="CA110" s="863">
        <v>2792814</v>
      </c>
      <c r="CB110" s="863"/>
      <c r="CC110" s="863"/>
      <c r="CD110" s="863"/>
      <c r="CE110" s="863"/>
      <c r="CF110" s="887">
        <v>208.4</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1148527</v>
      </c>
      <c r="BR112" s="835"/>
      <c r="BS112" s="835"/>
      <c r="BT112" s="835"/>
      <c r="BU112" s="835"/>
      <c r="BV112" s="835">
        <v>1105987</v>
      </c>
      <c r="BW112" s="835"/>
      <c r="BX112" s="835"/>
      <c r="BY112" s="835"/>
      <c r="BZ112" s="835"/>
      <c r="CA112" s="835">
        <v>1033199</v>
      </c>
      <c r="CB112" s="835"/>
      <c r="CC112" s="835"/>
      <c r="CD112" s="835"/>
      <c r="CE112" s="835"/>
      <c r="CF112" s="896">
        <v>77.099999999999994</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85585</v>
      </c>
      <c r="AB113" s="944"/>
      <c r="AC113" s="944"/>
      <c r="AD113" s="944"/>
      <c r="AE113" s="945"/>
      <c r="AF113" s="946">
        <v>85667</v>
      </c>
      <c r="AG113" s="944"/>
      <c r="AH113" s="944"/>
      <c r="AI113" s="944"/>
      <c r="AJ113" s="945"/>
      <c r="AK113" s="946">
        <v>86940</v>
      </c>
      <c r="AL113" s="944"/>
      <c r="AM113" s="944"/>
      <c r="AN113" s="944"/>
      <c r="AO113" s="945"/>
      <c r="AP113" s="947">
        <v>6.5</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4166</v>
      </c>
      <c r="BR113" s="835"/>
      <c r="BS113" s="835"/>
      <c r="BT113" s="835"/>
      <c r="BU113" s="835"/>
      <c r="BV113" s="835">
        <v>3766</v>
      </c>
      <c r="BW113" s="835"/>
      <c r="BX113" s="835"/>
      <c r="BY113" s="835"/>
      <c r="BZ113" s="835"/>
      <c r="CA113" s="835">
        <v>5274</v>
      </c>
      <c r="CB113" s="835"/>
      <c r="CC113" s="835"/>
      <c r="CD113" s="835"/>
      <c r="CE113" s="835"/>
      <c r="CF113" s="896">
        <v>0.4</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14837</v>
      </c>
      <c r="AB114" s="798"/>
      <c r="AC114" s="798"/>
      <c r="AD114" s="798"/>
      <c r="AE114" s="799"/>
      <c r="AF114" s="800">
        <v>12132</v>
      </c>
      <c r="AG114" s="798"/>
      <c r="AH114" s="798"/>
      <c r="AI114" s="798"/>
      <c r="AJ114" s="799"/>
      <c r="AK114" s="800">
        <v>11477</v>
      </c>
      <c r="AL114" s="798"/>
      <c r="AM114" s="798"/>
      <c r="AN114" s="798"/>
      <c r="AO114" s="799"/>
      <c r="AP114" s="845">
        <v>0.9</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537881</v>
      </c>
      <c r="BR114" s="835"/>
      <c r="BS114" s="835"/>
      <c r="BT114" s="835"/>
      <c r="BU114" s="835"/>
      <c r="BV114" s="835">
        <v>518149</v>
      </c>
      <c r="BW114" s="835"/>
      <c r="BX114" s="835"/>
      <c r="BY114" s="835"/>
      <c r="BZ114" s="835"/>
      <c r="CA114" s="835">
        <v>569684</v>
      </c>
      <c r="CB114" s="835"/>
      <c r="CC114" s="835"/>
      <c r="CD114" s="835"/>
      <c r="CE114" s="835"/>
      <c r="CF114" s="896">
        <v>42.5</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63</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286220</v>
      </c>
      <c r="AB117" s="930"/>
      <c r="AC117" s="930"/>
      <c r="AD117" s="930"/>
      <c r="AE117" s="931"/>
      <c r="AF117" s="932">
        <v>276767</v>
      </c>
      <c r="AG117" s="930"/>
      <c r="AH117" s="930"/>
      <c r="AI117" s="930"/>
      <c r="AJ117" s="931"/>
      <c r="AK117" s="932">
        <v>299720</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429</v>
      </c>
      <c r="BR117" s="835"/>
      <c r="BS117" s="835"/>
      <c r="BT117" s="835"/>
      <c r="BU117" s="835"/>
      <c r="BV117" s="835" t="s">
        <v>429</v>
      </c>
      <c r="BW117" s="835"/>
      <c r="BX117" s="835"/>
      <c r="BY117" s="835"/>
      <c r="BZ117" s="835"/>
      <c r="CA117" s="835" t="s">
        <v>429</v>
      </c>
      <c r="CB117" s="835"/>
      <c r="CC117" s="835"/>
      <c r="CD117" s="835"/>
      <c r="CE117" s="835"/>
      <c r="CF117" s="896" t="s">
        <v>429</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429</v>
      </c>
      <c r="DH117" s="798"/>
      <c r="DI117" s="798"/>
      <c r="DJ117" s="798"/>
      <c r="DK117" s="799"/>
      <c r="DL117" s="800" t="s">
        <v>429</v>
      </c>
      <c r="DM117" s="798"/>
      <c r="DN117" s="798"/>
      <c r="DO117" s="798"/>
      <c r="DP117" s="799"/>
      <c r="DQ117" s="800" t="s">
        <v>429</v>
      </c>
      <c r="DR117" s="798"/>
      <c r="DS117" s="798"/>
      <c r="DT117" s="798"/>
      <c r="DU117" s="799"/>
      <c r="DV117" s="845" t="s">
        <v>429</v>
      </c>
      <c r="DW117" s="846"/>
      <c r="DX117" s="846"/>
      <c r="DY117" s="846"/>
      <c r="DZ117" s="847"/>
    </row>
    <row r="118" spans="1:130" s="199" customFormat="1" ht="26.25" customHeight="1">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288</v>
      </c>
      <c r="AG118" s="923"/>
      <c r="AH118" s="923"/>
      <c r="AI118" s="923"/>
      <c r="AJ118" s="924"/>
      <c r="AK118" s="925" t="s">
        <v>287</v>
      </c>
      <c r="AL118" s="923"/>
      <c r="AM118" s="923"/>
      <c r="AN118" s="923"/>
      <c r="AO118" s="924"/>
      <c r="AP118" s="926" t="s">
        <v>402</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432</v>
      </c>
      <c r="BR118" s="866"/>
      <c r="BS118" s="866"/>
      <c r="BT118" s="866"/>
      <c r="BU118" s="866"/>
      <c r="BV118" s="866" t="s">
        <v>432</v>
      </c>
      <c r="BW118" s="866"/>
      <c r="BX118" s="866"/>
      <c r="BY118" s="866"/>
      <c r="BZ118" s="866"/>
      <c r="CA118" s="866" t="s">
        <v>432</v>
      </c>
      <c r="CB118" s="866"/>
      <c r="CC118" s="866"/>
      <c r="CD118" s="866"/>
      <c r="CE118" s="866"/>
      <c r="CF118" s="896" t="s">
        <v>432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432</v>
      </c>
      <c r="DH118" s="798"/>
      <c r="DI118" s="798"/>
      <c r="DJ118" s="798"/>
      <c r="DK118" s="799"/>
      <c r="DL118" s="800" t="s">
        <v>432</v>
      </c>
      <c r="DM118" s="798"/>
      <c r="DN118" s="798"/>
      <c r="DO118" s="798"/>
      <c r="DP118" s="799"/>
      <c r="DQ118" s="800" t="s">
        <v>432</v>
      </c>
      <c r="DR118" s="798"/>
      <c r="DS118" s="798"/>
      <c r="DT118" s="798"/>
      <c r="DU118" s="799"/>
      <c r="DV118" s="845" t="s">
        <v>432</v>
      </c>
      <c r="DW118" s="846"/>
      <c r="DX118" s="846"/>
      <c r="DY118" s="846"/>
      <c r="DZ118" s="847"/>
    </row>
    <row r="119" spans="1:130" s="199" customFormat="1" ht="26.25" customHeight="1">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432</v>
      </c>
      <c r="AB119" s="916"/>
      <c r="AC119" s="916"/>
      <c r="AD119" s="916"/>
      <c r="AE119" s="917"/>
      <c r="AF119" s="918" t="s">
        <v>432</v>
      </c>
      <c r="AG119" s="916"/>
      <c r="AH119" s="916"/>
      <c r="AI119" s="916"/>
      <c r="AJ119" s="917"/>
      <c r="AK119" s="918" t="s">
        <v>432</v>
      </c>
      <c r="AL119" s="916"/>
      <c r="AM119" s="916"/>
      <c r="AN119" s="916"/>
      <c r="AO119" s="917"/>
      <c r="AP119" s="919" t="s">
        <v>432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434</v>
      </c>
      <c r="BP119" s="899"/>
      <c r="BQ119" s="903">
        <v>4338016</v>
      </c>
      <c r="BR119" s="866"/>
      <c r="BS119" s="866"/>
      <c r="BT119" s="866"/>
      <c r="BU119" s="866"/>
      <c r="BV119" s="866">
        <v>4398055</v>
      </c>
      <c r="BW119" s="866"/>
      <c r="BX119" s="866"/>
      <c r="BY119" s="866"/>
      <c r="BZ119" s="866"/>
      <c r="CA119" s="866">
        <v>4400971</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432</v>
      </c>
      <c r="DH119" s="781"/>
      <c r="DI119" s="781"/>
      <c r="DJ119" s="781"/>
      <c r="DK119" s="782"/>
      <c r="DL119" s="783" t="s">
        <v>432</v>
      </c>
      <c r="DM119" s="781"/>
      <c r="DN119" s="781"/>
      <c r="DO119" s="781"/>
      <c r="DP119" s="782"/>
      <c r="DQ119" s="783" t="s">
        <v>432</v>
      </c>
      <c r="DR119" s="781"/>
      <c r="DS119" s="781"/>
      <c r="DT119" s="781"/>
      <c r="DU119" s="782"/>
      <c r="DV119" s="869" t="s">
        <v>432</v>
      </c>
      <c r="DW119" s="870"/>
      <c r="DX119" s="870"/>
      <c r="DY119" s="870"/>
      <c r="DZ119" s="871"/>
    </row>
    <row r="120" spans="1:130" s="199" customFormat="1" ht="26.25" customHeight="1">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432</v>
      </c>
      <c r="AB120" s="798"/>
      <c r="AC120" s="798"/>
      <c r="AD120" s="798"/>
      <c r="AE120" s="799"/>
      <c r="AF120" s="800" t="s">
        <v>432</v>
      </c>
      <c r="AG120" s="798"/>
      <c r="AH120" s="798"/>
      <c r="AI120" s="798"/>
      <c r="AJ120" s="799"/>
      <c r="AK120" s="800" t="s">
        <v>432</v>
      </c>
      <c r="AL120" s="798"/>
      <c r="AM120" s="798"/>
      <c r="AN120" s="798"/>
      <c r="AO120" s="799"/>
      <c r="AP120" s="845" t="s">
        <v>432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1525156</v>
      </c>
      <c r="BR120" s="863"/>
      <c r="BS120" s="863"/>
      <c r="BT120" s="863"/>
      <c r="BU120" s="863"/>
      <c r="BV120" s="863">
        <v>1513347</v>
      </c>
      <c r="BW120" s="863"/>
      <c r="BX120" s="863"/>
      <c r="BY120" s="863"/>
      <c r="BZ120" s="863"/>
      <c r="CA120" s="863">
        <v>1579673</v>
      </c>
      <c r="CB120" s="863"/>
      <c r="CC120" s="863"/>
      <c r="CD120" s="863"/>
      <c r="CE120" s="863"/>
      <c r="CF120" s="887">
        <v>117.9</v>
      </c>
      <c r="CG120" s="888"/>
      <c r="CH120" s="888"/>
      <c r="CI120" s="888"/>
      <c r="CJ120" s="888"/>
      <c r="CK120" s="889" t="s">
        <v>438</v>
      </c>
      <c r="CL120" s="873"/>
      <c r="CM120" s="873"/>
      <c r="CN120" s="873"/>
      <c r="CO120" s="874"/>
      <c r="CP120" s="893" t="s">
        <v>439</v>
      </c>
      <c r="CQ120" s="894"/>
      <c r="CR120" s="894"/>
      <c r="CS120" s="894"/>
      <c r="CT120" s="894"/>
      <c r="CU120" s="894"/>
      <c r="CV120" s="894"/>
      <c r="CW120" s="894"/>
      <c r="CX120" s="894"/>
      <c r="CY120" s="894"/>
      <c r="CZ120" s="894"/>
      <c r="DA120" s="894"/>
      <c r="DB120" s="894"/>
      <c r="DC120" s="894"/>
      <c r="DD120" s="894"/>
      <c r="DE120" s="894"/>
      <c r="DF120" s="895"/>
      <c r="DG120" s="882">
        <v>821931</v>
      </c>
      <c r="DH120" s="863"/>
      <c r="DI120" s="863"/>
      <c r="DJ120" s="863"/>
      <c r="DK120" s="863"/>
      <c r="DL120" s="863">
        <v>803445</v>
      </c>
      <c r="DM120" s="863"/>
      <c r="DN120" s="863"/>
      <c r="DO120" s="863"/>
      <c r="DP120" s="863"/>
      <c r="DQ120" s="863">
        <v>748138</v>
      </c>
      <c r="DR120" s="863"/>
      <c r="DS120" s="863"/>
      <c r="DT120" s="863"/>
      <c r="DU120" s="863"/>
      <c r="DV120" s="864">
        <v>55.8</v>
      </c>
      <c r="DW120" s="864"/>
      <c r="DX120" s="864"/>
      <c r="DY120" s="864"/>
      <c r="DZ120" s="865"/>
    </row>
    <row r="121" spans="1:130" s="199" customFormat="1" ht="26.25" customHeight="1">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432</v>
      </c>
      <c r="AB121" s="798"/>
      <c r="AC121" s="798"/>
      <c r="AD121" s="798"/>
      <c r="AE121" s="799"/>
      <c r="AF121" s="800" t="s">
        <v>432</v>
      </c>
      <c r="AG121" s="798"/>
      <c r="AH121" s="798"/>
      <c r="AI121" s="798"/>
      <c r="AJ121" s="799"/>
      <c r="AK121" s="800" t="s">
        <v>432</v>
      </c>
      <c r="AL121" s="798"/>
      <c r="AM121" s="798"/>
      <c r="AN121" s="798"/>
      <c r="AO121" s="799"/>
      <c r="AP121" s="845" t="s">
        <v>432</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t="s">
        <v>432</v>
      </c>
      <c r="BR121" s="835"/>
      <c r="BS121" s="835"/>
      <c r="BT121" s="835"/>
      <c r="BU121" s="835"/>
      <c r="BV121" s="835" t="s">
        <v>432</v>
      </c>
      <c r="BW121" s="835"/>
      <c r="BX121" s="835"/>
      <c r="BY121" s="835"/>
      <c r="BZ121" s="835"/>
      <c r="CA121" s="835" t="s">
        <v>432</v>
      </c>
      <c r="CB121" s="835"/>
      <c r="CC121" s="835"/>
      <c r="CD121" s="835"/>
      <c r="CE121" s="835"/>
      <c r="CF121" s="896" t="s">
        <v>432</v>
      </c>
      <c r="CG121" s="897"/>
      <c r="CH121" s="897"/>
      <c r="CI121" s="897"/>
      <c r="CJ121" s="897"/>
      <c r="CK121" s="890"/>
      <c r="CL121" s="876"/>
      <c r="CM121" s="876"/>
      <c r="CN121" s="876"/>
      <c r="CO121" s="877"/>
      <c r="CP121" s="856" t="s">
        <v>442</v>
      </c>
      <c r="CQ121" s="857"/>
      <c r="CR121" s="857"/>
      <c r="CS121" s="857"/>
      <c r="CT121" s="857"/>
      <c r="CU121" s="857"/>
      <c r="CV121" s="857"/>
      <c r="CW121" s="857"/>
      <c r="CX121" s="857"/>
      <c r="CY121" s="857"/>
      <c r="CZ121" s="857"/>
      <c r="DA121" s="857"/>
      <c r="DB121" s="857"/>
      <c r="DC121" s="857"/>
      <c r="DD121" s="857"/>
      <c r="DE121" s="857"/>
      <c r="DF121" s="858"/>
      <c r="DG121" s="834">
        <v>326596</v>
      </c>
      <c r="DH121" s="835"/>
      <c r="DI121" s="835"/>
      <c r="DJ121" s="835"/>
      <c r="DK121" s="835"/>
      <c r="DL121" s="835">
        <v>302542</v>
      </c>
      <c r="DM121" s="835"/>
      <c r="DN121" s="835"/>
      <c r="DO121" s="835"/>
      <c r="DP121" s="835"/>
      <c r="DQ121" s="835">
        <v>285061</v>
      </c>
      <c r="DR121" s="835"/>
      <c r="DS121" s="835"/>
      <c r="DT121" s="835"/>
      <c r="DU121" s="835"/>
      <c r="DV121" s="812">
        <v>21.3</v>
      </c>
      <c r="DW121" s="812"/>
      <c r="DX121" s="812"/>
      <c r="DY121" s="812"/>
      <c r="DZ121" s="813"/>
    </row>
    <row r="122" spans="1:130" s="199" customFormat="1" ht="26.25" customHeight="1">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432</v>
      </c>
      <c r="AB122" s="798"/>
      <c r="AC122" s="798"/>
      <c r="AD122" s="798"/>
      <c r="AE122" s="799"/>
      <c r="AF122" s="800" t="s">
        <v>432</v>
      </c>
      <c r="AG122" s="798"/>
      <c r="AH122" s="798"/>
      <c r="AI122" s="798"/>
      <c r="AJ122" s="799"/>
      <c r="AK122" s="800" t="s">
        <v>432</v>
      </c>
      <c r="AL122" s="798"/>
      <c r="AM122" s="798"/>
      <c r="AN122" s="798"/>
      <c r="AO122" s="799"/>
      <c r="AP122" s="845" t="s">
        <v>432</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2470069</v>
      </c>
      <c r="BR122" s="866"/>
      <c r="BS122" s="866"/>
      <c r="BT122" s="866"/>
      <c r="BU122" s="866"/>
      <c r="BV122" s="866">
        <v>2757850</v>
      </c>
      <c r="BW122" s="866"/>
      <c r="BX122" s="866"/>
      <c r="BY122" s="866"/>
      <c r="BZ122" s="866"/>
      <c r="CA122" s="866">
        <v>2734606</v>
      </c>
      <c r="CB122" s="866"/>
      <c r="CC122" s="866"/>
      <c r="CD122" s="866"/>
      <c r="CE122" s="866"/>
      <c r="CF122" s="867">
        <v>204</v>
      </c>
      <c r="CG122" s="868"/>
      <c r="CH122" s="868"/>
      <c r="CI122" s="868"/>
      <c r="CJ122" s="868"/>
      <c r="CK122" s="890"/>
      <c r="CL122" s="876"/>
      <c r="CM122" s="876"/>
      <c r="CN122" s="876"/>
      <c r="CO122" s="877"/>
      <c r="CP122" s="856" t="s">
        <v>444</v>
      </c>
      <c r="CQ122" s="857"/>
      <c r="CR122" s="857"/>
      <c r="CS122" s="857"/>
      <c r="CT122" s="857"/>
      <c r="CU122" s="857"/>
      <c r="CV122" s="857"/>
      <c r="CW122" s="857"/>
      <c r="CX122" s="857"/>
      <c r="CY122" s="857"/>
      <c r="CZ122" s="857"/>
      <c r="DA122" s="857"/>
      <c r="DB122" s="857"/>
      <c r="DC122" s="857"/>
      <c r="DD122" s="857"/>
      <c r="DE122" s="857"/>
      <c r="DF122" s="858"/>
      <c r="DG122" s="834" t="s">
        <v>432</v>
      </c>
      <c r="DH122" s="835"/>
      <c r="DI122" s="835"/>
      <c r="DJ122" s="835"/>
      <c r="DK122" s="835"/>
      <c r="DL122" s="835" t="s">
        <v>432</v>
      </c>
      <c r="DM122" s="835"/>
      <c r="DN122" s="835"/>
      <c r="DO122" s="835"/>
      <c r="DP122" s="835"/>
      <c r="DQ122" s="835" t="s">
        <v>432</v>
      </c>
      <c r="DR122" s="835"/>
      <c r="DS122" s="835"/>
      <c r="DT122" s="835"/>
      <c r="DU122" s="835"/>
      <c r="DV122" s="812" t="s">
        <v>432</v>
      </c>
      <c r="DW122" s="812"/>
      <c r="DX122" s="812"/>
      <c r="DY122" s="812"/>
      <c r="DZ122" s="813"/>
    </row>
    <row r="123" spans="1:130" s="199" customFormat="1" ht="26.25" customHeight="1">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432</v>
      </c>
      <c r="AB123" s="798"/>
      <c r="AC123" s="798"/>
      <c r="AD123" s="798"/>
      <c r="AE123" s="799"/>
      <c r="AF123" s="800" t="s">
        <v>432</v>
      </c>
      <c r="AG123" s="798"/>
      <c r="AH123" s="798"/>
      <c r="AI123" s="798"/>
      <c r="AJ123" s="799"/>
      <c r="AK123" s="800" t="s">
        <v>432</v>
      </c>
      <c r="AL123" s="798"/>
      <c r="AM123" s="798"/>
      <c r="AN123" s="798"/>
      <c r="AO123" s="799"/>
      <c r="AP123" s="845" t="s">
        <v>432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445</v>
      </c>
      <c r="BP123" s="899"/>
      <c r="BQ123" s="853">
        <v>3995225</v>
      </c>
      <c r="BR123" s="854"/>
      <c r="BS123" s="854"/>
      <c r="BT123" s="854"/>
      <c r="BU123" s="854"/>
      <c r="BV123" s="854">
        <v>4271197</v>
      </c>
      <c r="BW123" s="854"/>
      <c r="BX123" s="854"/>
      <c r="BY123" s="854"/>
      <c r="BZ123" s="854"/>
      <c r="CA123" s="854">
        <v>4314279</v>
      </c>
      <c r="CB123" s="854"/>
      <c r="CC123" s="854"/>
      <c r="CD123" s="854"/>
      <c r="CE123" s="854"/>
      <c r="CF123" s="764"/>
      <c r="CG123" s="765"/>
      <c r="CH123" s="765"/>
      <c r="CI123" s="765"/>
      <c r="CJ123" s="855"/>
      <c r="CK123" s="890"/>
      <c r="CL123" s="876"/>
      <c r="CM123" s="876"/>
      <c r="CN123" s="876"/>
      <c r="CO123" s="877"/>
      <c r="CP123" s="856" t="s">
        <v>446</v>
      </c>
      <c r="CQ123" s="857"/>
      <c r="CR123" s="857"/>
      <c r="CS123" s="857"/>
      <c r="CT123" s="857"/>
      <c r="CU123" s="857"/>
      <c r="CV123" s="857"/>
      <c r="CW123" s="857"/>
      <c r="CX123" s="857"/>
      <c r="CY123" s="857"/>
      <c r="CZ123" s="857"/>
      <c r="DA123" s="857"/>
      <c r="DB123" s="857"/>
      <c r="DC123" s="857"/>
      <c r="DD123" s="857"/>
      <c r="DE123" s="857"/>
      <c r="DF123" s="858"/>
      <c r="DG123" s="797" t="s">
        <v>447</v>
      </c>
      <c r="DH123" s="798"/>
      <c r="DI123" s="798"/>
      <c r="DJ123" s="798"/>
      <c r="DK123" s="799"/>
      <c r="DL123" s="800" t="s">
        <v>447</v>
      </c>
      <c r="DM123" s="798"/>
      <c r="DN123" s="798"/>
      <c r="DO123" s="798"/>
      <c r="DP123" s="799"/>
      <c r="DQ123" s="800" t="s">
        <v>447</v>
      </c>
      <c r="DR123" s="798"/>
      <c r="DS123" s="798"/>
      <c r="DT123" s="798"/>
      <c r="DU123" s="799"/>
      <c r="DV123" s="845" t="s">
        <v>447</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447</v>
      </c>
      <c r="AB124" s="798"/>
      <c r="AC124" s="798"/>
      <c r="AD124" s="798"/>
      <c r="AE124" s="799"/>
      <c r="AF124" s="800" t="s">
        <v>447</v>
      </c>
      <c r="AG124" s="798"/>
      <c r="AH124" s="798"/>
      <c r="AI124" s="798"/>
      <c r="AJ124" s="799"/>
      <c r="AK124" s="800" t="s">
        <v>447</v>
      </c>
      <c r="AL124" s="798"/>
      <c r="AM124" s="798"/>
      <c r="AN124" s="798"/>
      <c r="AO124" s="799"/>
      <c r="AP124" s="845" t="s">
        <v>447</v>
      </c>
      <c r="AQ124" s="846"/>
      <c r="AR124" s="846"/>
      <c r="AS124" s="846"/>
      <c r="AT124" s="847"/>
      <c r="AU124" s="848" t="s">
        <v>448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26.7</v>
      </c>
      <c r="BR124" s="852"/>
      <c r="BS124" s="852"/>
      <c r="BT124" s="852"/>
      <c r="BU124" s="852"/>
      <c r="BV124" s="852">
        <v>9.1999999999999993</v>
      </c>
      <c r="BW124" s="852"/>
      <c r="BX124" s="852"/>
      <c r="BY124" s="852"/>
      <c r="BZ124" s="852"/>
      <c r="CA124" s="852">
        <v>6.4</v>
      </c>
      <c r="CB124" s="852"/>
      <c r="CC124" s="852"/>
      <c r="CD124" s="852"/>
      <c r="CE124" s="852"/>
      <c r="CF124" s="742"/>
      <c r="CG124" s="743"/>
      <c r="CH124" s="743"/>
      <c r="CI124" s="743"/>
      <c r="CJ124" s="883"/>
      <c r="CK124" s="891"/>
      <c r="CL124" s="891"/>
      <c r="CM124" s="891"/>
      <c r="CN124" s="891"/>
      <c r="CO124" s="892"/>
      <c r="CP124" s="856" t="s">
        <v>449</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450</v>
      </c>
      <c r="CL125" s="873"/>
      <c r="CM125" s="873"/>
      <c r="CN125" s="873"/>
      <c r="CO125" s="874"/>
      <c r="CP125" s="881" t="s">
        <v>451</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452</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454</v>
      </c>
      <c r="AY127" s="830"/>
      <c r="AZ127" s="830"/>
      <c r="BA127" s="830"/>
      <c r="BB127" s="830"/>
      <c r="BC127" s="830"/>
      <c r="BD127" s="830"/>
      <c r="BE127" s="831"/>
      <c r="BF127" s="829" t="s">
        <v>455</v>
      </c>
      <c r="BG127" s="830"/>
      <c r="BH127" s="830"/>
      <c r="BI127" s="830"/>
      <c r="BJ127" s="830"/>
      <c r="BK127" s="830"/>
      <c r="BL127" s="831"/>
      <c r="BM127" s="829" t="s">
        <v>456</v>
      </c>
      <c r="BN127" s="830"/>
      <c r="BO127" s="830"/>
      <c r="BP127" s="830"/>
      <c r="BQ127" s="830"/>
      <c r="BR127" s="830"/>
      <c r="BS127" s="831"/>
      <c r="BT127" s="829" t="s">
        <v>457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458</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460</v>
      </c>
      <c r="X128" s="816"/>
      <c r="Y128" s="816"/>
      <c r="Z128" s="817"/>
      <c r="AA128" s="818">
        <v>2905</v>
      </c>
      <c r="AB128" s="819"/>
      <c r="AC128" s="819"/>
      <c r="AD128" s="819"/>
      <c r="AE128" s="820"/>
      <c r="AF128" s="821" t="s">
        <v>112</v>
      </c>
      <c r="AG128" s="819"/>
      <c r="AH128" s="819"/>
      <c r="AI128" s="819"/>
      <c r="AJ128" s="820"/>
      <c r="AK128" s="821" t="s">
        <v>112</v>
      </c>
      <c r="AL128" s="819"/>
      <c r="AM128" s="819"/>
      <c r="AN128" s="819"/>
      <c r="AO128" s="820"/>
      <c r="AP128" s="822"/>
      <c r="AQ128" s="823"/>
      <c r="AR128" s="823"/>
      <c r="AS128" s="823"/>
      <c r="AT128" s="824"/>
      <c r="AU128" s="235"/>
      <c r="AV128" s="235"/>
      <c r="AW128" s="235"/>
      <c r="AX128" s="825" t="s">
        <v>461</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462</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463</v>
      </c>
      <c r="X129" s="795"/>
      <c r="Y129" s="795"/>
      <c r="Z129" s="796"/>
      <c r="AA129" s="797">
        <v>1478334</v>
      </c>
      <c r="AB129" s="798"/>
      <c r="AC129" s="798"/>
      <c r="AD129" s="798"/>
      <c r="AE129" s="799"/>
      <c r="AF129" s="800">
        <v>1564338</v>
      </c>
      <c r="AG129" s="798"/>
      <c r="AH129" s="798"/>
      <c r="AI129" s="798"/>
      <c r="AJ129" s="799"/>
      <c r="AK129" s="800">
        <v>1555977</v>
      </c>
      <c r="AL129" s="798"/>
      <c r="AM129" s="798"/>
      <c r="AN129" s="798"/>
      <c r="AO129" s="799"/>
      <c r="AP129" s="801"/>
      <c r="AQ129" s="802"/>
      <c r="AR129" s="802"/>
      <c r="AS129" s="802"/>
      <c r="AT129" s="803"/>
      <c r="AU129" s="237"/>
      <c r="AV129" s="237"/>
      <c r="AW129" s="237"/>
      <c r="AX129" s="767" t="s">
        <v>464</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466</v>
      </c>
      <c r="X130" s="795"/>
      <c r="Y130" s="795"/>
      <c r="Z130" s="796"/>
      <c r="AA130" s="797">
        <v>198131</v>
      </c>
      <c r="AB130" s="798"/>
      <c r="AC130" s="798"/>
      <c r="AD130" s="798"/>
      <c r="AE130" s="799"/>
      <c r="AF130" s="800">
        <v>199429</v>
      </c>
      <c r="AG130" s="798"/>
      <c r="AH130" s="798"/>
      <c r="AI130" s="798"/>
      <c r="AJ130" s="799"/>
      <c r="AK130" s="800">
        <v>215684</v>
      </c>
      <c r="AL130" s="798"/>
      <c r="AM130" s="798"/>
      <c r="AN130" s="798"/>
      <c r="AO130" s="799"/>
      <c r="AP130" s="801"/>
      <c r="AQ130" s="802"/>
      <c r="AR130" s="802"/>
      <c r="AS130" s="802"/>
      <c r="AT130" s="803"/>
      <c r="AU130" s="237"/>
      <c r="AV130" s="237"/>
      <c r="AW130" s="237"/>
      <c r="AX130" s="767" t="s">
        <v>467</v>
      </c>
      <c r="AY130" s="768"/>
      <c r="AZ130" s="768"/>
      <c r="BA130" s="768"/>
      <c r="BB130" s="768"/>
      <c r="BC130" s="768"/>
      <c r="BD130" s="768"/>
      <c r="BE130" s="769"/>
      <c r="BF130" s="770">
        <v>6.1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468</v>
      </c>
      <c r="X131" s="778"/>
      <c r="Y131" s="778"/>
      <c r="Z131" s="779"/>
      <c r="AA131" s="780">
        <v>1280203</v>
      </c>
      <c r="AB131" s="781"/>
      <c r="AC131" s="781"/>
      <c r="AD131" s="781"/>
      <c r="AE131" s="782"/>
      <c r="AF131" s="783">
        <v>1364909</v>
      </c>
      <c r="AG131" s="781"/>
      <c r="AH131" s="781"/>
      <c r="AI131" s="781"/>
      <c r="AJ131" s="782"/>
      <c r="AK131" s="783">
        <v>1340293</v>
      </c>
      <c r="AL131" s="781"/>
      <c r="AM131" s="781"/>
      <c r="AN131" s="781"/>
      <c r="AO131" s="782"/>
      <c r="AP131" s="784"/>
      <c r="AQ131" s="785"/>
      <c r="AR131" s="785"/>
      <c r="AS131" s="785"/>
      <c r="AT131" s="786"/>
      <c r="AU131" s="237"/>
      <c r="AV131" s="237"/>
      <c r="AW131" s="237"/>
      <c r="AX131" s="745" t="s">
        <v>469</v>
      </c>
      <c r="AY131" s="746"/>
      <c r="AZ131" s="746"/>
      <c r="BA131" s="746"/>
      <c r="BB131" s="746"/>
      <c r="BC131" s="746"/>
      <c r="BD131" s="746"/>
      <c r="BE131" s="747"/>
      <c r="BF131" s="748">
        <v>6.4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471</v>
      </c>
      <c r="W132" s="758"/>
      <c r="X132" s="758"/>
      <c r="Y132" s="758"/>
      <c r="Z132" s="759"/>
      <c r="AA132" s="760">
        <v>6.6539447259999998</v>
      </c>
      <c r="AB132" s="761"/>
      <c r="AC132" s="761"/>
      <c r="AD132" s="761"/>
      <c r="AE132" s="762"/>
      <c r="AF132" s="763">
        <v>5.6661652900000004</v>
      </c>
      <c r="AG132" s="761"/>
      <c r="AH132" s="761"/>
      <c r="AI132" s="761"/>
      <c r="AJ132" s="762"/>
      <c r="AK132" s="763">
        <v>6.2699723120000002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472</v>
      </c>
      <c r="W133" s="737"/>
      <c r="X133" s="737"/>
      <c r="Y133" s="737"/>
      <c r="Z133" s="738"/>
      <c r="AA133" s="739">
        <v>6.7</v>
      </c>
      <c r="AB133" s="740"/>
      <c r="AC133" s="740"/>
      <c r="AD133" s="740"/>
      <c r="AE133" s="741"/>
      <c r="AF133" s="739">
        <v>6.4</v>
      </c>
      <c r="AG133" s="740"/>
      <c r="AH133" s="740"/>
      <c r="AI133" s="740"/>
      <c r="AJ133" s="741"/>
      <c r="AK133" s="739">
        <v>6.1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473</v>
      </c>
      <c r="B5" s="248"/>
      <c r="C5" s="248"/>
      <c r="D5" s="248"/>
      <c r="E5" s="248"/>
      <c r="F5" s="248"/>
      <c r="G5" s="248"/>
      <c r="H5" s="248"/>
      <c r="I5" s="248"/>
      <c r="J5" s="248"/>
      <c r="K5" s="248"/>
      <c r="L5" s="248"/>
      <c r="M5" s="248"/>
      <c r="N5" s="248"/>
      <c r="O5" s="249"/>
    </row>
    <row r="6" spans="1:16">
      <c r="A6" s="250"/>
      <c r="B6" s="246"/>
      <c r="C6" s="246"/>
      <c r="D6" s="246"/>
      <c r="E6" s="246"/>
      <c r="F6" s="246"/>
      <c r="G6" s="251" t="s">
        <v>474</v>
      </c>
      <c r="H6" s="251"/>
      <c r="I6" s="251"/>
      <c r="J6" s="251"/>
      <c r="K6" s="246"/>
      <c r="L6" s="246"/>
      <c r="M6" s="246"/>
      <c r="N6" s="246"/>
    </row>
    <row r="7" spans="1:16">
      <c r="A7" s="250"/>
      <c r="B7" s="246"/>
      <c r="C7" s="246"/>
      <c r="D7" s="246"/>
      <c r="E7" s="246"/>
      <c r="F7" s="246"/>
      <c r="G7" s="253"/>
      <c r="H7" s="254"/>
      <c r="I7" s="254"/>
      <c r="J7" s="255"/>
      <c r="K7" s="1152" t="s">
        <v>475</v>
      </c>
      <c r="L7" s="256"/>
      <c r="M7" s="257" t="s">
        <v>476</v>
      </c>
      <c r="N7" s="258"/>
    </row>
    <row r="8" spans="1:16">
      <c r="A8" s="250"/>
      <c r="B8" s="246"/>
      <c r="C8" s="246"/>
      <c r="D8" s="246"/>
      <c r="E8" s="246"/>
      <c r="F8" s="246"/>
      <c r="G8" s="259"/>
      <c r="H8" s="260"/>
      <c r="I8" s="260"/>
      <c r="J8" s="261"/>
      <c r="K8" s="1153"/>
      <c r="L8" s="262" t="s">
        <v>477</v>
      </c>
      <c r="M8" s="263" t="s">
        <v>478</v>
      </c>
      <c r="N8" s="264" t="s">
        <v>479</v>
      </c>
    </row>
    <row r="9" spans="1:16">
      <c r="A9" s="250"/>
      <c r="B9" s="246"/>
      <c r="C9" s="246"/>
      <c r="D9" s="246"/>
      <c r="E9" s="246"/>
      <c r="F9" s="246"/>
      <c r="G9" s="1166" t="s">
        <v>480</v>
      </c>
      <c r="H9" s="1167"/>
      <c r="I9" s="1167"/>
      <c r="J9" s="1168"/>
      <c r="K9" s="265">
        <v>516128</v>
      </c>
      <c r="L9" s="266">
        <v>154022</v>
      </c>
      <c r="M9" s="267">
        <v>189696</v>
      </c>
      <c r="N9" s="268">
        <v>-18.8</v>
      </c>
    </row>
    <row r="10" spans="1:16">
      <c r="A10" s="250"/>
      <c r="B10" s="246"/>
      <c r="C10" s="246"/>
      <c r="D10" s="246"/>
      <c r="E10" s="246"/>
      <c r="F10" s="246"/>
      <c r="G10" s="1166" t="s">
        <v>481</v>
      </c>
      <c r="H10" s="1167"/>
      <c r="I10" s="1167"/>
      <c r="J10" s="1168"/>
      <c r="K10" s="269">
        <v>58661</v>
      </c>
      <c r="L10" s="270">
        <v>17506</v>
      </c>
      <c r="M10" s="271">
        <v>21936</v>
      </c>
      <c r="N10" s="272">
        <v>-20.2</v>
      </c>
    </row>
    <row r="11" spans="1:16" ht="13.5" customHeight="1">
      <c r="A11" s="250"/>
      <c r="B11" s="246"/>
      <c r="C11" s="246"/>
      <c r="D11" s="246"/>
      <c r="E11" s="246"/>
      <c r="F11" s="246"/>
      <c r="G11" s="1166" t="s">
        <v>482</v>
      </c>
      <c r="H11" s="1167"/>
      <c r="I11" s="1167"/>
      <c r="J11" s="1168"/>
      <c r="K11" s="269">
        <v>43666</v>
      </c>
      <c r="L11" s="270">
        <v>13031</v>
      </c>
      <c r="M11" s="271">
        <v>29437</v>
      </c>
      <c r="N11" s="272">
        <v>-55.7</v>
      </c>
    </row>
    <row r="12" spans="1:16" ht="13.5" customHeight="1">
      <c r="A12" s="250"/>
      <c r="B12" s="246"/>
      <c r="C12" s="246"/>
      <c r="D12" s="246"/>
      <c r="E12" s="246"/>
      <c r="F12" s="246"/>
      <c r="G12" s="1166" t="s">
        <v>483</v>
      </c>
      <c r="H12" s="1167"/>
      <c r="I12" s="1167"/>
      <c r="J12" s="1168"/>
      <c r="K12" s="269" t="s">
        <v>484</v>
      </c>
      <c r="L12" s="270" t="s">
        <v>484</v>
      </c>
      <c r="M12" s="271">
        <v>3160</v>
      </c>
      <c r="N12" s="272" t="s">
        <v>484</v>
      </c>
    </row>
    <row r="13" spans="1:16" ht="13.5" customHeight="1">
      <c r="A13" s="250"/>
      <c r="B13" s="246"/>
      <c r="C13" s="246"/>
      <c r="D13" s="246"/>
      <c r="E13" s="246"/>
      <c r="F13" s="246"/>
      <c r="G13" s="1166" t="s">
        <v>485</v>
      </c>
      <c r="H13" s="1167"/>
      <c r="I13" s="1167"/>
      <c r="J13" s="1168"/>
      <c r="K13" s="269" t="s">
        <v>484</v>
      </c>
      <c r="L13" s="270" t="s">
        <v>484</v>
      </c>
      <c r="M13" s="271" t="s">
        <v>484</v>
      </c>
      <c r="N13" s="272" t="s">
        <v>484</v>
      </c>
    </row>
    <row r="14" spans="1:16" ht="13.5" customHeight="1">
      <c r="A14" s="250"/>
      <c r="B14" s="246"/>
      <c r="C14" s="246"/>
      <c r="D14" s="246"/>
      <c r="E14" s="246"/>
      <c r="F14" s="246"/>
      <c r="G14" s="1166" t="s">
        <v>486</v>
      </c>
      <c r="H14" s="1167"/>
      <c r="I14" s="1167"/>
      <c r="J14" s="1168"/>
      <c r="K14" s="269">
        <v>8680</v>
      </c>
      <c r="L14" s="270">
        <v>2590</v>
      </c>
      <c r="M14" s="271">
        <v>9091</v>
      </c>
      <c r="N14" s="272">
        <v>-71.5</v>
      </c>
    </row>
    <row r="15" spans="1:16" ht="13.5" customHeight="1">
      <c r="A15" s="250"/>
      <c r="B15" s="246"/>
      <c r="C15" s="246"/>
      <c r="D15" s="246"/>
      <c r="E15" s="246"/>
      <c r="F15" s="246"/>
      <c r="G15" s="1166" t="s">
        <v>487</v>
      </c>
      <c r="H15" s="1167"/>
      <c r="I15" s="1167"/>
      <c r="J15" s="1168"/>
      <c r="K15" s="269" t="s">
        <v>484</v>
      </c>
      <c r="L15" s="270" t="s">
        <v>484</v>
      </c>
      <c r="M15" s="271">
        <v>4470</v>
      </c>
      <c r="N15" s="272" t="s">
        <v>484</v>
      </c>
    </row>
    <row r="16" spans="1:16">
      <c r="A16" s="250"/>
      <c r="B16" s="246"/>
      <c r="C16" s="246"/>
      <c r="D16" s="246"/>
      <c r="E16" s="246"/>
      <c r="F16" s="246"/>
      <c r="G16" s="1169" t="s">
        <v>488</v>
      </c>
      <c r="H16" s="1170"/>
      <c r="I16" s="1170"/>
      <c r="J16" s="1171"/>
      <c r="K16" s="270">
        <v>-54613</v>
      </c>
      <c r="L16" s="270">
        <v>-16298</v>
      </c>
      <c r="M16" s="271">
        <v>-19414</v>
      </c>
      <c r="N16" s="272">
        <v>-16.100000000000001</v>
      </c>
    </row>
    <row r="17" spans="1:16">
      <c r="A17" s="250"/>
      <c r="B17" s="246"/>
      <c r="C17" s="246"/>
      <c r="D17" s="246"/>
      <c r="E17" s="246"/>
      <c r="F17" s="246"/>
      <c r="G17" s="1169" t="s">
        <v>171</v>
      </c>
      <c r="H17" s="1170"/>
      <c r="I17" s="1170"/>
      <c r="J17" s="1171"/>
      <c r="K17" s="270">
        <v>572522</v>
      </c>
      <c r="L17" s="270">
        <v>170851</v>
      </c>
      <c r="M17" s="271">
        <v>238376</v>
      </c>
      <c r="N17" s="272">
        <v>-28.3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489</v>
      </c>
      <c r="H19" s="246"/>
      <c r="I19" s="246"/>
      <c r="J19" s="246"/>
      <c r="K19" s="246"/>
      <c r="L19" s="246"/>
      <c r="M19" s="246"/>
      <c r="N19" s="246"/>
    </row>
    <row r="20" spans="1:16">
      <c r="A20" s="250"/>
      <c r="B20" s="246"/>
      <c r="C20" s="246"/>
      <c r="D20" s="246"/>
      <c r="E20" s="246"/>
      <c r="F20" s="246"/>
      <c r="G20" s="274"/>
      <c r="H20" s="275"/>
      <c r="I20" s="275"/>
      <c r="J20" s="276"/>
      <c r="K20" s="277" t="s">
        <v>490</v>
      </c>
      <c r="L20" s="278" t="s">
        <v>491</v>
      </c>
      <c r="M20" s="279" t="s">
        <v>492</v>
      </c>
      <c r="N20" s="280"/>
    </row>
    <row r="21" spans="1:16" s="286" customFormat="1">
      <c r="A21" s="281"/>
      <c r="B21" s="251"/>
      <c r="C21" s="251"/>
      <c r="D21" s="251"/>
      <c r="E21" s="251"/>
      <c r="F21" s="251"/>
      <c r="G21" s="1163" t="s">
        <v>493</v>
      </c>
      <c r="H21" s="1164"/>
      <c r="I21" s="1164"/>
      <c r="J21" s="1165"/>
      <c r="K21" s="282">
        <v>15.52</v>
      </c>
      <c r="L21" s="283">
        <v>21.75</v>
      </c>
      <c r="M21" s="284">
        <v>-6.23</v>
      </c>
      <c r="N21" s="251"/>
      <c r="O21" s="285"/>
      <c r="P21" s="281"/>
    </row>
    <row r="22" spans="1:16" s="286" customFormat="1">
      <c r="A22" s="281"/>
      <c r="B22" s="251"/>
      <c r="C22" s="251"/>
      <c r="D22" s="251"/>
      <c r="E22" s="251"/>
      <c r="F22" s="251"/>
      <c r="G22" s="1163" t="s">
        <v>494</v>
      </c>
      <c r="H22" s="1164"/>
      <c r="I22" s="1164"/>
      <c r="J22" s="1165"/>
      <c r="K22" s="287">
        <v>97.9</v>
      </c>
      <c r="L22" s="288">
        <v>95.2</v>
      </c>
      <c r="M22" s="289">
        <v>2.7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497</v>
      </c>
      <c r="H29" s="251"/>
      <c r="I29" s="251"/>
      <c r="J29" s="251"/>
      <c r="K29" s="246"/>
      <c r="L29" s="246"/>
      <c r="M29" s="246"/>
      <c r="N29" s="246"/>
      <c r="O29" s="295"/>
    </row>
    <row r="30" spans="1:16">
      <c r="A30" s="250"/>
      <c r="B30" s="246"/>
      <c r="C30" s="246"/>
      <c r="D30" s="246"/>
      <c r="E30" s="246"/>
      <c r="F30" s="246"/>
      <c r="G30" s="253"/>
      <c r="H30" s="254"/>
      <c r="I30" s="254"/>
      <c r="J30" s="255"/>
      <c r="K30" s="1152" t="s">
        <v>475</v>
      </c>
      <c r="L30" s="256"/>
      <c r="M30" s="257" t="s">
        <v>476</v>
      </c>
      <c r="N30" s="258"/>
    </row>
    <row r="31" spans="1:16">
      <c r="A31" s="250"/>
      <c r="B31" s="246"/>
      <c r="C31" s="246"/>
      <c r="D31" s="246"/>
      <c r="E31" s="246"/>
      <c r="F31" s="246"/>
      <c r="G31" s="259"/>
      <c r="H31" s="260"/>
      <c r="I31" s="260"/>
      <c r="J31" s="261"/>
      <c r="K31" s="1153"/>
      <c r="L31" s="262" t="s">
        <v>477</v>
      </c>
      <c r="M31" s="263" t="s">
        <v>478</v>
      </c>
      <c r="N31" s="264" t="s">
        <v>479</v>
      </c>
    </row>
    <row r="32" spans="1:16" ht="27" customHeight="1">
      <c r="A32" s="250"/>
      <c r="B32" s="246"/>
      <c r="C32" s="246"/>
      <c r="D32" s="246"/>
      <c r="E32" s="246"/>
      <c r="F32" s="246"/>
      <c r="G32" s="1154" t="s">
        <v>498</v>
      </c>
      <c r="H32" s="1155"/>
      <c r="I32" s="1155"/>
      <c r="J32" s="1156"/>
      <c r="K32" s="296">
        <v>201303</v>
      </c>
      <c r="L32" s="296">
        <v>60073</v>
      </c>
      <c r="M32" s="297">
        <v>139853</v>
      </c>
      <c r="N32" s="298">
        <v>-57</v>
      </c>
    </row>
    <row r="33" spans="1:16" ht="13.5" customHeight="1">
      <c r="A33" s="250"/>
      <c r="B33" s="246"/>
      <c r="C33" s="246"/>
      <c r="D33" s="246"/>
      <c r="E33" s="246"/>
      <c r="F33" s="246"/>
      <c r="G33" s="1154" t="s">
        <v>499</v>
      </c>
      <c r="H33" s="1155"/>
      <c r="I33" s="1155"/>
      <c r="J33" s="1156"/>
      <c r="K33" s="296" t="s">
        <v>484</v>
      </c>
      <c r="L33" s="296" t="s">
        <v>484</v>
      </c>
      <c r="M33" s="297" t="s">
        <v>484</v>
      </c>
      <c r="N33" s="298" t="s">
        <v>484</v>
      </c>
    </row>
    <row r="34" spans="1:16" ht="27" customHeight="1">
      <c r="A34" s="250"/>
      <c r="B34" s="246"/>
      <c r="C34" s="246"/>
      <c r="D34" s="246"/>
      <c r="E34" s="246"/>
      <c r="F34" s="246"/>
      <c r="G34" s="1154" t="s">
        <v>500</v>
      </c>
      <c r="H34" s="1155"/>
      <c r="I34" s="1155"/>
      <c r="J34" s="1156"/>
      <c r="K34" s="296" t="s">
        <v>484</v>
      </c>
      <c r="L34" s="296" t="s">
        <v>484</v>
      </c>
      <c r="M34" s="297">
        <v>4</v>
      </c>
      <c r="N34" s="298" t="s">
        <v>484</v>
      </c>
    </row>
    <row r="35" spans="1:16" ht="27" customHeight="1">
      <c r="A35" s="250"/>
      <c r="B35" s="246"/>
      <c r="C35" s="246"/>
      <c r="D35" s="246"/>
      <c r="E35" s="246"/>
      <c r="F35" s="246"/>
      <c r="G35" s="1154" t="s">
        <v>501</v>
      </c>
      <c r="H35" s="1155"/>
      <c r="I35" s="1155"/>
      <c r="J35" s="1156"/>
      <c r="K35" s="296">
        <v>86940</v>
      </c>
      <c r="L35" s="296">
        <v>25944</v>
      </c>
      <c r="M35" s="297">
        <v>31890</v>
      </c>
      <c r="N35" s="298">
        <v>-18.600000000000001</v>
      </c>
    </row>
    <row r="36" spans="1:16" ht="27" customHeight="1">
      <c r="A36" s="250"/>
      <c r="B36" s="246"/>
      <c r="C36" s="246"/>
      <c r="D36" s="246"/>
      <c r="E36" s="246"/>
      <c r="F36" s="246"/>
      <c r="G36" s="1154" t="s">
        <v>502</v>
      </c>
      <c r="H36" s="1155"/>
      <c r="I36" s="1155"/>
      <c r="J36" s="1156"/>
      <c r="K36" s="296">
        <v>11477</v>
      </c>
      <c r="L36" s="296">
        <v>3425</v>
      </c>
      <c r="M36" s="297">
        <v>5316</v>
      </c>
      <c r="N36" s="298">
        <v>-35.6</v>
      </c>
    </row>
    <row r="37" spans="1:16" ht="13.5" customHeight="1">
      <c r="A37" s="250"/>
      <c r="B37" s="246"/>
      <c r="C37" s="246"/>
      <c r="D37" s="246"/>
      <c r="E37" s="246"/>
      <c r="F37" s="246"/>
      <c r="G37" s="1154" t="s">
        <v>503</v>
      </c>
      <c r="H37" s="1155"/>
      <c r="I37" s="1155"/>
      <c r="J37" s="1156"/>
      <c r="K37" s="296" t="s">
        <v>484</v>
      </c>
      <c r="L37" s="296" t="s">
        <v>484</v>
      </c>
      <c r="M37" s="297">
        <v>1757</v>
      </c>
      <c r="N37" s="298" t="s">
        <v>484</v>
      </c>
    </row>
    <row r="38" spans="1:16" ht="27" customHeight="1">
      <c r="A38" s="250"/>
      <c r="B38" s="246"/>
      <c r="C38" s="246"/>
      <c r="D38" s="246"/>
      <c r="E38" s="246"/>
      <c r="F38" s="246"/>
      <c r="G38" s="1157" t="s">
        <v>504</v>
      </c>
      <c r="H38" s="1158"/>
      <c r="I38" s="1158"/>
      <c r="J38" s="1159"/>
      <c r="K38" s="299" t="s">
        <v>484</v>
      </c>
      <c r="L38" s="299" t="s">
        <v>484</v>
      </c>
      <c r="M38" s="300">
        <v>42</v>
      </c>
      <c r="N38" s="301" t="s">
        <v>484</v>
      </c>
      <c r="O38" s="295"/>
    </row>
    <row r="39" spans="1:16">
      <c r="A39" s="250"/>
      <c r="B39" s="246"/>
      <c r="C39" s="246"/>
      <c r="D39" s="246"/>
      <c r="E39" s="246"/>
      <c r="F39" s="246"/>
      <c r="G39" s="1157" t="s">
        <v>505</v>
      </c>
      <c r="H39" s="1158"/>
      <c r="I39" s="1158"/>
      <c r="J39" s="1159"/>
      <c r="K39" s="302" t="s">
        <v>484</v>
      </c>
      <c r="L39" s="302" t="s">
        <v>484</v>
      </c>
      <c r="M39" s="303">
        <v>-8426</v>
      </c>
      <c r="N39" s="304" t="s">
        <v>484</v>
      </c>
      <c r="O39" s="295"/>
    </row>
    <row r="40" spans="1:16" ht="27" customHeight="1">
      <c r="A40" s="250"/>
      <c r="B40" s="246"/>
      <c r="C40" s="246"/>
      <c r="D40" s="246"/>
      <c r="E40" s="246"/>
      <c r="F40" s="246"/>
      <c r="G40" s="1154" t="s">
        <v>506</v>
      </c>
      <c r="H40" s="1155"/>
      <c r="I40" s="1155"/>
      <c r="J40" s="1156"/>
      <c r="K40" s="302">
        <v>-215684</v>
      </c>
      <c r="L40" s="302">
        <v>-64364</v>
      </c>
      <c r="M40" s="303">
        <v>-127711</v>
      </c>
      <c r="N40" s="304">
        <v>-49.6</v>
      </c>
      <c r="O40" s="295"/>
    </row>
    <row r="41" spans="1:16">
      <c r="A41" s="250"/>
      <c r="B41" s="246"/>
      <c r="C41" s="246"/>
      <c r="D41" s="246"/>
      <c r="E41" s="246"/>
      <c r="F41" s="246"/>
      <c r="G41" s="1160" t="s">
        <v>282</v>
      </c>
      <c r="H41" s="1161"/>
      <c r="I41" s="1161"/>
      <c r="J41" s="1162"/>
      <c r="K41" s="296">
        <v>84036</v>
      </c>
      <c r="L41" s="302">
        <v>25078</v>
      </c>
      <c r="M41" s="303">
        <v>42725</v>
      </c>
      <c r="N41" s="304">
        <v>-41.3</v>
      </c>
      <c r="O41" s="295"/>
    </row>
    <row r="42" spans="1:16">
      <c r="A42" s="250"/>
      <c r="B42" s="246"/>
      <c r="C42" s="246"/>
      <c r="D42" s="246"/>
      <c r="E42" s="246"/>
      <c r="F42" s="246"/>
      <c r="G42" s="305" t="s">
        <v>507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508</v>
      </c>
      <c r="B47" s="246"/>
      <c r="C47" s="246"/>
      <c r="D47" s="246"/>
      <c r="E47" s="246"/>
      <c r="F47" s="246"/>
      <c r="G47" s="246"/>
      <c r="H47" s="246"/>
      <c r="I47" s="246"/>
      <c r="J47" s="246"/>
      <c r="K47" s="246"/>
      <c r="L47" s="246"/>
      <c r="M47" s="246"/>
      <c r="N47" s="246"/>
    </row>
    <row r="48" spans="1:16">
      <c r="A48" s="250"/>
      <c r="B48" s="246"/>
      <c r="C48" s="246"/>
      <c r="D48" s="246"/>
      <c r="E48" s="246"/>
      <c r="F48" s="246"/>
      <c r="G48" s="310" t="s">
        <v>509</v>
      </c>
      <c r="H48" s="310"/>
      <c r="I48" s="310"/>
      <c r="J48" s="310"/>
      <c r="K48" s="310"/>
      <c r="L48" s="310"/>
      <c r="M48" s="311"/>
      <c r="N48" s="310"/>
    </row>
    <row r="49" spans="1:14" ht="13.5" customHeight="1">
      <c r="A49" s="250"/>
      <c r="B49" s="246"/>
      <c r="C49" s="246"/>
      <c r="D49" s="246"/>
      <c r="E49" s="246"/>
      <c r="F49" s="246"/>
      <c r="G49" s="312"/>
      <c r="H49" s="313"/>
      <c r="I49" s="1147" t="s">
        <v>475</v>
      </c>
      <c r="J49" s="1149" t="s">
        <v>510</v>
      </c>
      <c r="K49" s="1150"/>
      <c r="L49" s="1150"/>
      <c r="M49" s="1150"/>
      <c r="N49" s="1151"/>
    </row>
    <row r="50" spans="1:14">
      <c r="A50" s="250"/>
      <c r="B50" s="246"/>
      <c r="C50" s="246"/>
      <c r="D50" s="246"/>
      <c r="E50" s="246"/>
      <c r="F50" s="246"/>
      <c r="G50" s="314"/>
      <c r="H50" s="315"/>
      <c r="I50" s="1148"/>
      <c r="J50" s="316" t="s">
        <v>511</v>
      </c>
      <c r="K50" s="317" t="s">
        <v>512</v>
      </c>
      <c r="L50" s="318" t="s">
        <v>513</v>
      </c>
      <c r="M50" s="319" t="s">
        <v>514</v>
      </c>
      <c r="N50" s="320" t="s">
        <v>515</v>
      </c>
    </row>
    <row r="51" spans="1:14">
      <c r="A51" s="250"/>
      <c r="B51" s="246"/>
      <c r="C51" s="246"/>
      <c r="D51" s="246"/>
      <c r="E51" s="246"/>
      <c r="F51" s="246"/>
      <c r="G51" s="312" t="s">
        <v>516</v>
      </c>
      <c r="H51" s="313"/>
      <c r="I51" s="321">
        <v>584961</v>
      </c>
      <c r="J51" s="322">
        <v>171795</v>
      </c>
      <c r="K51" s="323">
        <v>136</v>
      </c>
      <c r="L51" s="324">
        <v>228305</v>
      </c>
      <c r="M51" s="325">
        <v>5.6</v>
      </c>
      <c r="N51" s="326">
        <v>130.4</v>
      </c>
    </row>
    <row r="52" spans="1:14">
      <c r="A52" s="250"/>
      <c r="B52" s="246"/>
      <c r="C52" s="246"/>
      <c r="D52" s="246"/>
      <c r="E52" s="246"/>
      <c r="F52" s="246"/>
      <c r="G52" s="327"/>
      <c r="H52" s="328" t="s">
        <v>517</v>
      </c>
      <c r="I52" s="329">
        <v>344455</v>
      </c>
      <c r="J52" s="330">
        <v>101162</v>
      </c>
      <c r="K52" s="331">
        <v>193</v>
      </c>
      <c r="L52" s="332">
        <v>86611</v>
      </c>
      <c r="M52" s="333">
        <v>-20.399999999999999</v>
      </c>
      <c r="N52" s="334">
        <v>213.4</v>
      </c>
    </row>
    <row r="53" spans="1:14">
      <c r="A53" s="250"/>
      <c r="B53" s="246"/>
      <c r="C53" s="246"/>
      <c r="D53" s="246"/>
      <c r="E53" s="246"/>
      <c r="F53" s="246"/>
      <c r="G53" s="312" t="s">
        <v>518</v>
      </c>
      <c r="H53" s="313"/>
      <c r="I53" s="321">
        <v>704368</v>
      </c>
      <c r="J53" s="322">
        <v>207045</v>
      </c>
      <c r="K53" s="323">
        <v>20.5</v>
      </c>
      <c r="L53" s="324">
        <v>316331</v>
      </c>
      <c r="M53" s="325">
        <v>38.6</v>
      </c>
      <c r="N53" s="326">
        <v>-18.100000000000001</v>
      </c>
    </row>
    <row r="54" spans="1:14">
      <c r="A54" s="250"/>
      <c r="B54" s="246"/>
      <c r="C54" s="246"/>
      <c r="D54" s="246"/>
      <c r="E54" s="246"/>
      <c r="F54" s="246"/>
      <c r="G54" s="327"/>
      <c r="H54" s="328" t="s">
        <v>517</v>
      </c>
      <c r="I54" s="329">
        <v>434145</v>
      </c>
      <c r="J54" s="330">
        <v>127615</v>
      </c>
      <c r="K54" s="331">
        <v>26.1</v>
      </c>
      <c r="L54" s="332">
        <v>106387</v>
      </c>
      <c r="M54" s="333">
        <v>22.8</v>
      </c>
      <c r="N54" s="334">
        <v>3.3</v>
      </c>
    </row>
    <row r="55" spans="1:14">
      <c r="A55" s="250"/>
      <c r="B55" s="246"/>
      <c r="C55" s="246"/>
      <c r="D55" s="246"/>
      <c r="E55" s="246"/>
      <c r="F55" s="246"/>
      <c r="G55" s="312" t="s">
        <v>519</v>
      </c>
      <c r="H55" s="313"/>
      <c r="I55" s="321">
        <v>1458368</v>
      </c>
      <c r="J55" s="322">
        <v>435464</v>
      </c>
      <c r="K55" s="323">
        <v>110.3</v>
      </c>
      <c r="L55" s="324">
        <v>333013</v>
      </c>
      <c r="M55" s="325">
        <v>5.3</v>
      </c>
      <c r="N55" s="326">
        <v>105</v>
      </c>
    </row>
    <row r="56" spans="1:14">
      <c r="A56" s="250"/>
      <c r="B56" s="246"/>
      <c r="C56" s="246"/>
      <c r="D56" s="246"/>
      <c r="E56" s="246"/>
      <c r="F56" s="246"/>
      <c r="G56" s="327"/>
      <c r="H56" s="328" t="s">
        <v>517</v>
      </c>
      <c r="I56" s="329">
        <v>739657</v>
      </c>
      <c r="J56" s="330">
        <v>220859</v>
      </c>
      <c r="K56" s="331">
        <v>73.099999999999994</v>
      </c>
      <c r="L56" s="332">
        <v>126732</v>
      </c>
      <c r="M56" s="333">
        <v>19.100000000000001</v>
      </c>
      <c r="N56" s="334">
        <v>54</v>
      </c>
    </row>
    <row r="57" spans="1:14">
      <c r="A57" s="250"/>
      <c r="B57" s="246"/>
      <c r="C57" s="246"/>
      <c r="D57" s="246"/>
      <c r="E57" s="246"/>
      <c r="F57" s="246"/>
      <c r="G57" s="312" t="s">
        <v>520</v>
      </c>
      <c r="H57" s="313"/>
      <c r="I57" s="321">
        <v>710407</v>
      </c>
      <c r="J57" s="322">
        <v>210616</v>
      </c>
      <c r="K57" s="323">
        <v>-51.6</v>
      </c>
      <c r="L57" s="324">
        <v>280458</v>
      </c>
      <c r="M57" s="325">
        <v>-15.8</v>
      </c>
      <c r="N57" s="326">
        <v>-35.799999999999997</v>
      </c>
    </row>
    <row r="58" spans="1:14">
      <c r="A58" s="250"/>
      <c r="B58" s="246"/>
      <c r="C58" s="246"/>
      <c r="D58" s="246"/>
      <c r="E58" s="246"/>
      <c r="F58" s="246"/>
      <c r="G58" s="327"/>
      <c r="H58" s="328" t="s">
        <v>517</v>
      </c>
      <c r="I58" s="329">
        <v>580638</v>
      </c>
      <c r="J58" s="330">
        <v>172143</v>
      </c>
      <c r="K58" s="331">
        <v>-22.1</v>
      </c>
      <c r="L58" s="332">
        <v>127286</v>
      </c>
      <c r="M58" s="333">
        <v>0.4</v>
      </c>
      <c r="N58" s="334">
        <v>-22.5</v>
      </c>
    </row>
    <row r="59" spans="1:14">
      <c r="A59" s="250"/>
      <c r="B59" s="246"/>
      <c r="C59" s="246"/>
      <c r="D59" s="246"/>
      <c r="E59" s="246"/>
      <c r="F59" s="246"/>
      <c r="G59" s="312" t="s">
        <v>521</v>
      </c>
      <c r="H59" s="313"/>
      <c r="I59" s="321">
        <v>164157</v>
      </c>
      <c r="J59" s="322">
        <v>48987</v>
      </c>
      <c r="K59" s="323">
        <v>-76.7</v>
      </c>
      <c r="L59" s="324">
        <v>291945</v>
      </c>
      <c r="M59" s="325">
        <v>4.0999999999999996</v>
      </c>
      <c r="N59" s="326">
        <v>-80.8</v>
      </c>
    </row>
    <row r="60" spans="1:14">
      <c r="A60" s="250"/>
      <c r="B60" s="246"/>
      <c r="C60" s="246"/>
      <c r="D60" s="246"/>
      <c r="E60" s="246"/>
      <c r="F60" s="246"/>
      <c r="G60" s="327"/>
      <c r="H60" s="328" t="s">
        <v>517</v>
      </c>
      <c r="I60" s="335">
        <v>106644</v>
      </c>
      <c r="J60" s="330">
        <v>31825</v>
      </c>
      <c r="K60" s="331">
        <v>-81.5</v>
      </c>
      <c r="L60" s="332">
        <v>127651</v>
      </c>
      <c r="M60" s="333">
        <v>0.3</v>
      </c>
      <c r="N60" s="334">
        <v>-81.8</v>
      </c>
    </row>
    <row r="61" spans="1:14">
      <c r="A61" s="250"/>
      <c r="B61" s="246"/>
      <c r="C61" s="246"/>
      <c r="D61" s="246"/>
      <c r="E61" s="246"/>
      <c r="F61" s="246"/>
      <c r="G61" s="312" t="s">
        <v>522</v>
      </c>
      <c r="H61" s="336"/>
      <c r="I61" s="337">
        <v>724452</v>
      </c>
      <c r="J61" s="338">
        <v>214781</v>
      </c>
      <c r="K61" s="339">
        <v>27.7</v>
      </c>
      <c r="L61" s="340">
        <v>290010</v>
      </c>
      <c r="M61" s="341">
        <v>7.6</v>
      </c>
      <c r="N61" s="326">
        <v>20.100000000000001</v>
      </c>
    </row>
    <row r="62" spans="1:14">
      <c r="A62" s="250"/>
      <c r="B62" s="246"/>
      <c r="C62" s="246"/>
      <c r="D62" s="246"/>
      <c r="E62" s="246"/>
      <c r="F62" s="246"/>
      <c r="G62" s="327"/>
      <c r="H62" s="328" t="s">
        <v>517</v>
      </c>
      <c r="I62" s="329">
        <v>441108</v>
      </c>
      <c r="J62" s="330">
        <v>130721</v>
      </c>
      <c r="K62" s="331">
        <v>37.700000000000003</v>
      </c>
      <c r="L62" s="332">
        <v>114933</v>
      </c>
      <c r="M62" s="333">
        <v>4.4000000000000004</v>
      </c>
      <c r="N62" s="334">
        <v>33.299999999999997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72" t="s">
        <v>3</v>
      </c>
      <c r="D47" s="1172"/>
      <c r="E47" s="1173"/>
      <c r="F47" s="11">
        <v>46.31</v>
      </c>
      <c r="G47" s="12">
        <v>52.28</v>
      </c>
      <c r="H47" s="12">
        <v>54.27</v>
      </c>
      <c r="I47" s="12">
        <v>53.67</v>
      </c>
      <c r="J47" s="13">
        <v>58.15</v>
      </c>
    </row>
    <row r="48" spans="2:10" ht="57.75" customHeight="1">
      <c r="B48" s="14"/>
      <c r="C48" s="1174" t="s">
        <v>4</v>
      </c>
      <c r="D48" s="1174"/>
      <c r="E48" s="1175"/>
      <c r="F48" s="15">
        <v>5.96</v>
      </c>
      <c r="G48" s="16">
        <v>3.4</v>
      </c>
      <c r="H48" s="16">
        <v>4.97</v>
      </c>
      <c r="I48" s="16">
        <v>4.99</v>
      </c>
      <c r="J48" s="17">
        <v>5.98</v>
      </c>
    </row>
    <row r="49" spans="2:10" ht="57.75" customHeight="1" thickBot="1">
      <c r="B49" s="18"/>
      <c r="C49" s="1176" t="s">
        <v>5</v>
      </c>
      <c r="D49" s="1176"/>
      <c r="E49" s="1177"/>
      <c r="F49" s="19">
        <v>4.3600000000000003</v>
      </c>
      <c r="G49" s="20">
        <v>2.78</v>
      </c>
      <c r="H49" s="20">
        <v>3.26</v>
      </c>
      <c r="I49" s="20">
        <v>2.67</v>
      </c>
      <c r="J49" s="21">
        <v>5.15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公会計指標分析・財政指標組み合わせ分析表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秋元　喜夫</cp:lastModifiedBy>
  <cp:lastPrinted>2018-03-07T00:51:19Z</cp:lastPrinted>
  <dcterms:created xsi:type="dcterms:W3CDTF">2018-01-24T03:55:47Z</dcterms:created>
  <dcterms:modified xsi:type="dcterms:W3CDTF">2018-11-29T01:53:23Z</dcterms:modified>
  <cp:category/>
</cp:coreProperties>
</file>