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34会津美里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AM36" i="9"/>
  <c r="C36" i="9"/>
  <c r="AM35" i="9"/>
  <c r="C35" i="9"/>
  <c r="CO34" i="9"/>
  <c r="CO35" i="9" s="1"/>
  <c r="CO36" i="9" s="1"/>
  <c r="BW34" i="9"/>
  <c r="BW35" i="9" s="1"/>
  <c r="BW36" i="9" s="1"/>
  <c r="BW37" i="9" s="1"/>
  <c r="BW38" i="9" s="1"/>
  <c r="BW39" i="9" s="1"/>
  <c r="BW40" i="9" s="1"/>
  <c r="BW41" i="9" s="1"/>
  <c r="BW42"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alcChain>
</file>

<file path=xl/sharedStrings.xml><?xml version="1.0" encoding="utf-8"?>
<sst xmlns="http://schemas.openxmlformats.org/spreadsheetml/2006/main" count="1059" uniqueCount="572">
  <si>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</si>
  <si>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</si>
  <si>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</si>
  <si>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</si>
  <si>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</si>
  <si>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</si>
  <si>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</si>
  <si>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</si>
  <si>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</si>
  <si>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</si>
  <si>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</si>
  <si>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</si>
  <si>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</si>
  <si>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</si>
  <si>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</si>
  <si>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</si>
  <si>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</si>
  <si>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</si>
  <si>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</si>
  <si>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</si>
  <si>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</si>
  <si>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</si>
  <si>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</si>
  <si>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</si>
  <si>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</si>
  <si>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</si>
  <si>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</si>
  <si>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</si>
  <si>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</si>
  <si>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</si>
  <si>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</si>
  <si>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</si>
  <si>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</si>
  <si>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</si>
  <si>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</si>
  <si>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</si>
  <si>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</si>
  <si>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</si>
  <si>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</si>
  <si>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</si>
  <si>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</si>
  <si>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</si>
  <si>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</si>
  <si>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</si>
  <si>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</si>
  <si>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</si>
  <si>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</si>
  <si>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</si>
  <si>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</si>
  <si>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</si>
  <si>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</si>
  <si>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</si>
  <si>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</si>
  <si>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</si>
  <si>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</si>
  <si>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</si>
  <si>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</si>
  <si>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</si>
  <si>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</si>
  <si>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</si>
  <si>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</si>
  <si>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</si>
  <si>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</si>
  <si>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</si>
  <si>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</si>
  <si>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</si>
  <si>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</si>
  <si>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</si>
  <si>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</si>
  <si>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</si>
  <si>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</si>
  <si>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</si>
  <si>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</si>
  <si>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</si>
  <si>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</si>
  <si>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</si>
  <si>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</si>
  <si>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</si>
  <si>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</si>
  <si>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</si>
  <si>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</si>
  <si>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</si>
  <si>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会津美里町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</si>
  <si>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</si>
  <si>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</si>
  <si>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</si>
  <si>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</si>
  <si>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</si>
  <si>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</si>
  <si>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</si>
  <si>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</si>
  <si>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</si>
  <si>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</si>
  <si>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</si>
  <si>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</si>
  <si>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</si>
  <si>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</si>
  <si>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</si>
  <si>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</si>
  <si>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</si>
  <si>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</si>
  <si>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</si>
  <si>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</si>
  <si>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</si>
  <si>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</si>
  <si>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</si>
  <si>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</si>
  <si>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</si>
  <si>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</si>
  <si>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</si>
  <si>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</si>
  <si>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</si>
  <si>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</si>
  <si>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</si>
  <si>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</si>
  <si>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</si>
  <si>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</si>
  <si>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</si>
  <si>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</si>
  <si>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</si>
  <si>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</si>
  <si>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</si>
  <si>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</si>
  <si>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</si>
  <si>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</si>
  <si>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</si>
  <si>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</si>
  <si>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</si>
  <si>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</si>
  <si>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</si>
  <si>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</si>
  <si>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</si>
  <si>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</si>
  <si>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</si>
  <si>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</si>
  <si>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</si>
  <si>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</si>
  <si>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</si>
  <si>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</si>
  <si>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</si>
  <si>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</si>
  <si>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</si>
  <si>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</si>
  <si>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</si>
  <si>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</si>
  <si>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</si>
  <si>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</si>
  <si>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</si>
  <si>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</si>
  <si>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</si>
  <si>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</si>
  <si>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</si>
  <si>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</si>
  <si>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</si>
  <si>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</si>
  <si>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</si>
  <si>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</si>
  <si>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</si>
  <si>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</si>
  <si>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</si>
  <si>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</si>
  <si>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</si>
  <si>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</si>
  <si>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</si>
  <si>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</si>
  <si>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</si>
  <si>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</si>
  <si>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</si>
  <si>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</si>
  <si>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</si>
  <si>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</si>
  <si>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</si>
  <si>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</si>
  <si>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</si>
  <si>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</si>
  <si>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</si>
  <si>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</si>
  <si>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</si>
  <si>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</si>
  <si>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</si>
  <si>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</si>
  <si>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</si>
  <si>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</si>
  <si>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</si>
  <si>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</si>
  <si>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</si>
  <si>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</si>
  <si>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</si>
  <si>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</si>
  <si>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</si>
  <si>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</si>
  <si>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</si>
  <si>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</si>
  <si>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</si>
  <si>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</si>
  <si>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</si>
  <si>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</si>
  <si>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福島県会津美里町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</si>
  <si>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</si>
  <si>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</si>
  <si>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</si>
  <si>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</si>
  <si>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</si>
  <si>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</si>
  <si>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</si>
  <si>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</si>
  <si>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</si>
  <si>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</si>
  <si>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</si>
  <si>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</si>
  <si>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</si>
  <si>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</si>
  <si>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</si>
  <si>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</si>
  <si>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</si>
  <si>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</si>
  <si>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</si>
  <si>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</si>
  <si>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</si>
  <si>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</si>
  <si>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</si>
  <si>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</si>
  <si>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</si>
  <si>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</si>
  <si>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</si>
  <si>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</si>
  <si>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</si>
  <si>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</si>
  <si>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</si>
  <si>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</si>
  <si>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</si>
  <si>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</si>
  <si>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</si>
  <si>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</si>
  <si>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</si>
  <si>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</si>
  <si>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</si>
  <si>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</si>
  <si>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</si>
  <si>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</si>
  <si>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</si>
  <si>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</si>
  <si>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</si>
  <si>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</si>
  <si>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</si>
  <si>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</si>
  <si>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</si>
  <si>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</si>
  <si>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</si>
  <si>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</si>
  <si>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</si>
  <si>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</si>
  <si>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</si>
  <si>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</si>
  <si>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</si>
  <si>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</si>
  <si>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</si>
  <si>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</si>
  <si>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</si>
  <si>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</si>
  <si>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</si>
  <si>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</si>
  <si>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</si>
  <si>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</si>
  <si>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</si>
  <si>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</si>
  <si>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</si>
  <si>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</si>
  <si>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</si>
  <si>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</si>
  <si>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</si>
  <si>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</si>
  <si>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</si>
  <si>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</si>
  <si>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</si>
  <si>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</si>
  <si>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</si>
  <si>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</si>
  <si>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</si>
  <si>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</si>
  <si>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</si>
  <si>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</si>
  <si>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</si>
  <si>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</si>
  <si>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</si>
  <si>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</si>
  <si>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</si>
  <si>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</si>
  <si>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</si>
  <si>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</si>
  <si>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</si>
  <si>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</si>
  <si>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</si>
  <si>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</si>
  <si>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</si>
  <si>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</si>
  <si>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</si>
  <si>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</si>
  <si>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</si>
  <si>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</si>
  <si>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</si>
  <si>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</si>
  <si>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</si>
  <si>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</si>
  <si>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</si>
  <si>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</si>
  <si>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</si>
  <si>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</si>
  <si>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</si>
  <si>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</si>
  <si>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</si>
  <si>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</si>
  <si>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</si>
  <si>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</si>
  <si>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</si>
  <si>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</si>
  <si>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</si>
  <si>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</si>
  <si>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</si>
  <si>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</si>
  <si>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</si>
  <si>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</si>
  <si>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</si>
  <si>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</si>
  <si>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</si>
  <si>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</si>
  <si>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</si>
  <si>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</si>
  <si>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</si>
  <si>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</si>
  <si>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</si>
  <si>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</si>
  <si>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</si>
  <si>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</si>
  <si>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</si>
  <si>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</si>
  <si>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</si>
  <si>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</si>
  <si>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</si>
  <si>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</si>
  <si>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</si>
  <si>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</si>
  <si>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</si>
  <si>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</si>
  <si>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</si>
  <si>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</si>
  <si>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</si>
  <si>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</si>
  <si>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福島県会津美里町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</si>
  <si>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</si>
  <si>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</si>
  <si>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</si>
  <si>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</si>
  <si>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</si>
  <si>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</si>
  <si>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</si>
  <si>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</si>
  <si>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</si>
  <si>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</si>
  <si>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</si>
  <si>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</si>
  <si>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</si>
  <si>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</si>
  <si>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</si>
  <si>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</si>
  <si>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</si>
  <si>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</si>
  <si>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</si>
  <si>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</si>
  <si>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</si>
  <si>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</si>
  <si>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</si>
  <si>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</si>
  <si>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</si>
  <si>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</si>
  <si>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</si>
  <si>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</si>
  <si>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</si>
  <si>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</si>
  <si>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</si>
  <si>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</si>
  <si>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</si>
  <si>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</si>
  <si>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</si>
  <si>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</si>
  <si>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</si>
  <si>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</si>
  <si>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</si>
  <si>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</si>
  <si>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</si>
  <si>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個別合併処理浄化槽事業特別会計</t>
    <phoneticPr fontId="5"/>
  </si>
  <si>
    <t>住宅用地造成事業特別会計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</si>
  <si>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</si>
  <si>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</si>
  <si>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</si>
  <si>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</si>
  <si>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</si>
  <si>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</si>
  <si>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</si>
  <si>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</si>
  <si>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</si>
  <si>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</si>
  <si>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</si>
  <si>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</si>
  <si>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</si>
  <si>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</si>
  <si>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</si>
  <si>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</si>
  <si>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</si>
  <si>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</si>
  <si>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</si>
  <si>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</si>
  <si>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</si>
  <si>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</si>
  <si>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</si>
  <si>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</si>
  <si>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</si>
  <si>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</si>
  <si>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</si>
  <si>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</si>
  <si>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</si>
  <si>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</si>
  <si>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</si>
  <si>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</si>
  <si>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</si>
  <si>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</si>
  <si>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</si>
  <si>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</si>
  <si>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</si>
  <si>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</si>
  <si>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</si>
  <si>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</si>
  <si>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</si>
  <si>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</si>
  <si>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</si>
  <si>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</si>
  <si>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</si>
  <si>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</si>
  <si>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</si>
  <si>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</si>
  <si>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</si>
  <si>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</si>
  <si>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</si>
  <si>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</si>
  <si>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</si>
  <si>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</si>
  <si>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</si>
  <si>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</si>
  <si>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</si>
  <si>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</si>
  <si>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</si>
  <si>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</si>
  <si>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</si>
  <si>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</si>
  <si>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</si>
  <si>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</si>
  <si>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</si>
  <si>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</si>
  <si>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</si>
  <si>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</si>
  <si>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</si>
  <si>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</si>
  <si>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</si>
  <si>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</si>
  <si>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</si>
  <si>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</si>
  <si>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</si>
  <si>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</si>
  <si>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</si>
  <si>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</si>
  <si>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</si>
  <si>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</si>
  <si>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</si>
  <si>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</si>
  <si>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</si>
  <si>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</si>
  <si>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</si>
  <si>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</si>
  <si>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</si>
  <si>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</si>
  <si>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</si>
  <si>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</si>
  <si>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</si>
  <si>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</si>
  <si>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</si>
  <si>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</si>
  <si>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</si>
  <si>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</si>
  <si>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</si>
  <si>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</si>
  <si>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</si>
  <si>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</si>
  <si>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</si>
  <si>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</si>
  <si>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</si>
  <si>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</si>
  <si>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</si>
  <si>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</si>
  <si>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</si>
  <si>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</si>
  <si>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</si>
  <si>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</si>
  <si>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</si>
  <si>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</si>
  <si>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</si>
  <si>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</si>
  <si>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</si>
  <si>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</si>
  <si>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</si>
  <si>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</si>
  <si>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</si>
  <si>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</si>
  <si>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</si>
  <si>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</si>
  <si>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</si>
  <si>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</si>
  <si>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</si>
  <si>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</si>
  <si>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</si>
  <si>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</si>
  <si>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</si>
  <si>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</si>
  <si>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</si>
  <si>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</si>
  <si>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</si>
  <si>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</si>
  <si>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</si>
  <si>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</si>
  <si>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</si>
  <si>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</si>
  <si>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</si>
  <si>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</si>
  <si>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</si>
  <si>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</si>
  <si>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</si>
  <si>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</si>
  <si>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国民健康保険特別会計</t>
  </si>
  <si>
    <t>一般会計</t>
  </si>
  <si>
    <t>水道事業会計</t>
  </si>
  <si>
    <t>介護保険特別会計</t>
  </si>
  <si>
    <t>工業団地造成事業特別会計</t>
  </si>
  <si>
    <t>下水道事業特別会計</t>
  </si>
  <si>
    <t>住宅用地造成事業特別会計</t>
  </si>
  <si>
    <t>農業集落排水事業特別会計</t>
  </si>
  <si>
    <t>その他会計（赤字）</t>
  </si>
  <si>
    <t>その他会計（黒字）</t>
  </si>
  <si>
    <t>会津若松地方広域市町村圏整備組合　一般会計</t>
    <rPh sb="0" eb="4">
      <t>アイヅワカマツ</t>
    </rPh>
    <rPh sb="4" eb="6">
      <t>チホウ</t>
    </rPh>
    <rPh sb="6" eb="8">
      <t>コウイキ</t>
    </rPh>
    <rPh sb="8" eb="9">
      <t>シ</t>
    </rPh>
    <rPh sb="9" eb="11">
      <t>チョウソン</t>
    </rPh>
    <rPh sb="11" eb="12">
      <t>ケン</t>
    </rPh>
    <rPh sb="12" eb="14">
      <t>セイビ</t>
    </rPh>
    <rPh sb="14" eb="16">
      <t>クミアイ</t>
    </rPh>
    <rPh sb="17" eb="19">
      <t>イッパン</t>
    </rPh>
    <rPh sb="19" eb="21">
      <t>カイケイ</t>
    </rPh>
    <phoneticPr fontId="2"/>
  </si>
  <si>
    <t>福島県市町村総合事務組合　一般会計</t>
    <rPh sb="0" eb="3">
      <t>フクシマケン</t>
    </rPh>
    <rPh sb="3" eb="4">
      <t>シ</t>
    </rPh>
    <rPh sb="4" eb="6">
      <t>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</si>
  <si>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4">
      <t>シ</t>
    </rPh>
    <rPh sb="4" eb="6">
      <t>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</si>
  <si>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非常勤職員公務災害補償特別会計</t>
    <rPh sb="0" eb="3">
      <t>フクシマケン</t>
    </rPh>
    <rPh sb="3" eb="4">
      <t>シ</t>
    </rPh>
    <rPh sb="4" eb="6">
      <t>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</si>
  <si>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4">
      <t>シ</t>
    </rPh>
    <rPh sb="4" eb="6">
      <t>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</si>
  <si>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</si>
  <si>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
  </si>
  <si>
    <t>会津若松土地開発公社</t>
    <rPh sb="0" eb="2">
      <t>アイヅ</t>
    </rPh>
    <rPh sb="2" eb="4">
      <t>ワカマツ</t>
    </rPh>
    <rPh sb="4" eb="6">
      <t>トチ</t>
    </rPh>
    <rPh sb="6" eb="8">
      <t>カイハツ</t>
    </rPh>
    <rPh sb="8" eb="10">
      <t>コウシャ</t>
    </rPh>
    <phoneticPr fontId="2"/>
  </si>
  <si>
    <t>会津美里振興公社</t>
    <rPh sb="0" eb="4">
      <t>アイヅミサト</t>
    </rPh>
    <rPh sb="4" eb="6">
      <t>シンコウ</t>
    </rPh>
    <rPh sb="6" eb="8">
      <t>コウシャ</t>
    </rPh>
    <phoneticPr fontId="2"/>
  </si>
  <si>
    <t>米夢の里</t>
    <rPh sb="0" eb="1">
      <t>コメ</t>
    </rPh>
    <rPh sb="1" eb="2">
      <t>ユメ</t>
    </rPh>
    <rPh sb="3" eb="4">
      <t>サト</t>
    </rPh>
    <phoneticPr fontId="2"/>
  </si>
  <si>
    <t>-</t>
    <phoneticPr fontId="2"/>
  </si>
  <si>
    <t>会津若松地方広域市町村圏整備組合　水道用水供給事業会計</t>
    <rPh sb="0" eb="4">
      <t>アイヅワカマツ</t>
    </rPh>
    <rPh sb="4" eb="6">
      <t>チホウ</t>
    </rPh>
    <rPh sb="6" eb="8">
      <t>コウイキ</t>
    </rPh>
    <rPh sb="8" eb="9">
      <t>シ</t>
    </rPh>
    <rPh sb="9" eb="11">
      <t>チョウソン</t>
    </rPh>
    <rPh sb="11" eb="12">
      <t>ケン</t>
    </rPh>
    <rPh sb="12" eb="14">
      <t>セイビ</t>
    </rPh>
    <rPh sb="14" eb="16">
      <t>クミアイ</t>
    </rPh>
    <rPh sb="17" eb="19">
      <t>スイドウ</t>
    </rPh>
    <rPh sb="19" eb="21">
      <t>ヨウスイ</t>
    </rPh>
    <rPh sb="21" eb="23">
      <t>キョウキュウ</t>
    </rPh>
    <rPh sb="23" eb="25">
      <t>ジギョウ</t>
    </rPh>
    <rPh sb="25" eb="27">
      <t>カイケイ</t>
    </rPh>
    <phoneticPr fontId="2"/>
  </si>
  <si>
    <t>福島県市町村総合事務組合　消防賞じゅつ金特別会計</t>
    <rPh sb="0" eb="3">
      <t>フクシマケン</t>
    </rPh>
    <rPh sb="3" eb="4">
      <t>シ</t>
    </rPh>
    <rPh sb="4" eb="6">
      <t>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</si>
  <si>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</si>
  <si>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</si>
  <si>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</si>
  <si>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</si>
  <si>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</si>
  <si>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</si>
  <si>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</si>
  <si>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</si>
  <si>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</si>
  <si>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</si>
  <si>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</si>
  <si>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</si>
  <si>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及び実質公債費比率のいずれの数値も類似団体平均値を下回っているが、平成30年度完成予定の庁舎及び複合文化施設の建設や、公共施設の最適化を図るための解体や大規模改修などの大型事業が控えており、今後は将来負担比率の上昇が見込まれる。繰上償還を含め計画的な償還に努めるとともに、充当可能基金への計画的な積み立てを行い、将来世代への負担をできる限り抑制する。</t>
    <rPh sb="41" eb="43">
      <t>ヘイセイ</t>
    </rPh>
    <rPh sb="45" eb="47">
      <t>ネンド</t>
    </rPh>
    <rPh sb="47" eb="49">
      <t>カンセイ</t>
    </rPh>
    <rPh sb="49" eb="51">
      <t>ヨテイ</t>
    </rPh>
    <rPh sb="54" eb="55">
      <t>オヨ</t>
    </rPh>
    <rPh sb="56" eb="58">
      <t>フクゴウ</t>
    </rPh>
    <rPh sb="58" eb="60">
      <t>ブンカ</t>
    </rPh>
    <rPh sb="60" eb="62">
      <t>シセツ</t>
    </rPh>
    <rPh sb="81" eb="83">
      <t>カイタイ</t>
    </rPh>
    <rPh sb="84" eb="87">
      <t>ダイキボ</t>
    </rPh>
    <rPh sb="87" eb="89">
      <t>カイシュウ</t>
    </rPh>
    <rPh sb="92" eb="94">
      <t>オオガタ</t>
    </rPh>
    <rPh sb="94" eb="96">
      <t>ジギョウ</t>
    </rPh>
    <rPh sb="103" eb="105">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</si>
</sst>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61026</c:v>
                </c:pt>
                <c:pt idx="1">
                  <c:v>21480</c:v>
                </c:pt>
                <c:pt idx="2">
                  <c:v>35075</c:v>
                </c:pt>
                <c:pt idx="3">
                  <c:v>31132</c:v>
                </c:pt>
                <c:pt idx="4">
                  <c:v>102782</c:v>
                </c:pt>
              </c:numCache>
            </c:numRef>
          </c:val>
          <c:smooth val="0"/>
        </c:ser>
        <c:dLbls>
          <c:showLegendKey val="0"/>
          <c:showVal val="0"/>
          <c:showCatName val="0"/>
          <c:showSerName val="0"/>
          <c:showPercent val="0"/>
          <c:showBubbleSize val="0"/>
        </c:dLbls>
        <c:marker val="1"/>
        <c:smooth val="0"/>
        <c:axId val="466351760"/>
        <c:axId val="720229744"/>
      </c:lineChart>
      <c:catAx>
        <c:axId val="466351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0229744"/>
        <c:crosses val="autoZero"/>
        <c:auto val="1"/>
        <c:lblAlgn val="ctr"/>
        <c:lblOffset val="100"/>
        <c:tickLblSkip val="1"/>
        <c:tickMarkSkip val="1"/>
        <c:noMultiLvlLbl val="0"/>
      </c:catAx>
      <c:valAx>
        <c:axId val="7202297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6351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2.25</c:v>
                </c:pt>
                <c:pt idx="1">
                  <c:v>2.6</c:v>
                </c:pt>
                <c:pt idx="2">
                  <c:v>4.3899999999999997</c:v>
                </c:pt>
                <c:pt idx="3">
                  <c:v>3.97</c:v>
                </c:pt>
                <c:pt idx="4">
                  <c:v>3.37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16.07</c:v>
                </c:pt>
                <c:pt idx="1">
                  <c:v>22.69</c:v>
                </c:pt>
                <c:pt idx="2">
                  <c:v>30.58</c:v>
                </c:pt>
                <c:pt idx="3">
                  <c:v>38.22</c:v>
                </c:pt>
                <c:pt idx="4">
                  <c:v>43.43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6354112"/>
        <c:axId val="720230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c:v>
                </c:pt>
                <c:pt idx="1">
                  <c:v>8.67</c:v>
                </c:pt>
                <c:pt idx="2">
                  <c:v>9.7799999999999994</c:v>
                </c:pt>
                <c:pt idx="3">
                  <c:v>7.98</c:v>
                </c:pt>
                <c:pt idx="4">
                  <c:v>2.89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6354112"/>
        <c:axId val="720230528"/>
      </c:lineChart>
      <c:catAx>
        <c:axId val="46635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0230528"/>
        <c:crosses val="autoZero"/>
        <c:auto val="1"/>
        <c:lblAlgn val="ctr"/>
        <c:lblOffset val="100"/>
        <c:tickLblSkip val="1"/>
        <c:tickMarkSkip val="1"/>
        <c:noMultiLvlLbl val="0"/>
      </c:catAx>
      <c:valAx>
        <c:axId val="720230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635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0.02</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0.04</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0.46</c:v>
                </c:pt>
                <c:pt idx="2">
                  <c:v>#N/A</c:v>
                </c:pt>
                <c:pt idx="3">
                  <c:v>0.41</c:v>
                </c:pt>
                <c:pt idx="4">
                  <c:v>#N/A</c:v>
                </c:pt>
                <c:pt idx="5">
                  <c:v>0.38</c:v>
                </c:pt>
                <c:pt idx="6">
                  <c:v>#N/A</c:v>
                </c:pt>
                <c:pt idx="7">
                  <c:v>0.34</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0.18</c:v>
                </c:pt>
                <c:pt idx="4">
                  <c:v>#N/A</c:v>
                </c:pt>
                <c:pt idx="5">
                  <c:v>0.22</c:v>
                </c:pt>
                <c:pt idx="6">
                  <c:v>#N/A</c:v>
                </c:pt>
                <c:pt idx="7">
                  <c:v>0.12</c:v>
                </c:pt>
                <c:pt idx="8">
                  <c:v>#N/A</c:v>
                </c:pt>
                <c:pt idx="9">
                  <c:v>0.21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工業団地造成事業特別会計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0.62</c:v>
                </c:pt>
                <c:pt idx="8">
                  <c:v>#N/A</c:v>
                </c:pt>
                <c:pt idx="9">
                  <c:v>0.7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0.68</c:v>
                </c:pt>
                <c:pt idx="2">
                  <c:v>#N/A</c:v>
                </c:pt>
                <c:pt idx="3">
                  <c:v>0.76</c:v>
                </c:pt>
                <c:pt idx="4">
                  <c:v>#N/A</c:v>
                </c:pt>
                <c:pt idx="5">
                  <c:v>1.1299999999999999</c:v>
                </c:pt>
                <c:pt idx="6">
                  <c:v>#N/A</c:v>
                </c:pt>
                <c:pt idx="7">
                  <c:v>1.1000000000000001</c:v>
                </c:pt>
                <c:pt idx="8">
                  <c:v>#N/A</c:v>
                </c:pt>
                <c:pt idx="9">
                  <c:v>1.56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3.13</c:v>
                </c:pt>
                <c:pt idx="2">
                  <c:v>#N/A</c:v>
                </c:pt>
                <c:pt idx="3">
                  <c:v>2.5099999999999998</c:v>
                </c:pt>
                <c:pt idx="4">
                  <c:v>#N/A</c:v>
                </c:pt>
                <c:pt idx="5">
                  <c:v>2.0299999999999998</c:v>
                </c:pt>
                <c:pt idx="6">
                  <c:v>#N/A</c:v>
                </c:pt>
                <c:pt idx="7">
                  <c:v>2.0299999999999998</c:v>
                </c:pt>
                <c:pt idx="8">
                  <c:v>#N/A</c:v>
                </c:pt>
                <c:pt idx="9">
                  <c:v>2.57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2.2400000000000002</c:v>
                </c:pt>
                <c:pt idx="2">
                  <c:v>#N/A</c:v>
                </c:pt>
                <c:pt idx="3">
                  <c:v>2.59</c:v>
                </c:pt>
                <c:pt idx="4">
                  <c:v>#N/A</c:v>
                </c:pt>
                <c:pt idx="5">
                  <c:v>4.3899999999999997</c:v>
                </c:pt>
                <c:pt idx="6">
                  <c:v>#N/A</c:v>
                </c:pt>
                <c:pt idx="7">
                  <c:v>3.96</c:v>
                </c:pt>
                <c:pt idx="8">
                  <c:v>#N/A</c:v>
                </c:pt>
                <c:pt idx="9">
                  <c:v>3.25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3.34</c:v>
                </c:pt>
                <c:pt idx="2">
                  <c:v>#N/A</c:v>
                </c:pt>
                <c:pt idx="3">
                  <c:v>2.68</c:v>
                </c:pt>
                <c:pt idx="4">
                  <c:v>#N/A</c:v>
                </c:pt>
                <c:pt idx="5">
                  <c:v>3.03</c:v>
                </c:pt>
                <c:pt idx="6">
                  <c:v>#N/A</c:v>
                </c:pt>
                <c:pt idx="7">
                  <c:v>2.91</c:v>
                </c:pt>
                <c:pt idx="8">
                  <c:v>#N/A</c:v>
                </c:pt>
                <c:pt idx="9">
                  <c:v>3.74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20231312"/>
        <c:axId val="720231704"/>
      </c:barChart>
      <c:catAx>
        <c:axId val="72023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0231704"/>
        <c:crosses val="autoZero"/>
        <c:auto val="1"/>
        <c:lblAlgn val="ctr"/>
        <c:lblOffset val="100"/>
        <c:tickLblSkip val="1"/>
        <c:tickMarkSkip val="1"/>
        <c:noMultiLvlLbl val="0"/>
      </c:catAx>
      <c:valAx>
        <c:axId val="720231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23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1368</c:v>
                </c:pt>
                <c:pt idx="5">
                  <c:v>1374</c:v>
                </c:pt>
                <c:pt idx="8">
                  <c:v>1388</c:v>
                </c:pt>
                <c:pt idx="11">
                  <c:v>1348</c:v>
                </c:pt>
                <c:pt idx="14">
                  <c:v>1244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188</c:v>
                </c:pt>
                <c:pt idx="3">
                  <c:v>153</c:v>
                </c:pt>
                <c:pt idx="6">
                  <c:v>96</c:v>
                </c:pt>
                <c:pt idx="9">
                  <c:v>53</c:v>
                </c:pt>
                <c:pt idx="12">
                  <c:v>23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50</c:v>
                </c:pt>
                <c:pt idx="6">
                  <c:v>37</c:v>
                </c:pt>
                <c:pt idx="9">
                  <c:v>34</c:v>
                </c:pt>
                <c:pt idx="12">
                  <c:v>26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290</c:v>
                </c:pt>
                <c:pt idx="3">
                  <c:v>278</c:v>
                </c:pt>
                <c:pt idx="6">
                  <c:v>281</c:v>
                </c:pt>
                <c:pt idx="9">
                  <c:v>289</c:v>
                </c:pt>
                <c:pt idx="12">
                  <c:v>282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1485</c:v>
                </c:pt>
                <c:pt idx="3">
                  <c:v>1439</c:v>
                </c:pt>
                <c:pt idx="6">
                  <c:v>1412</c:v>
                </c:pt>
                <c:pt idx="9">
                  <c:v>1346</c:v>
                </c:pt>
                <c:pt idx="12">
                  <c:v>1266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20232096"/>
        <c:axId val="720232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655</c:v>
                </c:pt>
                <c:pt idx="2">
                  <c:v>#N/A</c:v>
                </c:pt>
                <c:pt idx="3">
                  <c:v>#N/A</c:v>
                </c:pt>
                <c:pt idx="4">
                  <c:v>546</c:v>
                </c:pt>
                <c:pt idx="5">
                  <c:v>#N/A</c:v>
                </c:pt>
                <c:pt idx="6">
                  <c:v>#N/A</c:v>
                </c:pt>
                <c:pt idx="7">
                  <c:v>438</c:v>
                </c:pt>
                <c:pt idx="8">
                  <c:v>#N/A</c:v>
                </c:pt>
                <c:pt idx="9">
                  <c:v>#N/A</c:v>
                </c:pt>
                <c:pt idx="10">
                  <c:v>374</c:v>
                </c:pt>
                <c:pt idx="11">
                  <c:v>#N/A</c:v>
                </c:pt>
                <c:pt idx="12">
                  <c:v>#N/A</c:v>
                </c:pt>
                <c:pt idx="13">
                  <c:v>353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20232096"/>
        <c:axId val="720232488"/>
      </c:lineChart>
      <c:catAx>
        <c:axId val="72023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0232488"/>
        <c:crosses val="autoZero"/>
        <c:auto val="1"/>
        <c:lblAlgn val="ctr"/>
        <c:lblOffset val="100"/>
        <c:tickLblSkip val="1"/>
        <c:tickMarkSkip val="1"/>
        <c:noMultiLvlLbl val="0"/>
      </c:catAx>
      <c:valAx>
        <c:axId val="720232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23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12139</c:v>
                </c:pt>
                <c:pt idx="5">
                  <c:v>11682</c:v>
                </c:pt>
                <c:pt idx="8">
                  <c:v>11157</c:v>
                </c:pt>
                <c:pt idx="11">
                  <c:v>10187</c:v>
                </c:pt>
                <c:pt idx="14">
                  <c:v>10636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547</c:v>
                </c:pt>
                <c:pt idx="5">
                  <c:v>472</c:v>
                </c:pt>
                <c:pt idx="8">
                  <c:v>410</c:v>
                </c:pt>
                <c:pt idx="11">
                  <c:v>344</c:v>
                </c:pt>
                <c:pt idx="14">
                  <c:v>294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5264</c:v>
                </c:pt>
                <c:pt idx="5">
                  <c:v>6095</c:v>
                </c:pt>
                <c:pt idx="8">
                  <c:v>6819</c:v>
                </c:pt>
                <c:pt idx="11">
                  <c:v>7970</c:v>
                </c:pt>
                <c:pt idx="14">
                  <c:v>8520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2686</c:v>
                </c:pt>
                <c:pt idx="3">
                  <c:v>2493</c:v>
                </c:pt>
                <c:pt idx="6">
                  <c:v>2303</c:v>
                </c:pt>
                <c:pt idx="9">
                  <c:v>2131</c:v>
                </c:pt>
                <c:pt idx="12">
                  <c:v>2022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147</c:v>
                </c:pt>
                <c:pt idx="3">
                  <c:v>117</c:v>
                </c:pt>
                <c:pt idx="6">
                  <c:v>86</c:v>
                </c:pt>
                <c:pt idx="9">
                  <c:v>60</c:v>
                </c:pt>
                <c:pt idx="12">
                  <c:v>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5053</c:v>
                </c:pt>
                <c:pt idx="3">
                  <c:v>4751</c:v>
                </c:pt>
                <c:pt idx="6">
                  <c:v>4475</c:v>
                </c:pt>
                <c:pt idx="9">
                  <c:v>4285</c:v>
                </c:pt>
                <c:pt idx="12">
                  <c:v>4086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1067</c:v>
                </c:pt>
                <c:pt idx="3">
                  <c:v>836</c:v>
                </c:pt>
                <c:pt idx="6">
                  <c:v>644</c:v>
                </c:pt>
                <c:pt idx="9">
                  <c:v>497</c:v>
                </c:pt>
                <c:pt idx="12">
                  <c:v>392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12207</c:v>
                </c:pt>
                <c:pt idx="3">
                  <c:v>11313</c:v>
                </c:pt>
                <c:pt idx="6">
                  <c:v>10568</c:v>
                </c:pt>
                <c:pt idx="9">
                  <c:v>9855</c:v>
                </c:pt>
                <c:pt idx="12">
                  <c:v>10456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20232880"/>
        <c:axId val="720222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3210</c:v>
                </c:pt>
                <c:pt idx="2">
                  <c:v>#N/A</c:v>
                </c:pt>
                <c:pt idx="3">
                  <c:v>#N/A</c:v>
                </c:pt>
                <c:pt idx="4">
                  <c:v>1261</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20232880"/>
        <c:axId val="720222296"/>
      </c:lineChart>
      <c:catAx>
        <c:axId val="72023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20222296"/>
        <c:crosses val="autoZero"/>
        <c:auto val="1"/>
        <c:lblAlgn val="ctr"/>
        <c:lblOffset val="100"/>
        <c:tickLblSkip val="1"/>
        <c:tickMarkSkip val="1"/>
        <c:noMultiLvlLbl val="0"/>
      </c:catAx>
      <c:valAx>
        <c:axId val="720222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023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{1F571227-7EAC-4AD4-8342-39459FEED476}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{BE9DC002-160C-4EF4-AE2C-E67E8780B111}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{E09B0F80-393C-4495-83E3-3F0895D5712D}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{F9A7DD04-A420-4532-AD2B-CF39474BF47E}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{6E980E85-4D88-436A-9FE6-DAAD0675C6E5}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{CE59EA8E-50DE-4DCA-ACA9-6C813EDEF4C9}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{21339BFE-B438-4193-B584-1AC13AEBFE8B}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{79E82391-2288-49B8-A34C-069846BCA8E7}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{8442C667-2FF0-4B61-9D6D-525BCA8A2E94}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{C1FDD49F-9F2F-40D4-976D-18E280C05CB8}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20236016"/>
        <c:axId val="720238368"/>
      </c:scatterChart>
      <c:valAx>
        <c:axId val="720236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0238368"/>
        <c:crosses val="autoZero"/>
        <c:crossBetween val="midCat"/>
      </c:valAx>
      <c:valAx>
        <c:axId val="7202383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0236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{321C6455-4496-448F-B4CC-765995445B75}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{8DBBF612-B833-418A-963C-B981F38AD690}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{2C02AEAA-38D3-42FA-AE3C-9B1E2A425218}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{EAD19C73-7131-4F92-B1E8-9B3A7B7DDC6C}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{4476E519-084D-4D50-BF9D-B651C876006D}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10</c:v>
                </c:pt>
                <c:pt idx="2">
                  <c:v>8.3000000000000007</c:v>
                </c:pt>
                <c:pt idx="3">
                  <c:v>6.8</c:v>
                </c:pt>
                <c:pt idx="4">
                  <c:v>5.9</c:v>
                </c:pt>
              </c:numCache>
            </c:numRef>
          </c:xVal>
          <c:yVal>
            <c:numRef>
              <c:f>公会計指標分析・財政指標組合せ分析表!$K$73:$O$73</c:f>
              <c:numCache>
                <c:formatCode>#,##0.0;"▲ "#,##0.0</c:formatCode>
                <c:ptCount val="5"/>
                <c:pt idx="0">
                  <c:v>48.6</c:v>
                </c:pt>
                <c:pt idx="1">
                  <c:v>19.100000000000001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{5B9810D4-B2B9-4592-A397-167A6A32342F}</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{D44BDDA5-9600-46BF-B1E9-A9028FAC5803}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{9B7E840D-750B-42CC-AF00-24662D30EEEF}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{7DA9B62F-2D02-4812-BF23-34972916E221}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{402D338E-B36F-476B-A5AF-D198051D401F}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20235624"/>
        <c:axId val="720234056"/>
      </c:scatterChart>
      <c:valAx>
        <c:axId val="720235624"/>
        <c:scaling>
          <c:orientation val="minMax"/>
          <c:max val="12.1"/>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0234056"/>
        <c:crosses val="autoZero"/>
        <c:crossBetween val="midCat"/>
      </c:valAx>
      <c:valAx>
        <c:axId val="720234056"/>
        <c:scaling>
          <c:orientation val="minMax"/>
          <c:max val="5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02356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実質公債比率の分子については、元利償還金等の縮小により</a:t>
          </a:r>
          <a:r>
            <a:rPr kumimoji="1" lang="en-US" altLang="ja-JP" sz="1200">
              <a:solidFill>
                <a:schemeClr val="dk1"/>
              </a:solidFill>
              <a:effectLst/>
              <a:latin typeface="+mn-lt"/>
              <a:ea typeface="+mn-ea"/>
              <a:cs typeface="+mn-cs"/>
            </a:rPr>
            <a:t>21</a:t>
          </a:r>
          <a:r>
            <a:rPr kumimoji="1" lang="ja-JP" altLang="ja-JP" sz="1200">
              <a:solidFill>
                <a:schemeClr val="dk1"/>
              </a:solidFill>
              <a:effectLst/>
              <a:latin typeface="+mn-lt"/>
              <a:ea typeface="+mn-ea"/>
              <a:cs typeface="+mn-cs"/>
            </a:rPr>
            <a:t>百万円の減となっている。</a:t>
          </a:r>
          <a:endParaRPr lang="ja-JP" altLang="ja-JP" sz="1200">
            <a:effectLst/>
          </a:endParaRPr>
        </a:p>
        <a:p>
          <a:r>
            <a:rPr kumimoji="1" lang="ja-JP" altLang="ja-JP" sz="1200">
              <a:solidFill>
                <a:schemeClr val="dk1"/>
              </a:solidFill>
              <a:effectLst/>
              <a:latin typeface="+mn-lt"/>
              <a:ea typeface="+mn-ea"/>
              <a:cs typeface="+mn-cs"/>
            </a:rPr>
            <a:t>　主な項目として、「元利償還金」については、新規発行債を標準財政規模の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％以内に抑制していることにより地方債残高が減少しており</a:t>
          </a:r>
          <a:r>
            <a:rPr kumimoji="1" lang="en-US" altLang="ja-JP" sz="1200">
              <a:solidFill>
                <a:schemeClr val="dk1"/>
              </a:solidFill>
              <a:effectLst/>
              <a:latin typeface="+mn-lt"/>
              <a:ea typeface="+mn-ea"/>
              <a:cs typeface="+mn-cs"/>
            </a:rPr>
            <a:t>80</a:t>
          </a:r>
          <a:r>
            <a:rPr kumimoji="1" lang="ja-JP" altLang="ja-JP" sz="1200">
              <a:solidFill>
                <a:schemeClr val="dk1"/>
              </a:solidFill>
              <a:effectLst/>
              <a:latin typeface="+mn-lt"/>
              <a:ea typeface="+mn-ea"/>
              <a:cs typeface="+mn-cs"/>
            </a:rPr>
            <a:t>百万円の減となっている。「公営企業債の元利償還金に対する繰入金」については、</a:t>
          </a:r>
          <a:r>
            <a:rPr kumimoji="1" lang="en-US" altLang="ja-JP" sz="1200">
              <a:solidFill>
                <a:schemeClr val="dk1"/>
              </a:solidFill>
              <a:effectLst/>
              <a:latin typeface="+mn-lt"/>
              <a:ea typeface="+mn-ea"/>
              <a:cs typeface="+mn-cs"/>
            </a:rPr>
            <a:t>7</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減</a:t>
          </a:r>
          <a:r>
            <a:rPr kumimoji="1" lang="ja-JP" altLang="ja-JP" sz="1200">
              <a:solidFill>
                <a:schemeClr val="dk1"/>
              </a:solidFill>
              <a:effectLst/>
              <a:latin typeface="+mn-lt"/>
              <a:ea typeface="+mn-ea"/>
              <a:cs typeface="+mn-cs"/>
            </a:rPr>
            <a:t>となっており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「債務負担行為に基く支出額」については国営会津宮川土地改良事業負担金が支出計画により減少しており</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百万円の減となっている。</a:t>
          </a:r>
          <a:endParaRPr lang="ja-JP" altLang="ja-JP" sz="1200">
            <a:effectLst/>
          </a:endParaRPr>
        </a:p>
        <a:p>
          <a:r>
            <a:rPr kumimoji="1" lang="ja-JP" altLang="ja-JP" sz="1200">
              <a:solidFill>
                <a:schemeClr val="dk1"/>
              </a:solidFill>
              <a:effectLst/>
              <a:latin typeface="+mn-lt"/>
              <a:ea typeface="+mn-ea"/>
              <a:cs typeface="+mn-cs"/>
            </a:rPr>
            <a:t>　今後は、公共施設整備や施設の老朽化に伴う普通建設事業費に係る地方債の新規発行に対応できるよう繰上償還を含め計画的な償還に努める。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将来負担比率の分子については、将来負担額の減少や充当可能財源等の増加により</a:t>
          </a:r>
          <a:r>
            <a:rPr kumimoji="1" lang="en-US" altLang="ja-JP" sz="1200">
              <a:solidFill>
                <a:schemeClr val="dk1"/>
              </a:solidFill>
              <a:effectLst/>
              <a:latin typeface="+mn-lt"/>
              <a:ea typeface="+mn-ea"/>
              <a:cs typeface="+mn-cs"/>
            </a:rPr>
            <a:t>773</a:t>
          </a:r>
          <a:r>
            <a:rPr kumimoji="1" lang="ja-JP" altLang="ja-JP" sz="1200">
              <a:solidFill>
                <a:schemeClr val="dk1"/>
              </a:solidFill>
              <a:effectLst/>
              <a:latin typeface="+mn-lt"/>
              <a:ea typeface="+mn-ea"/>
              <a:cs typeface="+mn-cs"/>
            </a:rPr>
            <a:t>百万円の減となっている。</a:t>
          </a:r>
          <a:endParaRPr lang="ja-JP" altLang="ja-JP" sz="1200">
            <a:effectLst/>
          </a:endParaRPr>
        </a:p>
        <a:p>
          <a:r>
            <a:rPr kumimoji="1" lang="ja-JP" altLang="ja-JP" sz="1200">
              <a:solidFill>
                <a:schemeClr val="dk1"/>
              </a:solidFill>
              <a:effectLst/>
              <a:latin typeface="+mn-lt"/>
              <a:ea typeface="+mn-ea"/>
              <a:cs typeface="+mn-cs"/>
            </a:rPr>
            <a:t>　項目別では、「一般会計に係る地方債の現在高」については</a:t>
          </a:r>
          <a:r>
            <a:rPr kumimoji="1" lang="ja-JP" altLang="en-US" sz="1200">
              <a:solidFill>
                <a:schemeClr val="dk1"/>
              </a:solidFill>
              <a:effectLst/>
              <a:latin typeface="+mn-lt"/>
              <a:ea typeface="+mn-ea"/>
              <a:cs typeface="+mn-cs"/>
            </a:rPr>
            <a:t>、庁舎及び複合文化施設の建設などの公共施設整備</a:t>
          </a:r>
          <a:r>
            <a:rPr kumimoji="1" lang="ja-JP" altLang="ja-JP" sz="1200">
              <a:solidFill>
                <a:schemeClr val="dk1"/>
              </a:solidFill>
              <a:effectLst/>
              <a:latin typeface="+mn-lt"/>
              <a:ea typeface="+mn-ea"/>
              <a:cs typeface="+mn-cs"/>
            </a:rPr>
            <a:t>により</a:t>
          </a:r>
          <a:r>
            <a:rPr kumimoji="1" lang="en-US" altLang="ja-JP" sz="1200">
              <a:solidFill>
                <a:schemeClr val="dk1"/>
              </a:solidFill>
              <a:effectLst/>
              <a:latin typeface="+mn-lt"/>
              <a:ea typeface="+mn-ea"/>
              <a:cs typeface="+mn-cs"/>
            </a:rPr>
            <a:t>601</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増</a:t>
          </a:r>
          <a:r>
            <a:rPr kumimoji="1" lang="ja-JP" altLang="ja-JP" sz="1200">
              <a:solidFill>
                <a:schemeClr val="dk1"/>
              </a:solidFill>
              <a:effectLst/>
              <a:latin typeface="+mn-lt"/>
              <a:ea typeface="+mn-ea"/>
              <a:cs typeface="+mn-cs"/>
            </a:rPr>
            <a:t>となっている。「公営企業債等繰入見込額」については</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会計で</a:t>
          </a:r>
          <a:r>
            <a:rPr kumimoji="1" lang="en-US" altLang="ja-JP" sz="1200">
              <a:solidFill>
                <a:schemeClr val="dk1"/>
              </a:solidFill>
              <a:effectLst/>
              <a:latin typeface="+mn-lt"/>
              <a:ea typeface="+mn-ea"/>
              <a:cs typeface="+mn-cs"/>
            </a:rPr>
            <a:t>199</a:t>
          </a:r>
          <a:r>
            <a:rPr kumimoji="1" lang="ja-JP" altLang="ja-JP" sz="1200">
              <a:solidFill>
                <a:schemeClr val="dk1"/>
              </a:solidFill>
              <a:effectLst/>
              <a:latin typeface="+mn-lt"/>
              <a:ea typeface="+mn-ea"/>
              <a:cs typeface="+mn-cs"/>
            </a:rPr>
            <a:t>百万円の減となっている。「充当可能基金」については、財政調整基金及び公共施設等整備再生基金の積立により</a:t>
          </a:r>
          <a:r>
            <a:rPr kumimoji="1" lang="en-US" altLang="ja-JP" sz="1200">
              <a:solidFill>
                <a:schemeClr val="dk1"/>
              </a:solidFill>
              <a:effectLst/>
              <a:latin typeface="+mn-lt"/>
              <a:ea typeface="+mn-ea"/>
              <a:cs typeface="+mn-cs"/>
            </a:rPr>
            <a:t>550</a:t>
          </a:r>
          <a:r>
            <a:rPr kumimoji="1" lang="ja-JP" altLang="ja-JP" sz="1200">
              <a:solidFill>
                <a:schemeClr val="dk1"/>
              </a:solidFill>
              <a:effectLst/>
              <a:latin typeface="+mn-lt"/>
              <a:ea typeface="+mn-ea"/>
              <a:cs typeface="+mn-cs"/>
            </a:rPr>
            <a:t>百万円の増となっている。</a:t>
          </a:r>
          <a:endParaRPr lang="ja-JP" altLang="ja-JP" sz="1200">
            <a:effectLst/>
          </a:endParaRPr>
        </a:p>
        <a:p>
          <a:r>
            <a:rPr kumimoji="1" lang="ja-JP" altLang="ja-JP" sz="1200">
              <a:solidFill>
                <a:schemeClr val="dk1"/>
              </a:solidFill>
              <a:effectLst/>
              <a:latin typeface="+mn-lt"/>
              <a:ea typeface="+mn-ea"/>
              <a:cs typeface="+mn-cs"/>
            </a:rPr>
            <a:t>　今後は、公共施設整備や施設の老朽化に伴う大規模改修など普通建設事業費に係る新規発行による地方債残高の増加も想定されるため、繰上償還を含め計画的な償還に努めるとともに、充当可能基金への計画的な積立を行い将来世代への負担をできる限り抑制し財政の健全化を図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21,132
21,099
276.33
12,597,431
12,321,682
257,025
7,615,724
10,456,033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21,132
21,099
276.33
12,597,431
12,321,682
257,025
7,615,724
10,456,033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21,132
21,099
276.33
12,597,431
12,321,682
257,025
7,615,724
10,456,033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21,132
21,099
276.33
12,597,431
12,321,682
257,025
7,615,724
10,456,033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人口減少や全国平均を上回る高齢化率（平成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年末</a:t>
          </a:r>
          <a:r>
            <a:rPr kumimoji="1" lang="en-US" altLang="ja-JP" sz="1200">
              <a:solidFill>
                <a:schemeClr val="dk1"/>
              </a:solidFill>
              <a:effectLst/>
              <a:latin typeface="+mn-lt"/>
              <a:ea typeface="+mn-ea"/>
              <a:cs typeface="+mn-cs"/>
            </a:rPr>
            <a:t>35.1</a:t>
          </a:r>
          <a:r>
            <a:rPr kumimoji="1" lang="ja-JP" altLang="ja-JP" sz="1200">
              <a:solidFill>
                <a:schemeClr val="dk1"/>
              </a:solidFill>
              <a:effectLst/>
              <a:latin typeface="+mn-lt"/>
              <a:ea typeface="+mn-ea"/>
              <a:cs typeface="+mn-cs"/>
            </a:rPr>
            <a:t>％）に加え、</a:t>
          </a:r>
          <a:r>
            <a:rPr kumimoji="1" lang="ja-JP" altLang="en-US" sz="1200">
              <a:solidFill>
                <a:schemeClr val="dk1"/>
              </a:solidFill>
              <a:effectLst/>
              <a:latin typeface="+mn-lt"/>
              <a:ea typeface="+mn-ea"/>
              <a:cs typeface="+mn-cs"/>
            </a:rPr>
            <a:t>自主財源が乏しいこともあり、</a:t>
          </a:r>
          <a:r>
            <a:rPr kumimoji="1" lang="en-US" altLang="ja-JP" sz="1200">
              <a:solidFill>
                <a:schemeClr val="dk1"/>
              </a:solidFill>
              <a:effectLst/>
              <a:latin typeface="+mn-lt"/>
              <a:ea typeface="+mn-ea"/>
              <a:cs typeface="+mn-cs"/>
            </a:rPr>
            <a:t>0.27</a:t>
          </a:r>
          <a:r>
            <a:rPr kumimoji="1" lang="ja-JP" altLang="ja-JP" sz="1200">
              <a:solidFill>
                <a:schemeClr val="dk1"/>
              </a:solidFill>
              <a:effectLst/>
              <a:latin typeface="+mn-lt"/>
              <a:ea typeface="+mn-ea"/>
              <a:cs typeface="+mn-cs"/>
            </a:rPr>
            <a:t>と類似団体を大きく下回っている。</a:t>
          </a:r>
          <a:endParaRPr lang="ja-JP" altLang="ja-JP" sz="1200">
            <a:effectLst/>
          </a:endParaRPr>
        </a:p>
        <a:p>
          <a:r>
            <a:rPr kumimoji="1" lang="ja-JP" altLang="ja-JP" sz="1200">
              <a:solidFill>
                <a:schemeClr val="dk1"/>
              </a:solidFill>
              <a:effectLst/>
              <a:latin typeface="+mn-lt"/>
              <a:ea typeface="+mn-ea"/>
              <a:cs typeface="+mn-cs"/>
            </a:rPr>
            <a:t>　町の主要産業である農業の振興及び企業誘致や若者定住対策等を推進することにより、町税収の増収を図る。</a:t>
          </a:r>
          <a:endParaRPr lang="ja-JP" altLang="ja-JP" sz="1200">
            <a:effectLst/>
          </a:endParaRPr>
        </a:p>
        <a:p>
          <a:r>
            <a:rPr kumimoji="1" lang="ja-JP" altLang="ja-JP" sz="1200">
              <a:solidFill>
                <a:schemeClr val="dk1"/>
              </a:solidFill>
              <a:effectLst/>
              <a:latin typeface="+mn-lt"/>
              <a:ea typeface="+mn-ea"/>
              <a:cs typeface="+mn-cs"/>
            </a:rPr>
            <a:t>　また、「会津美里町税等滞納金収納対策本部会議」における全庁的取組みにより、課税客体の把握について一層の適正化を図り、税の滞納額の圧縮に努める。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114300</xdr:rowOff>
    </xdr:from>
    <xdr:to>
      <xdr:col>7</xdr:col>
      <xdr:colOff>152400</xdr:colOff>
      <xdr:row>45</xdr:row>
      <xdr:rowOff>114300</xdr:rowOff>
    </xdr:to>
    <xdr:cxnSp macro="">
      <xdr:nvCxnSpPr>
        <xdr:cNvPr id="68" name="直線コネクタ 67"/>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114300</xdr:rowOff>
    </xdr:from>
    <xdr:to>
      <xdr:col>6</xdr:col>
      <xdr:colOff>0</xdr:colOff>
      <xdr:row>45</xdr:row>
      <xdr:rowOff>127705</xdr:rowOff>
    </xdr:to>
    <xdr:cxnSp macro="">
      <xdr:nvCxnSpPr>
        <xdr:cNvPr id="71" name="直線コネクタ 70"/>
        <xdr:cNvCxnSpPr/>
      </xdr:nvCxnSpPr>
      <xdr:spPr>
        <a:xfrm flipV="1">
          <a:off x="3225800" y="78295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127705</xdr:rowOff>
    </xdr:from>
    <xdr:to>
      <xdr:col>4</xdr:col>
      <xdr:colOff>482600</xdr:colOff>
      <xdr:row>45</xdr:row>
      <xdr:rowOff>141111</xdr:rowOff>
    </xdr:to>
    <xdr:cxnSp macro="">
      <xdr:nvCxnSpPr>
        <xdr:cNvPr id="74" name="直線コネクタ 73"/>
        <xdr:cNvCxnSpPr/>
      </xdr:nvCxnSpPr>
      <xdr:spPr>
        <a:xfrm flipV="1">
          <a:off x="2336800" y="78429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141111</xdr:rowOff>
    </xdr:from>
    <xdr:to>
      <xdr:col>3</xdr:col>
      <xdr:colOff>279400</xdr:colOff>
      <xdr:row>45</xdr:row>
      <xdr:rowOff>141111</xdr:rowOff>
    </xdr:to>
    <xdr:cxnSp macro="">
      <xdr:nvCxnSpPr>
        <xdr:cNvPr id="77" name="直線コネクタ 76"/>
        <xdr:cNvCxnSpPr/>
      </xdr:nvCxnSpPr>
      <xdr:spPr>
        <a:xfrm>
          <a:off x="1447800" y="7856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45</xdr:row>
      <xdr:rowOff>63500</xdr:rowOff>
    </xdr:from>
    <xdr:to>
      <xdr:col>7</xdr:col>
      <xdr:colOff>203200</xdr:colOff>
      <xdr:row>45</xdr:row>
      <xdr:rowOff>165100</xdr:rowOff>
    </xdr:to>
    <xdr:sp macro="" textlink="">
      <xdr:nvSpPr>
        <xdr:cNvPr id="87" name="円/楕円 86"/>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130827</xdr:rowOff>
    </xdr:from>
    <xdr:ext cx="762000" cy="259045"/>
    <xdr:sp macro="" textlink="">
      <xdr:nvSpPr>
        <xdr:cNvPr id="88"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63500</xdr:rowOff>
    </xdr:from>
    <xdr:to>
      <xdr:col>6</xdr:col>
      <xdr:colOff>50800</xdr:colOff>
      <xdr:row>45</xdr:row>
      <xdr:rowOff>165100</xdr:rowOff>
    </xdr:to>
    <xdr:sp macro="" textlink="">
      <xdr:nvSpPr>
        <xdr:cNvPr id="89" name="円/楕円 88"/>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149877</xdr:rowOff>
    </xdr:from>
    <xdr:ext cx="736600" cy="259045"/>
    <xdr:sp macro="" textlink="">
      <xdr:nvSpPr>
        <xdr:cNvPr id="90" name="テキスト ボックス 89"/>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76905</xdr:rowOff>
    </xdr:from>
    <xdr:to>
      <xdr:col>4</xdr:col>
      <xdr:colOff>533400</xdr:colOff>
      <xdr:row>46</xdr:row>
      <xdr:rowOff>7055</xdr:rowOff>
    </xdr:to>
    <xdr:sp macro="" textlink="">
      <xdr:nvSpPr>
        <xdr:cNvPr id="91" name="円/楕円 90"/>
        <xdr:cNvSpPr/>
      </xdr:nvSpPr>
      <xdr:spPr>
        <a:xfrm>
          <a:off x="3175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163282</xdr:rowOff>
    </xdr:from>
    <xdr:ext cx="762000" cy="259045"/>
    <xdr:sp macro="" textlink="">
      <xdr:nvSpPr>
        <xdr:cNvPr id="92" name="テキスト ボックス 91"/>
        <xdr:cNvSpPr txBox="1"/>
      </xdr:nvSpPr>
      <xdr:spPr>
        <a:xfrm>
          <a:off x="2844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90311</xdr:rowOff>
    </xdr:from>
    <xdr:to>
      <xdr:col>3</xdr:col>
      <xdr:colOff>330200</xdr:colOff>
      <xdr:row>46</xdr:row>
      <xdr:rowOff>20461</xdr:rowOff>
    </xdr:to>
    <xdr:sp macro="" textlink="">
      <xdr:nvSpPr>
        <xdr:cNvPr id="93" name="円/楕円 92"/>
        <xdr:cNvSpPr/>
      </xdr:nvSpPr>
      <xdr:spPr>
        <a:xfrm>
          <a:off x="2286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46</xdr:row>
      <xdr:rowOff>5238</xdr:rowOff>
    </xdr:from>
    <xdr:ext cx="762000" cy="259045"/>
    <xdr:sp macro="" textlink="">
      <xdr:nvSpPr>
        <xdr:cNvPr id="94" name="テキスト ボックス 93"/>
        <xdr:cNvSpPr txBox="1"/>
      </xdr:nvSpPr>
      <xdr:spPr>
        <a:xfrm>
          <a:off x="1955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90311</xdr:rowOff>
    </xdr:from>
    <xdr:to>
      <xdr:col>2</xdr:col>
      <xdr:colOff>127000</xdr:colOff>
      <xdr:row>46</xdr:row>
      <xdr:rowOff>20461</xdr:rowOff>
    </xdr:to>
    <xdr:sp macro="" textlink="">
      <xdr:nvSpPr>
        <xdr:cNvPr id="95" name="円/楕円 94"/>
        <xdr:cNvSpPr/>
      </xdr:nvSpPr>
      <xdr:spPr>
        <a:xfrm>
          <a:off x="1397000" y="780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46</xdr:row>
      <xdr:rowOff>5238</xdr:rowOff>
    </xdr:from>
    <xdr:ext cx="762000" cy="259045"/>
    <xdr:sp macro="" textlink="">
      <xdr:nvSpPr>
        <xdr:cNvPr id="96" name="テキスト ボックス 95"/>
        <xdr:cNvSpPr txBox="1"/>
      </xdr:nvSpPr>
      <xdr:spPr>
        <a:xfrm>
          <a:off x="1066800" y="789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dk1"/>
              </a:solidFill>
              <a:effectLst/>
              <a:latin typeface="+mn-lt"/>
              <a:ea typeface="+mn-ea"/>
              <a:cs typeface="+mn-cs"/>
            </a:rPr>
            <a:t>高利率の地方債の繰上償還等による利子償還額の抑制を図るとともに、「会津美里町行財政改革推進計画（集中改革プラン）」及び「会津美里町定員適正化計画」に基づく職員数の削減など、合併効果を生かした経費削減の結果、類似団体平均を</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ポイント下回っている。</a:t>
          </a:r>
          <a:endParaRPr lang="ja-JP" altLang="ja-JP" sz="1200">
            <a:effectLst/>
          </a:endParaRPr>
        </a:p>
        <a:p>
          <a:r>
            <a:rPr kumimoji="1" lang="ja-JP" altLang="ja-JP" sz="1200">
              <a:solidFill>
                <a:schemeClr val="dk1"/>
              </a:solidFill>
              <a:effectLst/>
              <a:latin typeface="+mn-lt"/>
              <a:ea typeface="+mn-ea"/>
              <a:cs typeface="+mn-cs"/>
            </a:rPr>
            <a:t>　しかし一方で</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旧町村体制における事業</a:t>
          </a:r>
          <a:r>
            <a:rPr kumimoji="1" lang="ja-JP" altLang="en-US" sz="1200">
              <a:solidFill>
                <a:schemeClr val="dk1"/>
              </a:solidFill>
              <a:effectLst/>
              <a:latin typeface="+mn-lt"/>
              <a:ea typeface="+mn-ea"/>
              <a:cs typeface="+mn-cs"/>
            </a:rPr>
            <a:t>を</a:t>
          </a:r>
          <a:r>
            <a:rPr kumimoji="1" lang="ja-JP" altLang="ja-JP" sz="1200">
              <a:solidFill>
                <a:schemeClr val="dk1"/>
              </a:solidFill>
              <a:effectLst/>
              <a:latin typeface="+mn-lt"/>
              <a:ea typeface="+mn-ea"/>
              <a:cs typeface="+mn-cs"/>
            </a:rPr>
            <a:t>継続</a:t>
          </a:r>
          <a:r>
            <a:rPr kumimoji="1" lang="ja-JP" altLang="en-US" sz="1200">
              <a:solidFill>
                <a:schemeClr val="dk1"/>
              </a:solidFill>
              <a:effectLst/>
              <a:latin typeface="+mn-lt"/>
              <a:ea typeface="+mn-ea"/>
              <a:cs typeface="+mn-cs"/>
            </a:rPr>
            <a:t>しながら新規事業に取り組んでいること、公共施設の統廃合が進んでいないことなどから、経常的経費が増加傾向となっており、町村合併</a:t>
          </a:r>
          <a:r>
            <a:rPr kumimoji="1" lang="ja-JP" altLang="ja-JP" sz="1200">
              <a:solidFill>
                <a:schemeClr val="dk1"/>
              </a:solidFill>
              <a:effectLst/>
              <a:latin typeface="+mn-lt"/>
              <a:ea typeface="+mn-ea"/>
              <a:cs typeface="+mn-cs"/>
            </a:rPr>
            <a:t>のメリットが十分に図られていないことから、今後も行財政改革への取組みを通じて、更なる経常経費の削減に努める。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62</xdr:row>
      <xdr:rowOff>112014</xdr:rowOff>
    </xdr:to>
    <xdr:cxnSp macro="">
      <xdr:nvCxnSpPr>
        <xdr:cNvPr id="129" name="直線コネクタ 128"/>
        <xdr:cNvCxnSpPr/>
      </xdr:nvCxnSpPr>
      <xdr:spPr>
        <a:xfrm>
          <a:off x="4114800" y="1067435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44450</xdr:rowOff>
    </xdr:from>
    <xdr:to>
      <xdr:col>6</xdr:col>
      <xdr:colOff>0</xdr:colOff>
      <xdr:row>62</xdr:row>
      <xdr:rowOff>49276</xdr:rowOff>
    </xdr:to>
    <xdr:cxnSp macro="">
      <xdr:nvCxnSpPr>
        <xdr:cNvPr id="132" name="直線コネクタ 131"/>
        <xdr:cNvCxnSpPr/>
      </xdr:nvCxnSpPr>
      <xdr:spPr>
        <a:xfrm flipV="1">
          <a:off x="3225800" y="106743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1016</xdr:rowOff>
    </xdr:from>
    <xdr:to>
      <xdr:col>4</xdr:col>
      <xdr:colOff>482600</xdr:colOff>
      <xdr:row>62</xdr:row>
      <xdr:rowOff>49276</xdr:rowOff>
    </xdr:to>
    <xdr:cxnSp macro="">
      <xdr:nvCxnSpPr>
        <xdr:cNvPr id="135" name="直線コネクタ 134"/>
        <xdr:cNvCxnSpPr/>
      </xdr:nvCxnSpPr>
      <xdr:spPr>
        <a:xfrm>
          <a:off x="2336800" y="10630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62</xdr:row>
      <xdr:rowOff>29972</xdr:rowOff>
    </xdr:to>
    <xdr:cxnSp macro="">
      <xdr:nvCxnSpPr>
        <xdr:cNvPr id="138" name="直線コネクタ 137"/>
        <xdr:cNvCxnSpPr/>
      </xdr:nvCxnSpPr>
      <xdr:spPr>
        <a:xfrm flipV="1">
          <a:off x="1447800" y="106309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61214</xdr:rowOff>
    </xdr:from>
    <xdr:to>
      <xdr:col>7</xdr:col>
      <xdr:colOff>203200</xdr:colOff>
      <xdr:row>62</xdr:row>
      <xdr:rowOff>162814</xdr:rowOff>
    </xdr:to>
    <xdr:sp macro="" textlink="">
      <xdr:nvSpPr>
        <xdr:cNvPr id="148" name="円/楕円 147"/>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77741</xdr:rowOff>
    </xdr:from>
    <xdr:ext cx="762000" cy="259045"/>
    <xdr:sp macro="" textlink="">
      <xdr:nvSpPr>
        <xdr:cNvPr id="149" name="財政構造の弾力性該当値テキスト"/>
        <xdr:cNvSpPr txBox="1"/>
      </xdr:nvSpPr>
      <xdr:spPr>
        <a:xfrm>
          <a:off x="50419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0" name="円/楕円 149"/>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51" name="テキスト ボックス 150"/>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2" name="円/楕円 151"/>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110253</xdr:rowOff>
    </xdr:from>
    <xdr:ext cx="762000" cy="259045"/>
    <xdr:sp macro="" textlink="">
      <xdr:nvSpPr>
        <xdr:cNvPr id="153" name="テキスト ボックス 152"/>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121666</xdr:rowOff>
    </xdr:from>
    <xdr:to>
      <xdr:col>3</xdr:col>
      <xdr:colOff>330200</xdr:colOff>
      <xdr:row>62</xdr:row>
      <xdr:rowOff>51816</xdr:rowOff>
    </xdr:to>
    <xdr:sp macro="" textlink="">
      <xdr:nvSpPr>
        <xdr:cNvPr id="154" name="円/楕円 153"/>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61993</xdr:rowOff>
    </xdr:from>
    <xdr:ext cx="762000" cy="259045"/>
    <xdr:sp macro="" textlink="">
      <xdr:nvSpPr>
        <xdr:cNvPr id="155" name="テキスト ボックス 154"/>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6" name="円/楕円 155"/>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90949</xdr:rowOff>
    </xdr:from>
    <xdr:ext cx="762000" cy="259045"/>
    <xdr:sp macro="" textlink="">
      <xdr:nvSpPr>
        <xdr:cNvPr id="157" name="テキスト ボックス 156"/>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[172,833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dk1"/>
              </a:solidFill>
              <a:effectLst/>
              <a:latin typeface="+mn-lt"/>
              <a:ea typeface="+mn-ea"/>
              <a:cs typeface="+mn-cs"/>
            </a:rPr>
            <a:t>町村合併により同類の公共施設を複数抱えていることに加え、施設の老朽化に伴う管理経費の増加などにより、類似団体より</a:t>
          </a:r>
          <a:r>
            <a:rPr kumimoji="1" lang="en-US" altLang="ja-JP" sz="1200">
              <a:solidFill>
                <a:schemeClr val="dk1"/>
              </a:solidFill>
              <a:effectLst/>
              <a:latin typeface="+mn-lt"/>
              <a:ea typeface="+mn-ea"/>
              <a:cs typeface="+mn-cs"/>
            </a:rPr>
            <a:t>29,534</a:t>
          </a:r>
          <a:r>
            <a:rPr kumimoji="1" lang="ja-JP" altLang="ja-JP" sz="1200">
              <a:solidFill>
                <a:schemeClr val="dk1"/>
              </a:solidFill>
              <a:effectLst/>
              <a:latin typeface="+mn-lt"/>
              <a:ea typeface="+mn-ea"/>
              <a:cs typeface="+mn-cs"/>
            </a:rPr>
            <a:t>円、前年度対比</a:t>
          </a:r>
          <a:r>
            <a:rPr kumimoji="1" lang="en-US" altLang="ja-JP" sz="1200">
              <a:solidFill>
                <a:schemeClr val="dk1"/>
              </a:solidFill>
              <a:effectLst/>
              <a:latin typeface="+mn-lt"/>
              <a:ea typeface="+mn-ea"/>
              <a:cs typeface="+mn-cs"/>
            </a:rPr>
            <a:t>5,819</a:t>
          </a:r>
          <a:r>
            <a:rPr kumimoji="1" lang="ja-JP" altLang="ja-JP" sz="1200">
              <a:solidFill>
                <a:schemeClr val="dk1"/>
              </a:solidFill>
              <a:effectLst/>
              <a:latin typeface="+mn-lt"/>
              <a:ea typeface="+mn-ea"/>
              <a:cs typeface="+mn-cs"/>
            </a:rPr>
            <a:t>円高くなっている。</a:t>
          </a:r>
          <a:endParaRPr lang="ja-JP" altLang="ja-JP" sz="1200">
            <a:effectLst/>
          </a:endParaRPr>
        </a:p>
        <a:p>
          <a:r>
            <a:rPr kumimoji="1" lang="ja-JP" altLang="ja-JP" sz="1200">
              <a:solidFill>
                <a:schemeClr val="dk1"/>
              </a:solidFill>
              <a:effectLst/>
              <a:latin typeface="+mn-lt"/>
              <a:ea typeface="+mn-ea"/>
              <a:cs typeface="+mn-cs"/>
            </a:rPr>
            <a:t>　今後は、施設の集約化、事務事業の見直しなどにより経費の抑制に努める。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137108</xdr:rowOff>
    </xdr:from>
    <xdr:to>
      <xdr:col>7</xdr:col>
      <xdr:colOff>152400</xdr:colOff>
      <xdr:row>81</xdr:row>
      <xdr:rowOff>144909</xdr:rowOff>
    </xdr:to>
    <xdr:cxnSp macro="">
      <xdr:nvCxnSpPr>
        <xdr:cNvPr id="191" name="直線コネクタ 190"/>
        <xdr:cNvCxnSpPr/>
      </xdr:nvCxnSpPr>
      <xdr:spPr>
        <a:xfrm>
          <a:off x="4114800" y="14024558"/>
          <a:ext cx="838200" cy="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131730</xdr:rowOff>
    </xdr:from>
    <xdr:to>
      <xdr:col>6</xdr:col>
      <xdr:colOff>0</xdr:colOff>
      <xdr:row>81</xdr:row>
      <xdr:rowOff>137108</xdr:rowOff>
    </xdr:to>
    <xdr:cxnSp macro="">
      <xdr:nvCxnSpPr>
        <xdr:cNvPr id="194" name="直線コネクタ 193"/>
        <xdr:cNvCxnSpPr/>
      </xdr:nvCxnSpPr>
      <xdr:spPr>
        <a:xfrm>
          <a:off x="3225800" y="14019180"/>
          <a:ext cx="889000" cy="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122834</xdr:rowOff>
    </xdr:from>
    <xdr:to>
      <xdr:col>4</xdr:col>
      <xdr:colOff>482600</xdr:colOff>
      <xdr:row>81</xdr:row>
      <xdr:rowOff>131730</xdr:rowOff>
    </xdr:to>
    <xdr:cxnSp macro="">
      <xdr:nvCxnSpPr>
        <xdr:cNvPr id="197" name="直線コネクタ 196"/>
        <xdr:cNvCxnSpPr/>
      </xdr:nvCxnSpPr>
      <xdr:spPr>
        <a:xfrm>
          <a:off x="2336800" y="14010284"/>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122834</xdr:rowOff>
    </xdr:from>
    <xdr:to>
      <xdr:col>3</xdr:col>
      <xdr:colOff>279400</xdr:colOff>
      <xdr:row>81</xdr:row>
      <xdr:rowOff>124002</xdr:rowOff>
    </xdr:to>
    <xdr:cxnSp macro="">
      <xdr:nvCxnSpPr>
        <xdr:cNvPr id="200" name="直線コネクタ 199"/>
        <xdr:cNvCxnSpPr/>
      </xdr:nvCxnSpPr>
      <xdr:spPr>
        <a:xfrm flipV="1">
          <a:off x="1447800" y="14010284"/>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94109</xdr:rowOff>
    </xdr:from>
    <xdr:to>
      <xdr:col>7</xdr:col>
      <xdr:colOff>203200</xdr:colOff>
      <xdr:row>82</xdr:row>
      <xdr:rowOff>24259</xdr:rowOff>
    </xdr:to>
    <xdr:sp macro="" textlink="">
      <xdr:nvSpPr>
        <xdr:cNvPr id="210" name="円/楕円 209"/>
        <xdr:cNvSpPr/>
      </xdr:nvSpPr>
      <xdr:spPr>
        <a:xfrm>
          <a:off x="4902200" y="139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66186</xdr:rowOff>
    </xdr:from>
    <xdr:ext cx="762000" cy="259045"/>
    <xdr:sp macro="" textlink="">
      <xdr:nvSpPr>
        <xdr:cNvPr id="211" name="人件費・物件費等の状況該当値テキスト"/>
        <xdr:cNvSpPr txBox="1"/>
      </xdr:nvSpPr>
      <xdr:spPr>
        <a:xfrm>
          <a:off x="5041900" y="139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172,833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86308</xdr:rowOff>
    </xdr:from>
    <xdr:to>
      <xdr:col>6</xdr:col>
      <xdr:colOff>50800</xdr:colOff>
      <xdr:row>82</xdr:row>
      <xdr:rowOff>16458</xdr:rowOff>
    </xdr:to>
    <xdr:sp macro="" textlink="">
      <xdr:nvSpPr>
        <xdr:cNvPr id="212" name="円/楕円 211"/>
        <xdr:cNvSpPr/>
      </xdr:nvSpPr>
      <xdr:spPr>
        <a:xfrm>
          <a:off x="4064000" y="139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1235</xdr:rowOff>
    </xdr:from>
    <xdr:ext cx="736600" cy="259045"/>
    <xdr:sp macro="" textlink="">
      <xdr:nvSpPr>
        <xdr:cNvPr id="213" name="テキスト ボックス 212"/>
        <xdr:cNvSpPr txBox="1"/>
      </xdr:nvSpPr>
      <xdr:spPr>
        <a:xfrm>
          <a:off x="3733800" y="14060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80930</xdr:rowOff>
    </xdr:from>
    <xdr:to>
      <xdr:col>4</xdr:col>
      <xdr:colOff>533400</xdr:colOff>
      <xdr:row>82</xdr:row>
      <xdr:rowOff>11080</xdr:rowOff>
    </xdr:to>
    <xdr:sp macro="" textlink="">
      <xdr:nvSpPr>
        <xdr:cNvPr id="214" name="円/楕円 213"/>
        <xdr:cNvSpPr/>
      </xdr:nvSpPr>
      <xdr:spPr>
        <a:xfrm>
          <a:off x="3175000" y="1396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167307</xdr:rowOff>
    </xdr:from>
    <xdr:ext cx="762000" cy="259045"/>
    <xdr:sp macro="" textlink="">
      <xdr:nvSpPr>
        <xdr:cNvPr id="215" name="テキスト ボックス 214"/>
        <xdr:cNvSpPr txBox="1"/>
      </xdr:nvSpPr>
      <xdr:spPr>
        <a:xfrm>
          <a:off x="2844800" y="1405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163,002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72034</xdr:rowOff>
    </xdr:from>
    <xdr:to>
      <xdr:col>3</xdr:col>
      <xdr:colOff>330200</xdr:colOff>
      <xdr:row>82</xdr:row>
      <xdr:rowOff>2184</xdr:rowOff>
    </xdr:to>
    <xdr:sp macro="" textlink="">
      <xdr:nvSpPr>
        <xdr:cNvPr id="216" name="円/楕円 215"/>
        <xdr:cNvSpPr/>
      </xdr:nvSpPr>
      <xdr:spPr>
        <a:xfrm>
          <a:off x="2286000" y="139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158411</xdr:rowOff>
    </xdr:from>
    <xdr:ext cx="762000" cy="259045"/>
    <xdr:sp macro="" textlink="">
      <xdr:nvSpPr>
        <xdr:cNvPr id="217" name="テキスト ボックス 216"/>
        <xdr:cNvSpPr txBox="1"/>
      </xdr:nvSpPr>
      <xdr:spPr>
        <a:xfrm>
          <a:off x="1955800" y="1404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73202</xdr:rowOff>
    </xdr:from>
    <xdr:to>
      <xdr:col>2</xdr:col>
      <xdr:colOff>127000</xdr:colOff>
      <xdr:row>82</xdr:row>
      <xdr:rowOff>3352</xdr:rowOff>
    </xdr:to>
    <xdr:sp macro="" textlink="">
      <xdr:nvSpPr>
        <xdr:cNvPr id="218" name="円/楕円 217"/>
        <xdr:cNvSpPr/>
      </xdr:nvSpPr>
      <xdr:spPr>
        <a:xfrm>
          <a:off x="1397000" y="139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159579</xdr:rowOff>
    </xdr:from>
    <xdr:ext cx="762000" cy="259045"/>
    <xdr:sp macro="" textlink="">
      <xdr:nvSpPr>
        <xdr:cNvPr id="219" name="テキスト ボックス 218"/>
        <xdr:cNvSpPr txBox="1"/>
      </xdr:nvSpPr>
      <xdr:spPr>
        <a:xfrm>
          <a:off x="1066800" y="1404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ラスパイレス指数は</a:t>
          </a:r>
          <a:r>
            <a:rPr kumimoji="1" lang="en-US" altLang="ja-JP" sz="1200">
              <a:solidFill>
                <a:schemeClr val="dk1"/>
              </a:solidFill>
              <a:effectLst/>
              <a:latin typeface="+mn-lt"/>
              <a:ea typeface="+mn-ea"/>
              <a:cs typeface="+mn-cs"/>
            </a:rPr>
            <a:t>97.1</a:t>
          </a:r>
          <a:r>
            <a:rPr kumimoji="1" lang="ja-JP" altLang="ja-JP" sz="1200">
              <a:solidFill>
                <a:schemeClr val="dk1"/>
              </a:solidFill>
              <a:effectLst/>
              <a:latin typeface="+mn-lt"/>
              <a:ea typeface="+mn-ea"/>
              <a:cs typeface="+mn-cs"/>
            </a:rPr>
            <a:t>と類似団体平均</a:t>
          </a:r>
          <a:r>
            <a:rPr kumimoji="1" lang="ja-JP" altLang="en-US" sz="1200">
              <a:solidFill>
                <a:schemeClr val="dk1"/>
              </a:solidFill>
              <a:effectLst/>
              <a:latin typeface="+mn-lt"/>
              <a:ea typeface="+mn-ea"/>
              <a:cs typeface="+mn-cs"/>
            </a:rPr>
            <a:t>を</a:t>
          </a:r>
          <a:r>
            <a:rPr kumimoji="1" lang="en-US" altLang="ja-JP" sz="1200">
              <a:solidFill>
                <a:schemeClr val="dk1"/>
              </a:solidFill>
              <a:effectLst/>
              <a:latin typeface="+mn-lt"/>
              <a:ea typeface="+mn-ea"/>
              <a:cs typeface="+mn-cs"/>
            </a:rPr>
            <a:t>0.1</a:t>
          </a:r>
          <a:r>
            <a:rPr kumimoji="1" lang="ja-JP" altLang="en-US" sz="1200">
              <a:solidFill>
                <a:schemeClr val="dk1"/>
              </a:solidFill>
              <a:effectLst/>
              <a:latin typeface="+mn-lt"/>
              <a:ea typeface="+mn-ea"/>
              <a:cs typeface="+mn-cs"/>
            </a:rPr>
            <a:t>ポイント上回ったが、同程度の</a:t>
          </a:r>
          <a:r>
            <a:rPr kumimoji="1" lang="ja-JP" altLang="ja-JP" sz="1200">
              <a:solidFill>
                <a:schemeClr val="dk1"/>
              </a:solidFill>
              <a:effectLst/>
              <a:latin typeface="+mn-lt"/>
              <a:ea typeface="+mn-ea"/>
              <a:cs typeface="+mn-cs"/>
            </a:rPr>
            <a:t>数値であり、今後も県人事委員会勧告を踏まえた適正な給与水準を維持する</a:t>
          </a:r>
          <a:r>
            <a:rPr kumimoji="1" lang="ja-JP" altLang="en-US" sz="1200">
              <a:solidFill>
                <a:schemeClr val="dk1"/>
              </a:solidFill>
              <a:effectLst/>
              <a:latin typeface="+mn-lt"/>
              <a:ea typeface="+mn-ea"/>
              <a:cs typeface="+mn-cs"/>
            </a:rPr>
            <a:t>。</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157238</xdr:rowOff>
    </xdr:from>
    <xdr:to>
      <xdr:col>24</xdr:col>
      <xdr:colOff>558800</xdr:colOff>
      <xdr:row>85</xdr:row>
      <xdr:rowOff>8768</xdr:rowOff>
    </xdr:to>
    <xdr:cxnSp macro="">
      <xdr:nvCxnSpPr>
        <xdr:cNvPr id="255" name="直線コネクタ 254"/>
        <xdr:cNvCxnSpPr/>
      </xdr:nvCxnSpPr>
      <xdr:spPr>
        <a:xfrm flipV="1">
          <a:off x="16179800" y="145590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111475</xdr:rowOff>
    </xdr:from>
    <xdr:ext cx="762000" cy="259045"/>
    <xdr:sp macro="" textlink="">
      <xdr:nvSpPr>
        <xdr:cNvPr id="256" name="給与水準   （国との比較）平均値テキスト"/>
        <xdr:cNvSpPr txBox="1"/>
      </xdr:nvSpPr>
      <xdr:spPr>
        <a:xfrm>
          <a:off x="17106900" y="1434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85</xdr:row>
      <xdr:rowOff>8768</xdr:rowOff>
    </xdr:to>
    <xdr:cxnSp macro="">
      <xdr:nvCxnSpPr>
        <xdr:cNvPr id="258" name="直線コネクタ 257"/>
        <xdr:cNvCxnSpPr/>
      </xdr:nvCxnSpPr>
      <xdr:spPr>
        <a:xfrm>
          <a:off x="15290800" y="144900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69745</xdr:rowOff>
    </xdr:from>
    <xdr:ext cx="736600" cy="259045"/>
    <xdr:sp macro="" textlink="">
      <xdr:nvSpPr>
        <xdr:cNvPr id="260" name="テキスト ボックス 259"/>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19352</xdr:rowOff>
    </xdr:from>
    <xdr:to>
      <xdr:col>22</xdr:col>
      <xdr:colOff>203200</xdr:colOff>
      <xdr:row>84</xdr:row>
      <xdr:rowOff>88295</xdr:rowOff>
    </xdr:to>
    <xdr:cxnSp macro="">
      <xdr:nvCxnSpPr>
        <xdr:cNvPr id="261" name="直線コネクタ 260"/>
        <xdr:cNvCxnSpPr/>
      </xdr:nvCxnSpPr>
      <xdr:spPr>
        <a:xfrm>
          <a:off x="14401800" y="144211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19352</xdr:rowOff>
    </xdr:from>
    <xdr:to>
      <xdr:col>21</xdr:col>
      <xdr:colOff>0</xdr:colOff>
      <xdr:row>89</xdr:row>
      <xdr:rowOff>104321</xdr:rowOff>
    </xdr:to>
    <xdr:cxnSp macro="">
      <xdr:nvCxnSpPr>
        <xdr:cNvPr id="264" name="直線コネクタ 263"/>
        <xdr:cNvCxnSpPr/>
      </xdr:nvCxnSpPr>
      <xdr:spPr>
        <a:xfrm flipV="1">
          <a:off x="13512800" y="14421152"/>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106438</xdr:rowOff>
    </xdr:from>
    <xdr:to>
      <xdr:col>24</xdr:col>
      <xdr:colOff>609600</xdr:colOff>
      <xdr:row>85</xdr:row>
      <xdr:rowOff>36588</xdr:rowOff>
    </xdr:to>
    <xdr:sp macro="" textlink="">
      <xdr:nvSpPr>
        <xdr:cNvPr id="274" name="円/楕円 273"/>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78515</xdr:rowOff>
    </xdr:from>
    <xdr:ext cx="762000" cy="259045"/>
    <xdr:sp macro="" textlink="">
      <xdr:nvSpPr>
        <xdr:cNvPr id="275" name="給与水準   （国との比較）該当値テキスト"/>
        <xdr:cNvSpPr txBox="1"/>
      </xdr:nvSpPr>
      <xdr:spPr>
        <a:xfrm>
          <a:off x="17106900" y="144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129418</xdr:rowOff>
    </xdr:from>
    <xdr:to>
      <xdr:col>23</xdr:col>
      <xdr:colOff>457200</xdr:colOff>
      <xdr:row>85</xdr:row>
      <xdr:rowOff>59568</xdr:rowOff>
    </xdr:to>
    <xdr:sp macro="" textlink="">
      <xdr:nvSpPr>
        <xdr:cNvPr id="276" name="円/楕円 275"/>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77" name="テキスト ボックス 276"/>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37495</xdr:rowOff>
    </xdr:from>
    <xdr:to>
      <xdr:col>22</xdr:col>
      <xdr:colOff>254000</xdr:colOff>
      <xdr:row>84</xdr:row>
      <xdr:rowOff>139095</xdr:rowOff>
    </xdr:to>
    <xdr:sp macro="" textlink="">
      <xdr:nvSpPr>
        <xdr:cNvPr id="278" name="円/楕円 277"/>
        <xdr:cNvSpPr/>
      </xdr:nvSpPr>
      <xdr:spPr>
        <a:xfrm>
          <a:off x="15240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149272</xdr:rowOff>
    </xdr:from>
    <xdr:ext cx="762000" cy="259045"/>
    <xdr:sp macro="" textlink="">
      <xdr:nvSpPr>
        <xdr:cNvPr id="279" name="テキスト ボックス 278"/>
        <xdr:cNvSpPr txBox="1"/>
      </xdr:nvSpPr>
      <xdr:spPr>
        <a:xfrm>
          <a:off x="14909800" y="142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140002</xdr:rowOff>
    </xdr:from>
    <xdr:to>
      <xdr:col>21</xdr:col>
      <xdr:colOff>50800</xdr:colOff>
      <xdr:row>84</xdr:row>
      <xdr:rowOff>70152</xdr:rowOff>
    </xdr:to>
    <xdr:sp macro="" textlink="">
      <xdr:nvSpPr>
        <xdr:cNvPr id="280" name="円/楕円 279"/>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80329</xdr:rowOff>
    </xdr:from>
    <xdr:ext cx="762000" cy="259045"/>
    <xdr:sp macro="" textlink="">
      <xdr:nvSpPr>
        <xdr:cNvPr id="281" name="テキスト ボックス 280"/>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2" name="円/楕円 281"/>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165298</xdr:rowOff>
    </xdr:from>
    <xdr:ext cx="762000" cy="259045"/>
    <xdr:sp macro="" textlink="">
      <xdr:nvSpPr>
        <xdr:cNvPr id="283" name="テキスト ボックス 282"/>
        <xdr:cNvSpPr txBox="1"/>
      </xdr:nvSpPr>
      <xdr:spPr>
        <a:xfrm>
          <a:off x="13131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baseline="0">
              <a:solidFill>
                <a:schemeClr val="dk1"/>
              </a:solidFill>
              <a:effectLst/>
              <a:latin typeface="+mn-lt"/>
              <a:ea typeface="+mn-ea"/>
              <a:cs typeface="+mn-cs"/>
            </a:rPr>
            <a:t>町村合併以後、職員数の削減に取り組んでいるが、類似団体平均を上回っている。</a:t>
          </a:r>
          <a:endParaRPr lang="ja-JP" altLang="ja-JP" sz="1200">
            <a:effectLst/>
          </a:endParaRPr>
        </a:p>
        <a:p>
          <a:r>
            <a:rPr kumimoji="1" lang="ja-JP" altLang="ja-JP" sz="1200" baseline="0">
              <a:solidFill>
                <a:schemeClr val="dk1"/>
              </a:solidFill>
              <a:effectLst/>
              <a:latin typeface="+mn-lt"/>
              <a:ea typeface="+mn-ea"/>
              <a:cs typeface="+mn-cs"/>
            </a:rPr>
            <a:t>　引き続き「会津美里町定員適正化計画」に基いて職員数の削減を図る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5715</xdr:rowOff>
    </xdr:from>
    <xdr:to>
      <xdr:col>24</xdr:col>
      <xdr:colOff>558800</xdr:colOff>
      <xdr:row>63</xdr:row>
      <xdr:rowOff>16056</xdr:rowOff>
    </xdr:to>
    <xdr:cxnSp macro="">
      <xdr:nvCxnSpPr>
        <xdr:cNvPr id="320" name="直線コネクタ 319"/>
        <xdr:cNvCxnSpPr/>
      </xdr:nvCxnSpPr>
      <xdr:spPr>
        <a:xfrm>
          <a:off x="16179800" y="1080706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123734</xdr:rowOff>
    </xdr:from>
    <xdr:to>
      <xdr:col>23</xdr:col>
      <xdr:colOff>406400</xdr:colOff>
      <xdr:row>63</xdr:row>
      <xdr:rowOff>5715</xdr:rowOff>
    </xdr:to>
    <xdr:cxnSp macro="">
      <xdr:nvCxnSpPr>
        <xdr:cNvPr id="323" name="直線コネクタ 322"/>
        <xdr:cNvCxnSpPr/>
      </xdr:nvCxnSpPr>
      <xdr:spPr>
        <a:xfrm>
          <a:off x="15290800" y="10753634"/>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5" name="テキスト ボックス 324"/>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109946</xdr:rowOff>
    </xdr:from>
    <xdr:to>
      <xdr:col>22</xdr:col>
      <xdr:colOff>203200</xdr:colOff>
      <xdr:row>62</xdr:row>
      <xdr:rowOff>123734</xdr:rowOff>
    </xdr:to>
    <xdr:cxnSp macro="">
      <xdr:nvCxnSpPr>
        <xdr:cNvPr id="326" name="直線コネクタ 325"/>
        <xdr:cNvCxnSpPr/>
      </xdr:nvCxnSpPr>
      <xdr:spPr>
        <a:xfrm>
          <a:off x="14401800" y="107398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8" name="テキスト ボックス 327"/>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109946</xdr:rowOff>
    </xdr:from>
    <xdr:to>
      <xdr:col>21</xdr:col>
      <xdr:colOff>0</xdr:colOff>
      <xdr:row>62</xdr:row>
      <xdr:rowOff>115116</xdr:rowOff>
    </xdr:to>
    <xdr:cxnSp macro="">
      <xdr:nvCxnSpPr>
        <xdr:cNvPr id="329" name="直線コネクタ 328"/>
        <xdr:cNvCxnSpPr/>
      </xdr:nvCxnSpPr>
      <xdr:spPr>
        <a:xfrm flipV="1">
          <a:off x="13512800" y="10739846"/>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136706</xdr:rowOff>
    </xdr:from>
    <xdr:to>
      <xdr:col>24</xdr:col>
      <xdr:colOff>609600</xdr:colOff>
      <xdr:row>63</xdr:row>
      <xdr:rowOff>66856</xdr:rowOff>
    </xdr:to>
    <xdr:sp macro="" textlink="">
      <xdr:nvSpPr>
        <xdr:cNvPr id="339" name="円/楕円 338"/>
        <xdr:cNvSpPr/>
      </xdr:nvSpPr>
      <xdr:spPr>
        <a:xfrm>
          <a:off x="169672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108783</xdr:rowOff>
    </xdr:from>
    <xdr:ext cx="762000" cy="259045"/>
    <xdr:sp macro="" textlink="">
      <xdr:nvSpPr>
        <xdr:cNvPr id="340" name="定員管理の状況該当値テキスト"/>
        <xdr:cNvSpPr txBox="1"/>
      </xdr:nvSpPr>
      <xdr:spPr>
        <a:xfrm>
          <a:off x="17106900" y="1073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126365</xdr:rowOff>
    </xdr:from>
    <xdr:to>
      <xdr:col>23</xdr:col>
      <xdr:colOff>457200</xdr:colOff>
      <xdr:row>63</xdr:row>
      <xdr:rowOff>56515</xdr:rowOff>
    </xdr:to>
    <xdr:sp macro="" textlink="">
      <xdr:nvSpPr>
        <xdr:cNvPr id="341" name="円/楕円 340"/>
        <xdr:cNvSpPr/>
      </xdr:nvSpPr>
      <xdr:spPr>
        <a:xfrm>
          <a:off x="16129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42" name="テキスト ボックス 34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72934</xdr:rowOff>
    </xdr:from>
    <xdr:to>
      <xdr:col>22</xdr:col>
      <xdr:colOff>254000</xdr:colOff>
      <xdr:row>63</xdr:row>
      <xdr:rowOff>3084</xdr:rowOff>
    </xdr:to>
    <xdr:sp macro="" textlink="">
      <xdr:nvSpPr>
        <xdr:cNvPr id="343" name="円/楕円 342"/>
        <xdr:cNvSpPr/>
      </xdr:nvSpPr>
      <xdr:spPr>
        <a:xfrm>
          <a:off x="15240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159311</xdr:rowOff>
    </xdr:from>
    <xdr:ext cx="762000" cy="259045"/>
    <xdr:sp macro="" textlink="">
      <xdr:nvSpPr>
        <xdr:cNvPr id="344" name="テキスト ボックス 343"/>
        <xdr:cNvSpPr txBox="1"/>
      </xdr:nvSpPr>
      <xdr:spPr>
        <a:xfrm>
          <a:off x="14909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59146</xdr:rowOff>
    </xdr:from>
    <xdr:to>
      <xdr:col>21</xdr:col>
      <xdr:colOff>50800</xdr:colOff>
      <xdr:row>62</xdr:row>
      <xdr:rowOff>160746</xdr:rowOff>
    </xdr:to>
    <xdr:sp macro="" textlink="">
      <xdr:nvSpPr>
        <xdr:cNvPr id="345" name="円/楕円 344"/>
        <xdr:cNvSpPr/>
      </xdr:nvSpPr>
      <xdr:spPr>
        <a:xfrm>
          <a:off x="14351000" y="106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145523</xdr:rowOff>
    </xdr:from>
    <xdr:ext cx="762000" cy="259045"/>
    <xdr:sp macro="" textlink="">
      <xdr:nvSpPr>
        <xdr:cNvPr id="346" name="テキスト ボックス 345"/>
        <xdr:cNvSpPr txBox="1"/>
      </xdr:nvSpPr>
      <xdr:spPr>
        <a:xfrm>
          <a:off x="14020800" y="1077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64316</xdr:rowOff>
    </xdr:from>
    <xdr:to>
      <xdr:col>19</xdr:col>
      <xdr:colOff>533400</xdr:colOff>
      <xdr:row>62</xdr:row>
      <xdr:rowOff>165916</xdr:rowOff>
    </xdr:to>
    <xdr:sp macro="" textlink="">
      <xdr:nvSpPr>
        <xdr:cNvPr id="347" name="円/楕円 346"/>
        <xdr:cNvSpPr/>
      </xdr:nvSpPr>
      <xdr:spPr>
        <a:xfrm>
          <a:off x="13462000" y="106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150693</xdr:rowOff>
    </xdr:from>
    <xdr:ext cx="762000" cy="259045"/>
    <xdr:sp macro="" textlink="">
      <xdr:nvSpPr>
        <xdr:cNvPr id="348" name="テキスト ボックス 347"/>
        <xdr:cNvSpPr txBox="1"/>
      </xdr:nvSpPr>
      <xdr:spPr>
        <a:xfrm>
          <a:off x="13131800" y="107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新規発行債の抑制や繰上償還の実施により実質公債比率は下がってきているが、今後、公共施設整備や施設の老朽化に伴い普通建設事業費にかかる新規発行に対応できるよう繰上償還を含め計画的な償還に努める</a:t>
          </a:r>
          <a:r>
            <a:rPr kumimoji="1" lang="ja-JP" altLang="en-US"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170434</xdr:rowOff>
    </xdr:from>
    <xdr:to>
      <xdr:col>24</xdr:col>
      <xdr:colOff>558800</xdr:colOff>
      <xdr:row>41</xdr:row>
      <xdr:rowOff>42418</xdr:rowOff>
    </xdr:to>
    <xdr:cxnSp macro="">
      <xdr:nvCxnSpPr>
        <xdr:cNvPr id="379" name="直線コネクタ 378"/>
        <xdr:cNvCxnSpPr/>
      </xdr:nvCxnSpPr>
      <xdr:spPr>
        <a:xfrm flipV="1">
          <a:off x="16179800" y="702843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80"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114808</xdr:rowOff>
    </xdr:to>
    <xdr:cxnSp macro="">
      <xdr:nvCxnSpPr>
        <xdr:cNvPr id="382" name="直線コネクタ 381"/>
        <xdr:cNvCxnSpPr/>
      </xdr:nvCxnSpPr>
      <xdr:spPr>
        <a:xfrm flipV="1">
          <a:off x="15290800" y="707186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4" name="テキスト ボックス 383"/>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114808</xdr:rowOff>
    </xdr:from>
    <xdr:to>
      <xdr:col>22</xdr:col>
      <xdr:colOff>203200</xdr:colOff>
      <xdr:row>42</xdr:row>
      <xdr:rowOff>25400</xdr:rowOff>
    </xdr:to>
    <xdr:cxnSp macro="">
      <xdr:nvCxnSpPr>
        <xdr:cNvPr id="385" name="直線コネクタ 384"/>
        <xdr:cNvCxnSpPr/>
      </xdr:nvCxnSpPr>
      <xdr:spPr>
        <a:xfrm flipV="1">
          <a:off x="14401800" y="714425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7" name="テキスト ボックス 386"/>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102616</xdr:rowOff>
    </xdr:to>
    <xdr:cxnSp macro="">
      <xdr:nvCxnSpPr>
        <xdr:cNvPr id="388" name="直線コネクタ 387"/>
        <xdr:cNvCxnSpPr/>
      </xdr:nvCxnSpPr>
      <xdr:spPr>
        <a:xfrm flipV="1">
          <a:off x="13512800" y="72263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92" name="テキスト ボックス 391"/>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119634</xdr:rowOff>
    </xdr:from>
    <xdr:to>
      <xdr:col>24</xdr:col>
      <xdr:colOff>609600</xdr:colOff>
      <xdr:row>41</xdr:row>
      <xdr:rowOff>49784</xdr:rowOff>
    </xdr:to>
    <xdr:sp macro="" textlink="">
      <xdr:nvSpPr>
        <xdr:cNvPr id="398" name="円/楕円 397"/>
        <xdr:cNvSpPr/>
      </xdr:nvSpPr>
      <xdr:spPr>
        <a:xfrm>
          <a:off x="169672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136161</xdr:rowOff>
    </xdr:from>
    <xdr:ext cx="762000" cy="259045"/>
    <xdr:sp macro="" textlink="">
      <xdr:nvSpPr>
        <xdr:cNvPr id="399" name="公債費負担の状況該当値テキスト"/>
        <xdr:cNvSpPr txBox="1"/>
      </xdr:nvSpPr>
      <xdr:spPr>
        <a:xfrm>
          <a:off x="171069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0" name="円/楕円 399"/>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401" name="テキスト ボックス 400"/>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64008</xdr:rowOff>
    </xdr:from>
    <xdr:to>
      <xdr:col>22</xdr:col>
      <xdr:colOff>254000</xdr:colOff>
      <xdr:row>41</xdr:row>
      <xdr:rowOff>165608</xdr:rowOff>
    </xdr:to>
    <xdr:sp macro="" textlink="">
      <xdr:nvSpPr>
        <xdr:cNvPr id="402" name="円/楕円 401"/>
        <xdr:cNvSpPr/>
      </xdr:nvSpPr>
      <xdr:spPr>
        <a:xfrm>
          <a:off x="15240000" y="70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150385</xdr:rowOff>
    </xdr:from>
    <xdr:ext cx="762000" cy="259045"/>
    <xdr:sp macro="" textlink="">
      <xdr:nvSpPr>
        <xdr:cNvPr id="403" name="テキスト ボックス 402"/>
        <xdr:cNvSpPr txBox="1"/>
      </xdr:nvSpPr>
      <xdr:spPr>
        <a:xfrm>
          <a:off x="14909800" y="717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4" name="円/楕円 403"/>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405" name="テキスト ボックス 404"/>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06" name="円/楕円 405"/>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138193</xdr:rowOff>
    </xdr:from>
    <xdr:ext cx="762000" cy="259045"/>
    <xdr:sp macro="" textlink="">
      <xdr:nvSpPr>
        <xdr:cNvPr id="407" name="テキスト ボックス 406"/>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dk1"/>
              </a:solidFill>
              <a:effectLst/>
              <a:latin typeface="+mn-lt"/>
              <a:ea typeface="+mn-ea"/>
              <a:cs typeface="+mn-cs"/>
            </a:rPr>
            <a:t>新規発行債の抑制、繰上償還による地方債残高の減、財政調整基金及び公共施設等整備再生基金への積立などによる充当可能基金の増加により、将来負担額を充当可能財源が上回っているため将来負担比率は発生しなかった。</a:t>
          </a:r>
          <a:endParaRPr lang="ja-JP" altLang="ja-JP" sz="1200">
            <a:effectLst/>
          </a:endParaRPr>
        </a:p>
        <a:p>
          <a:r>
            <a:rPr kumimoji="1" lang="ja-JP" altLang="ja-JP" sz="1200">
              <a:solidFill>
                <a:schemeClr val="dk1"/>
              </a:solidFill>
              <a:effectLst/>
              <a:latin typeface="+mn-lt"/>
              <a:ea typeface="+mn-ea"/>
              <a:cs typeface="+mn-cs"/>
            </a:rPr>
            <a:t>　しかし、今後は公共施設整備や施設の老朽化に伴う普通建設事業費にかかる新規発行による地方債残高の増加が想定されるため、計画的な償還及び充当可能基金への積立を行い将来世代への負担をできる限り抑制し財政の健全化を図る</a:t>
          </a:r>
          <a:r>
            <a:rPr kumimoji="1" lang="ja-JP" altLang="en-US" sz="1200">
              <a:solidFill>
                <a:schemeClr val="dk1"/>
              </a:solidFill>
              <a:effectLst/>
              <a:latin typeface="+mn-lt"/>
              <a:ea typeface="+mn-ea"/>
              <a:cs typeface="+mn-cs"/>
            </a:rPr>
            <a:t>。</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132382</xdr:rowOff>
    </xdr:from>
    <xdr:to>
      <xdr:col>21</xdr:col>
      <xdr:colOff>0</xdr:colOff>
      <xdr:row>16</xdr:row>
      <xdr:rowOff>128451</xdr:rowOff>
    </xdr:to>
    <xdr:cxnSp macro="">
      <xdr:nvCxnSpPr>
        <xdr:cNvPr id="443" name="直線コネクタ 442"/>
        <xdr:cNvCxnSpPr/>
      </xdr:nvCxnSpPr>
      <xdr:spPr>
        <a:xfrm flipV="1">
          <a:off x="13512800" y="2532682"/>
          <a:ext cx="889000" cy="3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4"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6" name="フローチャート : 判断 445"/>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7" name="テキスト ボックス 446"/>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8" name="フローチャート : 判断 447"/>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49" name="テキスト ボックス 448"/>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50" name="フローチャート : 判断 449"/>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33279</xdr:rowOff>
    </xdr:from>
    <xdr:ext cx="762000" cy="259045"/>
    <xdr:sp macro="" textlink="">
      <xdr:nvSpPr>
        <xdr:cNvPr id="451" name="テキスト ボックス 450"/>
        <xdr:cNvSpPr txBox="1"/>
      </xdr:nvSpPr>
      <xdr:spPr>
        <a:xfrm>
          <a:off x="14020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2" name="フローチャート : 判断 451"/>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3" name="テキスト ボックス 452"/>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81582</xdr:rowOff>
    </xdr:from>
    <xdr:to>
      <xdr:col>21</xdr:col>
      <xdr:colOff>50800</xdr:colOff>
      <xdr:row>15</xdr:row>
      <xdr:rowOff>11732</xdr:rowOff>
    </xdr:to>
    <xdr:sp macro="" textlink="">
      <xdr:nvSpPr>
        <xdr:cNvPr id="459" name="円/楕円 458"/>
        <xdr:cNvSpPr/>
      </xdr:nvSpPr>
      <xdr:spPr>
        <a:xfrm>
          <a:off x="14351000" y="2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21909</xdr:rowOff>
    </xdr:from>
    <xdr:ext cx="762000" cy="259045"/>
    <xdr:sp macro="" textlink="">
      <xdr:nvSpPr>
        <xdr:cNvPr id="460" name="テキスト ボックス 459"/>
        <xdr:cNvSpPr txBox="1"/>
      </xdr:nvSpPr>
      <xdr:spPr>
        <a:xfrm>
          <a:off x="14020800" y="225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77651</xdr:rowOff>
    </xdr:from>
    <xdr:to>
      <xdr:col>19</xdr:col>
      <xdr:colOff>533400</xdr:colOff>
      <xdr:row>17</xdr:row>
      <xdr:rowOff>7801</xdr:rowOff>
    </xdr:to>
    <xdr:sp macro="" textlink="">
      <xdr:nvSpPr>
        <xdr:cNvPr id="461" name="円/楕円 460"/>
        <xdr:cNvSpPr/>
      </xdr:nvSpPr>
      <xdr:spPr>
        <a:xfrm>
          <a:off x="13462000" y="282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164028</xdr:rowOff>
    </xdr:from>
    <xdr:ext cx="762000" cy="259045"/>
    <xdr:sp macro="" textlink="">
      <xdr:nvSpPr>
        <xdr:cNvPr id="462" name="テキスト ボックス 461"/>
        <xdr:cNvSpPr txBox="1"/>
      </xdr:nvSpPr>
      <xdr:spPr>
        <a:xfrm>
          <a:off x="13131800" y="290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21,132
21,099
276.33
12,597,431
12,321,682
257,025
7,615,724
10,456,033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ＭＳ Ｐゴシック"/>
              <a:ea typeface="+mn-ea"/>
              <a:cs typeface="+mn-cs"/>
            </a:rPr>
            <a:t>　</a:t>
          </a:r>
          <a:r>
            <a:rPr kumimoji="1" lang="ja-JP" altLang="ja-JP" sz="1200" baseline="0">
              <a:solidFill>
                <a:schemeClr val="dk1"/>
              </a:solidFill>
              <a:effectLst/>
              <a:latin typeface="+mn-lt"/>
              <a:ea typeface="+mn-ea"/>
              <a:cs typeface="+mn-cs"/>
            </a:rPr>
            <a:t>町村合併により、職員数は類似団体と比較して多いが、「会津美里町定員適正化計画」による定員管理等により、人件費に係る経常収支比率は、類似団体平均より</a:t>
          </a:r>
          <a:r>
            <a:rPr kumimoji="1" lang="en-US" altLang="ja-JP" sz="1200" baseline="0">
              <a:solidFill>
                <a:schemeClr val="dk1"/>
              </a:solidFill>
              <a:effectLst/>
              <a:latin typeface="+mn-lt"/>
              <a:ea typeface="+mn-ea"/>
              <a:cs typeface="+mn-cs"/>
            </a:rPr>
            <a:t>0.5</a:t>
          </a:r>
          <a:r>
            <a:rPr kumimoji="1" lang="ja-JP" altLang="ja-JP" sz="1200" baseline="0">
              <a:solidFill>
                <a:schemeClr val="dk1"/>
              </a:solidFill>
              <a:effectLst/>
              <a:latin typeface="+mn-lt"/>
              <a:ea typeface="+mn-ea"/>
              <a:cs typeface="+mn-cs"/>
            </a:rPr>
            <a:t>ポイント低い</a:t>
          </a:r>
          <a:r>
            <a:rPr kumimoji="1" lang="en-US" altLang="ja-JP" sz="1200" baseline="0">
              <a:solidFill>
                <a:schemeClr val="dk1"/>
              </a:solidFill>
              <a:effectLst/>
              <a:latin typeface="+mn-lt"/>
              <a:ea typeface="+mn-ea"/>
              <a:cs typeface="+mn-cs"/>
            </a:rPr>
            <a:t>21.9</a:t>
          </a:r>
          <a:r>
            <a:rPr kumimoji="1" lang="ja-JP" altLang="ja-JP" sz="1200" baseline="0">
              <a:solidFill>
                <a:schemeClr val="dk1"/>
              </a:solidFill>
              <a:effectLst/>
              <a:latin typeface="+mn-lt"/>
              <a:ea typeface="+mn-ea"/>
              <a:cs typeface="+mn-cs"/>
            </a:rPr>
            <a:t>％となっている。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5080</xdr:rowOff>
    </xdr:to>
    <xdr:cxnSp macro="">
      <xdr:nvCxnSpPr>
        <xdr:cNvPr id="66" name="直線コネクタ 65"/>
        <xdr:cNvCxnSpPr/>
      </xdr:nvCxnSpPr>
      <xdr:spPr>
        <a:xfrm>
          <a:off x="3987800" y="6154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153670</xdr:rowOff>
    </xdr:from>
    <xdr:to>
      <xdr:col>5</xdr:col>
      <xdr:colOff>549275</xdr:colOff>
      <xdr:row>36</xdr:row>
      <xdr:rowOff>12700</xdr:rowOff>
    </xdr:to>
    <xdr:cxnSp macro="">
      <xdr:nvCxnSpPr>
        <xdr:cNvPr id="69" name="直線コネクタ 68"/>
        <xdr:cNvCxnSpPr/>
      </xdr:nvCxnSpPr>
      <xdr:spPr>
        <a:xfrm flipV="1">
          <a:off x="3098800" y="615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20320</xdr:rowOff>
    </xdr:to>
    <xdr:cxnSp macro="">
      <xdr:nvCxnSpPr>
        <xdr:cNvPr id="72" name="直線コネクタ 71"/>
        <xdr:cNvCxnSpPr/>
      </xdr:nvCxnSpPr>
      <xdr:spPr>
        <a:xfrm flipV="1">
          <a:off x="2209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20320</xdr:rowOff>
    </xdr:from>
    <xdr:to>
      <xdr:col>3</xdr:col>
      <xdr:colOff>142875</xdr:colOff>
      <xdr:row>36</xdr:row>
      <xdr:rowOff>66040</xdr:rowOff>
    </xdr:to>
    <xdr:cxnSp macro="">
      <xdr:nvCxnSpPr>
        <xdr:cNvPr id="75" name="直線コネクタ 74"/>
        <xdr:cNvCxnSpPr/>
      </xdr:nvCxnSpPr>
      <xdr:spPr>
        <a:xfrm flipV="1">
          <a:off x="1320800" y="619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85" name="円/楕円 84"/>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142257</xdr:rowOff>
    </xdr:from>
    <xdr:ext cx="762000" cy="259045"/>
    <xdr:sp macro="" textlink="">
      <xdr:nvSpPr>
        <xdr:cNvPr id="86" name="人件費該当値テキスト"/>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102870</xdr:rowOff>
    </xdr:from>
    <xdr:to>
      <xdr:col>5</xdr:col>
      <xdr:colOff>600075</xdr:colOff>
      <xdr:row>36</xdr:row>
      <xdr:rowOff>33020</xdr:rowOff>
    </xdr:to>
    <xdr:sp macro="" textlink="">
      <xdr:nvSpPr>
        <xdr:cNvPr id="87" name="円/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9" name="円/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93" name="円/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dk1"/>
              </a:solidFill>
              <a:effectLst/>
              <a:latin typeface="+mn-lt"/>
              <a:ea typeface="+mn-ea"/>
              <a:cs typeface="+mn-cs"/>
            </a:rPr>
            <a:t>物件費に係る経常収支比率は、町村合併により類似の公共施設を複数抱えているため老朽化等による管理経費の増加により上昇傾向にある。</a:t>
          </a:r>
          <a:endParaRPr lang="ja-JP" altLang="ja-JP" sz="1200">
            <a:effectLst/>
          </a:endParaRPr>
        </a:p>
        <a:p>
          <a:r>
            <a:rPr kumimoji="1" lang="ja-JP" altLang="ja-JP" sz="1200">
              <a:solidFill>
                <a:schemeClr val="dk1"/>
              </a:solidFill>
              <a:effectLst/>
              <a:latin typeface="+mn-lt"/>
              <a:ea typeface="+mn-ea"/>
              <a:cs typeface="+mn-cs"/>
            </a:rPr>
            <a:t>　今後は事務事業の見直しや公共施設の集約化等を図り経費の抑制に努める。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17</xdr:row>
      <xdr:rowOff>37193</xdr:rowOff>
    </xdr:to>
    <xdr:cxnSp macro="">
      <xdr:nvCxnSpPr>
        <xdr:cNvPr id="129" name="直線コネクタ 128"/>
        <xdr:cNvCxnSpPr/>
      </xdr:nvCxnSpPr>
      <xdr:spPr>
        <a:xfrm>
          <a:off x="15671800" y="28538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110671</xdr:rowOff>
    </xdr:to>
    <xdr:cxnSp macro="">
      <xdr:nvCxnSpPr>
        <xdr:cNvPr id="132" name="直線コネクタ 131"/>
        <xdr:cNvCxnSpPr/>
      </xdr:nvCxnSpPr>
      <xdr:spPr>
        <a:xfrm>
          <a:off x="14782800" y="2821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162379</xdr:rowOff>
    </xdr:from>
    <xdr:to>
      <xdr:col>21</xdr:col>
      <xdr:colOff>361950</xdr:colOff>
      <xdr:row>16</xdr:row>
      <xdr:rowOff>78014</xdr:rowOff>
    </xdr:to>
    <xdr:cxnSp macro="">
      <xdr:nvCxnSpPr>
        <xdr:cNvPr id="135" name="直線コネクタ 134"/>
        <xdr:cNvCxnSpPr/>
      </xdr:nvCxnSpPr>
      <xdr:spPr>
        <a:xfrm>
          <a:off x="13893800" y="27341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15</xdr:row>
      <xdr:rowOff>162379</xdr:rowOff>
    </xdr:to>
    <xdr:cxnSp macro="">
      <xdr:nvCxnSpPr>
        <xdr:cNvPr id="138" name="直線コネクタ 137"/>
        <xdr:cNvCxnSpPr/>
      </xdr:nvCxnSpPr>
      <xdr:spPr>
        <a:xfrm>
          <a:off x="13004800" y="2734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8" name="円/楕円 147"/>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9"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50" name="円/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51" name="テキスト ボックス 150"/>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2" name="円/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111579</xdr:rowOff>
    </xdr:from>
    <xdr:to>
      <xdr:col>20</xdr:col>
      <xdr:colOff>209550</xdr:colOff>
      <xdr:row>16</xdr:row>
      <xdr:rowOff>41729</xdr:rowOff>
    </xdr:to>
    <xdr:sp macro="" textlink="">
      <xdr:nvSpPr>
        <xdr:cNvPr id="154" name="円/楕円 153"/>
        <xdr:cNvSpPr/>
      </xdr:nvSpPr>
      <xdr:spPr>
        <a:xfrm>
          <a:off x="13843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51906</xdr:rowOff>
    </xdr:from>
    <xdr:ext cx="762000" cy="259045"/>
    <xdr:sp macro="" textlink="">
      <xdr:nvSpPr>
        <xdr:cNvPr id="155" name="テキスト ボックス 154"/>
        <xdr:cNvSpPr txBox="1"/>
      </xdr:nvSpPr>
      <xdr:spPr>
        <a:xfrm>
          <a:off x="13512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6" name="円/楕円 155"/>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57" name="テキスト ボックス 156"/>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dk1"/>
              </a:solidFill>
              <a:effectLst/>
              <a:latin typeface="+mn-lt"/>
              <a:ea typeface="+mn-ea"/>
              <a:cs typeface="+mn-cs"/>
            </a:rPr>
            <a:t>扶助費に係る経常収支比率は、類似団体の中でも特に低い比率となっているが、児童福祉、高齢者福祉及び障がい者福祉は年々増加傾向にあり、今後も増加することが予想される。</a:t>
          </a:r>
          <a:endParaRPr lang="ja-JP" altLang="ja-JP" sz="1200">
            <a:effectLst/>
          </a:endParaRPr>
        </a:p>
        <a:p>
          <a:r>
            <a:rPr kumimoji="1" lang="ja-JP" altLang="ja-JP" sz="1200">
              <a:solidFill>
                <a:schemeClr val="dk1"/>
              </a:solidFill>
              <a:effectLst/>
              <a:latin typeface="+mn-lt"/>
              <a:ea typeface="+mn-ea"/>
              <a:cs typeface="+mn-cs"/>
            </a:rPr>
            <a:t>　町独自のサービスについて範囲や内容が適正なものであるかを検証し、事業の集約化や見直しに努めできる限り増加幅の抑制を図る。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169863</xdr:rowOff>
    </xdr:from>
    <xdr:to>
      <xdr:col>7</xdr:col>
      <xdr:colOff>15875</xdr:colOff>
      <xdr:row>61</xdr:row>
      <xdr:rowOff>41275</xdr:rowOff>
    </xdr:to>
    <xdr:cxnSp macro="">
      <xdr:nvCxnSpPr>
        <xdr:cNvPr id="189" name="直線コネクタ 188"/>
        <xdr:cNvCxnSpPr/>
      </xdr:nvCxnSpPr>
      <xdr:spPr>
        <a:xfrm flipV="1">
          <a:off x="4826000" y="9256713"/>
          <a:ext cx="0" cy="1243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84790</xdr:rowOff>
    </xdr:from>
    <xdr:ext cx="762000" cy="259045"/>
    <xdr:sp macro="" textlink="">
      <xdr:nvSpPr>
        <xdr:cNvPr id="192" name="扶助費最大値テキスト"/>
        <xdr:cNvSpPr txBox="1"/>
      </xdr:nvSpPr>
      <xdr:spPr>
        <a:xfrm>
          <a:off x="4914900" y="900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53</xdr:row>
      <xdr:rowOff>169863</xdr:rowOff>
    </xdr:from>
    <xdr:to>
      <xdr:col>7</xdr:col>
      <xdr:colOff>104775</xdr:colOff>
      <xdr:row>53</xdr:row>
      <xdr:rowOff>169863</xdr:rowOff>
    </xdr:to>
    <xdr:cxnSp macro="">
      <xdr:nvCxnSpPr>
        <xdr:cNvPr id="193" name="直線コネクタ 192"/>
        <xdr:cNvCxnSpPr/>
      </xdr:nvCxnSpPr>
      <xdr:spPr>
        <a:xfrm>
          <a:off x="4737100" y="925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98425</xdr:rowOff>
    </xdr:from>
    <xdr:to>
      <xdr:col>7</xdr:col>
      <xdr:colOff>15875</xdr:colOff>
      <xdr:row>53</xdr:row>
      <xdr:rowOff>169863</xdr:rowOff>
    </xdr:to>
    <xdr:cxnSp macro="">
      <xdr:nvCxnSpPr>
        <xdr:cNvPr id="194" name="直線コネクタ 193"/>
        <xdr:cNvCxnSpPr/>
      </xdr:nvCxnSpPr>
      <xdr:spPr>
        <a:xfrm>
          <a:off x="3987800" y="9185275"/>
          <a:ext cx="8382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5"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6" name="フローチャート : 判断 195"/>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98425</xdr:rowOff>
    </xdr:from>
    <xdr:to>
      <xdr:col>5</xdr:col>
      <xdr:colOff>549275</xdr:colOff>
      <xdr:row>53</xdr:row>
      <xdr:rowOff>98425</xdr:rowOff>
    </xdr:to>
    <xdr:cxnSp macro="">
      <xdr:nvCxnSpPr>
        <xdr:cNvPr id="197" name="直線コネクタ 196"/>
        <xdr:cNvCxnSpPr/>
      </xdr:nvCxnSpPr>
      <xdr:spPr>
        <a:xfrm>
          <a:off x="3098800" y="9185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76200</xdr:rowOff>
    </xdr:from>
    <xdr:to>
      <xdr:col>5</xdr:col>
      <xdr:colOff>600075</xdr:colOff>
      <xdr:row>57</xdr:row>
      <xdr:rowOff>6350</xdr:rowOff>
    </xdr:to>
    <xdr:sp macro="" textlink="">
      <xdr:nvSpPr>
        <xdr:cNvPr id="198" name="フローチャート : 判断 197"/>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199" name="テキスト ボックス 198"/>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84138</xdr:rowOff>
    </xdr:from>
    <xdr:to>
      <xdr:col>4</xdr:col>
      <xdr:colOff>346075</xdr:colOff>
      <xdr:row>53</xdr:row>
      <xdr:rowOff>98425</xdr:rowOff>
    </xdr:to>
    <xdr:cxnSp macro="">
      <xdr:nvCxnSpPr>
        <xdr:cNvPr id="200" name="直線コネクタ 199"/>
        <xdr:cNvCxnSpPr/>
      </xdr:nvCxnSpPr>
      <xdr:spPr>
        <a:xfrm>
          <a:off x="2209800" y="917098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90488</xdr:rowOff>
    </xdr:from>
    <xdr:to>
      <xdr:col>4</xdr:col>
      <xdr:colOff>396875</xdr:colOff>
      <xdr:row>57</xdr:row>
      <xdr:rowOff>20638</xdr:rowOff>
    </xdr:to>
    <xdr:sp macro="" textlink="">
      <xdr:nvSpPr>
        <xdr:cNvPr id="201" name="フローチャート : 判断 200"/>
        <xdr:cNvSpPr/>
      </xdr:nvSpPr>
      <xdr:spPr>
        <a:xfrm>
          <a:off x="3048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5415</xdr:rowOff>
    </xdr:from>
    <xdr:ext cx="762000" cy="259045"/>
    <xdr:sp macro="" textlink="">
      <xdr:nvSpPr>
        <xdr:cNvPr id="202" name="テキスト ボックス 201"/>
        <xdr:cNvSpPr txBox="1"/>
      </xdr:nvSpPr>
      <xdr:spPr>
        <a:xfrm>
          <a:off x="2717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84138</xdr:rowOff>
    </xdr:from>
    <xdr:to>
      <xdr:col>3</xdr:col>
      <xdr:colOff>142875</xdr:colOff>
      <xdr:row>53</xdr:row>
      <xdr:rowOff>84138</xdr:rowOff>
    </xdr:to>
    <xdr:cxnSp macro="">
      <xdr:nvCxnSpPr>
        <xdr:cNvPr id="203" name="直線コネクタ 202"/>
        <xdr:cNvCxnSpPr/>
      </xdr:nvCxnSpPr>
      <xdr:spPr>
        <a:xfrm>
          <a:off x="1320800" y="9170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47625</xdr:rowOff>
    </xdr:from>
    <xdr:to>
      <xdr:col>3</xdr:col>
      <xdr:colOff>193675</xdr:colOff>
      <xdr:row>56</xdr:row>
      <xdr:rowOff>149225</xdr:rowOff>
    </xdr:to>
    <xdr:sp macro="" textlink="">
      <xdr:nvSpPr>
        <xdr:cNvPr id="204" name="フローチャート : 判断 203"/>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134002</xdr:rowOff>
    </xdr:from>
    <xdr:ext cx="762000" cy="259045"/>
    <xdr:sp macro="" textlink="">
      <xdr:nvSpPr>
        <xdr:cNvPr id="205" name="テキスト ボックス 204"/>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6" name="フローチャート : 判断 20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7" name="テキスト ボックス 20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119063</xdr:rowOff>
    </xdr:from>
    <xdr:to>
      <xdr:col>7</xdr:col>
      <xdr:colOff>66675</xdr:colOff>
      <xdr:row>54</xdr:row>
      <xdr:rowOff>49213</xdr:rowOff>
    </xdr:to>
    <xdr:sp macro="" textlink="">
      <xdr:nvSpPr>
        <xdr:cNvPr id="213" name="円/楕円 212"/>
        <xdr:cNvSpPr/>
      </xdr:nvSpPr>
      <xdr:spPr>
        <a:xfrm>
          <a:off x="4775200" y="9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27640</xdr:rowOff>
    </xdr:from>
    <xdr:ext cx="762000" cy="259045"/>
    <xdr:sp macro="" textlink="">
      <xdr:nvSpPr>
        <xdr:cNvPr id="214" name="扶助費該当値テキスト"/>
        <xdr:cNvSpPr txBox="1"/>
      </xdr:nvSpPr>
      <xdr:spPr>
        <a:xfrm>
          <a:off x="4914900" y="91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47625</xdr:rowOff>
    </xdr:from>
    <xdr:to>
      <xdr:col>5</xdr:col>
      <xdr:colOff>600075</xdr:colOff>
      <xdr:row>53</xdr:row>
      <xdr:rowOff>149225</xdr:rowOff>
    </xdr:to>
    <xdr:sp macro="" textlink="">
      <xdr:nvSpPr>
        <xdr:cNvPr id="215" name="円/楕円 214"/>
        <xdr:cNvSpPr/>
      </xdr:nvSpPr>
      <xdr:spPr>
        <a:xfrm>
          <a:off x="3937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159402</xdr:rowOff>
    </xdr:from>
    <xdr:ext cx="736600" cy="259045"/>
    <xdr:sp macro="" textlink="">
      <xdr:nvSpPr>
        <xdr:cNvPr id="216" name="テキスト ボックス 215"/>
        <xdr:cNvSpPr txBox="1"/>
      </xdr:nvSpPr>
      <xdr:spPr>
        <a:xfrm>
          <a:off x="3606800" y="8903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47625</xdr:rowOff>
    </xdr:from>
    <xdr:to>
      <xdr:col>4</xdr:col>
      <xdr:colOff>396875</xdr:colOff>
      <xdr:row>53</xdr:row>
      <xdr:rowOff>149225</xdr:rowOff>
    </xdr:to>
    <xdr:sp macro="" textlink="">
      <xdr:nvSpPr>
        <xdr:cNvPr id="217" name="円/楕円 216"/>
        <xdr:cNvSpPr/>
      </xdr:nvSpPr>
      <xdr:spPr>
        <a:xfrm>
          <a:off x="3048000" y="913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159402</xdr:rowOff>
    </xdr:from>
    <xdr:ext cx="762000" cy="259045"/>
    <xdr:sp macro="" textlink="">
      <xdr:nvSpPr>
        <xdr:cNvPr id="218" name="テキスト ボックス 217"/>
        <xdr:cNvSpPr txBox="1"/>
      </xdr:nvSpPr>
      <xdr:spPr>
        <a:xfrm>
          <a:off x="2717800" y="890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33338</xdr:rowOff>
    </xdr:from>
    <xdr:to>
      <xdr:col>3</xdr:col>
      <xdr:colOff>193675</xdr:colOff>
      <xdr:row>53</xdr:row>
      <xdr:rowOff>134938</xdr:rowOff>
    </xdr:to>
    <xdr:sp macro="" textlink="">
      <xdr:nvSpPr>
        <xdr:cNvPr id="219" name="円/楕円 218"/>
        <xdr:cNvSpPr/>
      </xdr:nvSpPr>
      <xdr:spPr>
        <a:xfrm>
          <a:off x="21590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145115</xdr:rowOff>
    </xdr:from>
    <xdr:ext cx="762000" cy="259045"/>
    <xdr:sp macro="" textlink="">
      <xdr:nvSpPr>
        <xdr:cNvPr id="220" name="テキスト ボックス 219"/>
        <xdr:cNvSpPr txBox="1"/>
      </xdr:nvSpPr>
      <xdr:spPr>
        <a:xfrm>
          <a:off x="1828800" y="88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33338</xdr:rowOff>
    </xdr:from>
    <xdr:to>
      <xdr:col>1</xdr:col>
      <xdr:colOff>676275</xdr:colOff>
      <xdr:row>53</xdr:row>
      <xdr:rowOff>134938</xdr:rowOff>
    </xdr:to>
    <xdr:sp macro="" textlink="">
      <xdr:nvSpPr>
        <xdr:cNvPr id="221" name="円/楕円 220"/>
        <xdr:cNvSpPr/>
      </xdr:nvSpPr>
      <xdr:spPr>
        <a:xfrm>
          <a:off x="1270000" y="9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145115</xdr:rowOff>
    </xdr:from>
    <xdr:ext cx="762000" cy="259045"/>
    <xdr:sp macro="" textlink="">
      <xdr:nvSpPr>
        <xdr:cNvPr id="222" name="テキスト ボックス 221"/>
        <xdr:cNvSpPr txBox="1"/>
      </xdr:nvSpPr>
      <xdr:spPr>
        <a:xfrm>
          <a:off x="939800" y="888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dk1"/>
              </a:solidFill>
              <a:effectLst/>
              <a:latin typeface="+mn-lt"/>
              <a:ea typeface="+mn-ea"/>
              <a:cs typeface="+mn-cs"/>
            </a:rPr>
            <a:t>その他にかかる経常収支比率は、類似団体平均より</a:t>
          </a:r>
          <a:r>
            <a:rPr kumimoji="1" lang="en-US" altLang="ja-JP" sz="1200">
              <a:solidFill>
                <a:schemeClr val="dk1"/>
              </a:solidFill>
              <a:effectLst/>
              <a:latin typeface="+mn-lt"/>
              <a:ea typeface="+mn-ea"/>
              <a:cs typeface="+mn-cs"/>
            </a:rPr>
            <a:t>0.3</a:t>
          </a:r>
          <a:r>
            <a:rPr kumimoji="1" lang="ja-JP" altLang="ja-JP" sz="1200">
              <a:solidFill>
                <a:schemeClr val="dk1"/>
              </a:solidFill>
              <a:effectLst/>
              <a:latin typeface="+mn-lt"/>
              <a:ea typeface="+mn-ea"/>
              <a:cs typeface="+mn-cs"/>
            </a:rPr>
            <a:t>ポイント高い</a:t>
          </a:r>
          <a:r>
            <a:rPr kumimoji="1" lang="en-US" altLang="ja-JP" sz="1200">
              <a:solidFill>
                <a:schemeClr val="dk1"/>
              </a:solidFill>
              <a:effectLst/>
              <a:latin typeface="+mn-lt"/>
              <a:ea typeface="+mn-ea"/>
              <a:cs typeface="+mn-cs"/>
            </a:rPr>
            <a:t>14.4</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　今後は各会計の財政健全化に向けた取組みを実施し繰出金等の抑制に努める。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50" name="直線コネクタ 249"/>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51"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2" name="直線コネクタ 251"/>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3"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4" name="直線コネクタ 253"/>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62230</xdr:rowOff>
    </xdr:to>
    <xdr:cxnSp macro="">
      <xdr:nvCxnSpPr>
        <xdr:cNvPr id="255" name="直線コネクタ 254"/>
        <xdr:cNvCxnSpPr/>
      </xdr:nvCxnSpPr>
      <xdr:spPr>
        <a:xfrm flipV="1">
          <a:off x="15671800" y="9796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6"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7" name="フローチャート : 判断 256"/>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62230</xdr:rowOff>
    </xdr:to>
    <xdr:cxnSp macro="">
      <xdr:nvCxnSpPr>
        <xdr:cNvPr id="258" name="直線コネクタ 257"/>
        <xdr:cNvCxnSpPr/>
      </xdr:nvCxnSpPr>
      <xdr:spPr>
        <a:xfrm>
          <a:off x="14782800" y="978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9" name="フローチャート :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60" name="テキスト ボックス 25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8890</xdr:rowOff>
    </xdr:to>
    <xdr:cxnSp macro="">
      <xdr:nvCxnSpPr>
        <xdr:cNvPr id="261" name="直線コネクタ 260"/>
        <xdr:cNvCxnSpPr/>
      </xdr:nvCxnSpPr>
      <xdr:spPr>
        <a:xfrm>
          <a:off x="13893800" y="9743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2" name="フローチャート : 判断 26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3" name="テキスト ボックス 26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142240</xdr:rowOff>
    </xdr:to>
    <xdr:cxnSp macro="">
      <xdr:nvCxnSpPr>
        <xdr:cNvPr id="264" name="直線コネクタ 263"/>
        <xdr:cNvCxnSpPr/>
      </xdr:nvCxnSpPr>
      <xdr:spPr>
        <a:xfrm>
          <a:off x="13004800" y="9728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6" name="テキスト ボックス 265"/>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7" name="フローチャート : 判断 26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8" name="テキスト ボックス 26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4" name="円/楕円 273"/>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75"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76" name="円/楕円 275"/>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77" name="テキスト ボックス 276"/>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8" name="円/楕円 277"/>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79" name="テキスト ボックス 27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80" name="円/楕円 279"/>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81" name="テキスト ボックス 280"/>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82" name="円/楕円 281"/>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83" name="テキスト ボックス 282"/>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dk1"/>
              </a:solidFill>
              <a:effectLst/>
              <a:latin typeface="+mn-lt"/>
              <a:ea typeface="+mn-ea"/>
              <a:cs typeface="+mn-cs"/>
            </a:rPr>
            <a:t>補助費に係る経常収支比率は、類似団体平均を</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ポイント低い</a:t>
          </a:r>
          <a:r>
            <a:rPr kumimoji="1" lang="en-US" altLang="ja-JP" sz="1200">
              <a:solidFill>
                <a:schemeClr val="dk1"/>
              </a:solidFill>
              <a:effectLst/>
              <a:latin typeface="+mn-lt"/>
              <a:ea typeface="+mn-ea"/>
              <a:cs typeface="+mn-cs"/>
            </a:rPr>
            <a:t>11.3</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　今後は「会津美里町補助金等検討第三者委員会」からの提言書に基づき事業の見直しを行うとともに、社会経済情勢の変化に応じ多様化、高度化する住民ニーズにも対応できるよう努める。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8" name="直線コネクタ 307"/>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9"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10" name="直線コネクタ 309"/>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11"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2" name="直線コネクタ 311"/>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72136</xdr:rowOff>
    </xdr:to>
    <xdr:cxnSp macro="">
      <xdr:nvCxnSpPr>
        <xdr:cNvPr id="313" name="直線コネクタ 312"/>
        <xdr:cNvCxnSpPr/>
      </xdr:nvCxnSpPr>
      <xdr:spPr>
        <a:xfrm>
          <a:off x="15671800" y="6226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4"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5" name="フローチャート : 判断 314"/>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53848</xdr:rowOff>
    </xdr:to>
    <xdr:cxnSp macro="">
      <xdr:nvCxnSpPr>
        <xdr:cNvPr id="316" name="直線コネクタ 315"/>
        <xdr:cNvCxnSpPr/>
      </xdr:nvCxnSpPr>
      <xdr:spPr>
        <a:xfrm>
          <a:off x="14782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7" name="フローチャート : 判断 316"/>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8" name="テキスト ボックス 317"/>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49276</xdr:rowOff>
    </xdr:to>
    <xdr:cxnSp macro="">
      <xdr:nvCxnSpPr>
        <xdr:cNvPr id="319" name="直線コネクタ 318"/>
        <xdr:cNvCxnSpPr/>
      </xdr:nvCxnSpPr>
      <xdr:spPr>
        <a:xfrm flipV="1">
          <a:off x="13893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20" name="フローチャート : 判断 319"/>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21" name="テキスト ボックス 320"/>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49276</xdr:rowOff>
    </xdr:to>
    <xdr:cxnSp macro="">
      <xdr:nvCxnSpPr>
        <xdr:cNvPr id="322" name="直線コネクタ 321"/>
        <xdr:cNvCxnSpPr/>
      </xdr:nvCxnSpPr>
      <xdr:spPr>
        <a:xfrm>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3" name="フローチャート :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5" name="フローチャート : 判断 324"/>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6" name="テキスト ボックス 325"/>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32" name="円/楕円 331"/>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33"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34" name="円/楕円 333"/>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35" name="テキスト ボックス 334"/>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36" name="円/楕円 335"/>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37" name="テキスト ボックス 336"/>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38" name="円/楕円 337"/>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39" name="テキスト ボックス 33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40" name="円/楕円 339"/>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41" name="テキスト ボックス 340"/>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dk1"/>
              </a:solidFill>
              <a:effectLst/>
              <a:latin typeface="+mn-lt"/>
              <a:ea typeface="+mn-ea"/>
              <a:cs typeface="+mn-cs"/>
            </a:rPr>
            <a:t>新規発行債を標準財政規模の</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％以内に抑制することや繰上償還による地方債残高の減少により公債費に係る経常収支比率は、下がっているものの類似団体平均と比較して</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ポイント高い</a:t>
          </a:r>
          <a:r>
            <a:rPr kumimoji="1" lang="en-US" altLang="ja-JP" sz="1200">
              <a:solidFill>
                <a:schemeClr val="dk1"/>
              </a:solidFill>
              <a:effectLst/>
              <a:latin typeface="+mn-lt"/>
              <a:ea typeface="+mn-ea"/>
              <a:cs typeface="+mn-cs"/>
            </a:rPr>
            <a:t>16.2</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　今後は公債費に係る経常収支比率の上昇を抑えつつ、公共施設整備及び公共施設の老朽化、集約化に伴う普通建設事業費に係る新規発行に対応できるように、繰上償還を含め計画的な償還により地方債償還金の縮減を図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9" name="直線コネクタ 368"/>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70"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71" name="直線コネクタ 370"/>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2"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3" name="直線コネクタ 372"/>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5080</xdr:rowOff>
    </xdr:to>
    <xdr:cxnSp macro="">
      <xdr:nvCxnSpPr>
        <xdr:cNvPr id="374" name="直線コネクタ 373"/>
        <xdr:cNvCxnSpPr/>
      </xdr:nvCxnSpPr>
      <xdr:spPr>
        <a:xfrm flipV="1">
          <a:off x="3987800" y="133629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5"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6" name="フローチャート : 判断 375"/>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xdr:rowOff>
    </xdr:from>
    <xdr:to>
      <xdr:col>5</xdr:col>
      <xdr:colOff>549275</xdr:colOff>
      <xdr:row>78</xdr:row>
      <xdr:rowOff>96520</xdr:rowOff>
    </xdr:to>
    <xdr:cxnSp macro="">
      <xdr:nvCxnSpPr>
        <xdr:cNvPr id="377" name="直線コネクタ 376"/>
        <xdr:cNvCxnSpPr/>
      </xdr:nvCxnSpPr>
      <xdr:spPr>
        <a:xfrm flipV="1">
          <a:off x="3098800" y="1337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8" name="フローチャート : 判断 377"/>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9" name="テキスト ボックス 378"/>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96520</xdr:rowOff>
    </xdr:to>
    <xdr:cxnSp macro="">
      <xdr:nvCxnSpPr>
        <xdr:cNvPr id="380" name="直線コネクタ 379"/>
        <xdr:cNvCxnSpPr/>
      </xdr:nvCxnSpPr>
      <xdr:spPr>
        <a:xfrm>
          <a:off x="2209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81" name="フローチャート : 判断 380"/>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2" name="テキスト ボックス 381"/>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78</xdr:row>
      <xdr:rowOff>119380</xdr:rowOff>
    </xdr:to>
    <xdr:cxnSp macro="">
      <xdr:nvCxnSpPr>
        <xdr:cNvPr id="383" name="直線コネクタ 382"/>
        <xdr:cNvCxnSpPr/>
      </xdr:nvCxnSpPr>
      <xdr:spPr>
        <a:xfrm flipV="1">
          <a:off x="1320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4" name="フローチャート : 判断 383"/>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85" name="テキスト ボックス 384"/>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6" name="フローチャート : 判断 385"/>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7" name="テキスト ボックス 386"/>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93" name="円/楕円 392"/>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94"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125730</xdr:rowOff>
    </xdr:from>
    <xdr:to>
      <xdr:col>5</xdr:col>
      <xdr:colOff>600075</xdr:colOff>
      <xdr:row>78</xdr:row>
      <xdr:rowOff>55880</xdr:rowOff>
    </xdr:to>
    <xdr:sp macro="" textlink="">
      <xdr:nvSpPr>
        <xdr:cNvPr id="395" name="円/楕円 394"/>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96" name="テキスト ボックス 395"/>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45720</xdr:rowOff>
    </xdr:from>
    <xdr:to>
      <xdr:col>4</xdr:col>
      <xdr:colOff>396875</xdr:colOff>
      <xdr:row>78</xdr:row>
      <xdr:rowOff>147320</xdr:rowOff>
    </xdr:to>
    <xdr:sp macro="" textlink="">
      <xdr:nvSpPr>
        <xdr:cNvPr id="397" name="円/楕円 396"/>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132097</xdr:rowOff>
    </xdr:from>
    <xdr:ext cx="762000" cy="259045"/>
    <xdr:sp macro="" textlink="">
      <xdr:nvSpPr>
        <xdr:cNvPr id="398" name="テキスト ボックス 397"/>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9" name="円/楕円 398"/>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400" name="テキスト ボックス 399"/>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68580</xdr:rowOff>
    </xdr:from>
    <xdr:to>
      <xdr:col>1</xdr:col>
      <xdr:colOff>676275</xdr:colOff>
      <xdr:row>78</xdr:row>
      <xdr:rowOff>170180</xdr:rowOff>
    </xdr:to>
    <xdr:sp macro="" textlink="">
      <xdr:nvSpPr>
        <xdr:cNvPr id="401" name="円/楕円 400"/>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154957</xdr:rowOff>
    </xdr:from>
    <xdr:ext cx="762000" cy="259045"/>
    <xdr:sp macro="" textlink="">
      <xdr:nvSpPr>
        <xdr:cNvPr id="402" name="テキスト ボックス 401"/>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ja-JP" sz="1200">
              <a:solidFill>
                <a:schemeClr val="dk1"/>
              </a:solidFill>
              <a:effectLst/>
              <a:latin typeface="+mn-lt"/>
              <a:ea typeface="+mn-ea"/>
              <a:cs typeface="+mn-cs"/>
            </a:rPr>
            <a:t>公債費以外の経常収支比率は、類似団体平均より</a:t>
          </a:r>
          <a:r>
            <a:rPr kumimoji="1" lang="en-US" altLang="ja-JP" sz="1200">
              <a:solidFill>
                <a:schemeClr val="dk1"/>
              </a:solidFill>
              <a:effectLst/>
              <a:latin typeface="+mn-lt"/>
              <a:ea typeface="+mn-ea"/>
              <a:cs typeface="+mn-cs"/>
            </a:rPr>
            <a:t>5.2</a:t>
          </a:r>
          <a:r>
            <a:rPr kumimoji="1" lang="ja-JP" altLang="ja-JP" sz="1200">
              <a:solidFill>
                <a:schemeClr val="dk1"/>
              </a:solidFill>
              <a:effectLst/>
              <a:latin typeface="+mn-lt"/>
              <a:ea typeface="+mn-ea"/>
              <a:cs typeface="+mn-cs"/>
            </a:rPr>
            <a:t>ポイント低い</a:t>
          </a:r>
          <a:r>
            <a:rPr kumimoji="1" lang="en-US" altLang="ja-JP" sz="1200">
              <a:solidFill>
                <a:schemeClr val="dk1"/>
              </a:solidFill>
              <a:effectLst/>
              <a:latin typeface="+mn-lt"/>
              <a:ea typeface="+mn-ea"/>
              <a:cs typeface="+mn-cs"/>
            </a:rPr>
            <a:t>67.7</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　今後は、公共施設の整理・統合等によるコストの抑制を図るとともに事務事業の見直しを行い経費の抑制に努める。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8" name="直線コネクタ 427"/>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9"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30" name="直線コネクタ 429"/>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31"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2" name="直線コネクタ 431"/>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5842</xdr:rowOff>
    </xdr:from>
    <xdr:to>
      <xdr:col>24</xdr:col>
      <xdr:colOff>31750</xdr:colOff>
      <xdr:row>75</xdr:row>
      <xdr:rowOff>78994</xdr:rowOff>
    </xdr:to>
    <xdr:cxnSp macro="">
      <xdr:nvCxnSpPr>
        <xdr:cNvPr id="433" name="直線コネクタ 432"/>
        <xdr:cNvCxnSpPr/>
      </xdr:nvCxnSpPr>
      <xdr:spPr>
        <a:xfrm>
          <a:off x="15671800" y="128645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4"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5" name="フローチャート : 判断 434"/>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75</xdr:row>
      <xdr:rowOff>5842</xdr:rowOff>
    </xdr:to>
    <xdr:cxnSp macro="">
      <xdr:nvCxnSpPr>
        <xdr:cNvPr id="436" name="直線コネクタ 435"/>
        <xdr:cNvCxnSpPr/>
      </xdr:nvCxnSpPr>
      <xdr:spPr>
        <a:xfrm>
          <a:off x="14782800" y="128143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7" name="フローチャート : 判断 436"/>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8" name="テキスト ボックス 437"/>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85852</xdr:rowOff>
    </xdr:from>
    <xdr:to>
      <xdr:col>21</xdr:col>
      <xdr:colOff>361950</xdr:colOff>
      <xdr:row>74</xdr:row>
      <xdr:rowOff>127000</xdr:rowOff>
    </xdr:to>
    <xdr:cxnSp macro="">
      <xdr:nvCxnSpPr>
        <xdr:cNvPr id="439" name="直線コネクタ 438"/>
        <xdr:cNvCxnSpPr/>
      </xdr:nvCxnSpPr>
      <xdr:spPr>
        <a:xfrm>
          <a:off x="13893800" y="127731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40" name="フローチャート : 判断 439"/>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41" name="テキスト ボックス 440"/>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85852</xdr:rowOff>
    </xdr:from>
    <xdr:to>
      <xdr:col>20</xdr:col>
      <xdr:colOff>158750</xdr:colOff>
      <xdr:row>74</xdr:row>
      <xdr:rowOff>94996</xdr:rowOff>
    </xdr:to>
    <xdr:cxnSp macro="">
      <xdr:nvCxnSpPr>
        <xdr:cNvPr id="442" name="直線コネクタ 441"/>
        <xdr:cNvCxnSpPr/>
      </xdr:nvCxnSpPr>
      <xdr:spPr>
        <a:xfrm flipV="1">
          <a:off x="13004800" y="127731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3" name="フローチャート : 判断 442"/>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4" name="テキスト ボックス 443"/>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5" name="フローチャート : 判断 444"/>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6" name="テキスト ボックス 445"/>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28194</xdr:rowOff>
    </xdr:from>
    <xdr:to>
      <xdr:col>24</xdr:col>
      <xdr:colOff>82550</xdr:colOff>
      <xdr:row>75</xdr:row>
      <xdr:rowOff>129794</xdr:rowOff>
    </xdr:to>
    <xdr:sp macro="" textlink="">
      <xdr:nvSpPr>
        <xdr:cNvPr id="452" name="円/楕円 451"/>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44721</xdr:rowOff>
    </xdr:from>
    <xdr:ext cx="762000" cy="259045"/>
    <xdr:sp macro="" textlink="">
      <xdr:nvSpPr>
        <xdr:cNvPr id="453" name="公債費以外該当値テキスト"/>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126492</xdr:rowOff>
    </xdr:from>
    <xdr:to>
      <xdr:col>22</xdr:col>
      <xdr:colOff>615950</xdr:colOff>
      <xdr:row>75</xdr:row>
      <xdr:rowOff>56642</xdr:rowOff>
    </xdr:to>
    <xdr:sp macro="" textlink="">
      <xdr:nvSpPr>
        <xdr:cNvPr id="454" name="円/楕円 453"/>
        <xdr:cNvSpPr/>
      </xdr:nvSpPr>
      <xdr:spPr>
        <a:xfrm>
          <a:off x="15621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66819</xdr:rowOff>
    </xdr:from>
    <xdr:ext cx="736600" cy="259045"/>
    <xdr:sp macro="" textlink="">
      <xdr:nvSpPr>
        <xdr:cNvPr id="455" name="テキスト ボックス 454"/>
        <xdr:cNvSpPr txBox="1"/>
      </xdr:nvSpPr>
      <xdr:spPr>
        <a:xfrm>
          <a:off x="15290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56" name="円/楕円 455"/>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7" name="テキスト ボックス 456"/>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35052</xdr:rowOff>
    </xdr:from>
    <xdr:to>
      <xdr:col>20</xdr:col>
      <xdr:colOff>209550</xdr:colOff>
      <xdr:row>74</xdr:row>
      <xdr:rowOff>136652</xdr:rowOff>
    </xdr:to>
    <xdr:sp macro="" textlink="">
      <xdr:nvSpPr>
        <xdr:cNvPr id="458" name="円/楕円 457"/>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146829</xdr:rowOff>
    </xdr:from>
    <xdr:ext cx="762000" cy="259045"/>
    <xdr:sp macro="" textlink="">
      <xdr:nvSpPr>
        <xdr:cNvPr id="459" name="テキスト ボックス 458"/>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44196</xdr:rowOff>
    </xdr:from>
    <xdr:to>
      <xdr:col>19</xdr:col>
      <xdr:colOff>6350</xdr:colOff>
      <xdr:row>74</xdr:row>
      <xdr:rowOff>145796</xdr:rowOff>
    </xdr:to>
    <xdr:sp macro="" textlink="">
      <xdr:nvSpPr>
        <xdr:cNvPr id="460" name="円/楕円 459"/>
        <xdr:cNvSpPr/>
      </xdr:nvSpPr>
      <xdr:spPr>
        <a:xfrm>
          <a:off x="12954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155973</xdr:rowOff>
    </xdr:from>
    <xdr:ext cx="762000" cy="259045"/>
    <xdr:sp macro="" textlink="">
      <xdr:nvSpPr>
        <xdr:cNvPr id="461" name="テキスト ボックス 460"/>
        <xdr:cNvSpPr txBox="1"/>
      </xdr:nvSpPr>
      <xdr:spPr>
        <a:xfrm>
          <a:off x="12623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福島県会津美里町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98673</xdr:rowOff>
    </xdr:from>
    <xdr:to>
      <xdr:col>4</xdr:col>
      <xdr:colOff>1117600</xdr:colOff>
      <xdr:row>15</xdr:row>
      <xdr:rowOff>5880</xdr:rowOff>
    </xdr:to>
    <xdr:cxnSp macro="">
      <xdr:nvCxnSpPr>
        <xdr:cNvPr id="50" name="直線コネクタ 49"/>
        <xdr:cNvCxnSpPr/>
      </xdr:nvCxnSpPr>
      <xdr:spPr bwMode="auto">
        <a:xfrm flipV="1">
          <a:off x="5003800" y="2546598"/>
          <a:ext cx="647700" cy="78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164357</xdr:rowOff>
    </xdr:from>
    <xdr:to>
      <xdr:col>4</xdr:col>
      <xdr:colOff>469900</xdr:colOff>
      <xdr:row>15</xdr:row>
      <xdr:rowOff>5880</xdr:rowOff>
    </xdr:to>
    <xdr:cxnSp macro="">
      <xdr:nvCxnSpPr>
        <xdr:cNvPr id="53" name="直線コネクタ 52"/>
        <xdr:cNvCxnSpPr/>
      </xdr:nvCxnSpPr>
      <xdr:spPr bwMode="auto">
        <a:xfrm>
          <a:off x="4305300" y="2612282"/>
          <a:ext cx="698500" cy="12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164357</xdr:rowOff>
    </xdr:from>
    <xdr:to>
      <xdr:col>3</xdr:col>
      <xdr:colOff>904875</xdr:colOff>
      <xdr:row>15</xdr:row>
      <xdr:rowOff>11690</xdr:rowOff>
    </xdr:to>
    <xdr:cxnSp macro="">
      <xdr:nvCxnSpPr>
        <xdr:cNvPr id="56" name="直線コネクタ 55"/>
        <xdr:cNvCxnSpPr/>
      </xdr:nvCxnSpPr>
      <xdr:spPr bwMode="auto">
        <a:xfrm flipV="1">
          <a:off x="3606800" y="2612282"/>
          <a:ext cx="698500" cy="18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57315</xdr:rowOff>
    </xdr:from>
    <xdr:to>
      <xdr:col>3</xdr:col>
      <xdr:colOff>206375</xdr:colOff>
      <xdr:row>15</xdr:row>
      <xdr:rowOff>11690</xdr:rowOff>
    </xdr:to>
    <xdr:cxnSp macro="">
      <xdr:nvCxnSpPr>
        <xdr:cNvPr id="59" name="直線コネクタ 58"/>
        <xdr:cNvCxnSpPr/>
      </xdr:nvCxnSpPr>
      <xdr:spPr bwMode="auto">
        <a:xfrm>
          <a:off x="2908300" y="2505240"/>
          <a:ext cx="698500" cy="125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47873</xdr:rowOff>
    </xdr:from>
    <xdr:to>
      <xdr:col>5</xdr:col>
      <xdr:colOff>34925</xdr:colOff>
      <xdr:row>14</xdr:row>
      <xdr:rowOff>149473</xdr:rowOff>
    </xdr:to>
    <xdr:sp macro="" textlink="">
      <xdr:nvSpPr>
        <xdr:cNvPr id="69" name="円/楕円 68"/>
        <xdr:cNvSpPr/>
      </xdr:nvSpPr>
      <xdr:spPr bwMode="auto">
        <a:xfrm>
          <a:off x="5600700" y="249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64400</xdr:rowOff>
    </xdr:from>
    <xdr:ext cx="762000" cy="259045"/>
    <xdr:sp macro="" textlink="">
      <xdr:nvSpPr>
        <xdr:cNvPr id="70" name="人口1人当たり決算額の推移該当値テキスト130"/>
        <xdr:cNvSpPr txBox="1"/>
      </xdr:nvSpPr>
      <xdr:spPr>
        <a:xfrm>
          <a:off x="5740400" y="2340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92,987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126530</xdr:rowOff>
    </xdr:from>
    <xdr:to>
      <xdr:col>4</xdr:col>
      <xdr:colOff>520700</xdr:colOff>
      <xdr:row>15</xdr:row>
      <xdr:rowOff>56680</xdr:rowOff>
    </xdr:to>
    <xdr:sp macro="" textlink="">
      <xdr:nvSpPr>
        <xdr:cNvPr id="71" name="円/楕円 70"/>
        <xdr:cNvSpPr/>
      </xdr:nvSpPr>
      <xdr:spPr bwMode="auto">
        <a:xfrm>
          <a:off x="4953000" y="257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66857</xdr:rowOff>
    </xdr:from>
    <xdr:ext cx="736600" cy="259045"/>
    <xdr:sp macro="" textlink="">
      <xdr:nvSpPr>
        <xdr:cNvPr id="72" name="テキスト ボックス 71"/>
        <xdr:cNvSpPr txBox="1"/>
      </xdr:nvSpPr>
      <xdr:spPr>
        <a:xfrm>
          <a:off x="4622800" y="234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88,858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113557</xdr:rowOff>
    </xdr:from>
    <xdr:to>
      <xdr:col>3</xdr:col>
      <xdr:colOff>955675</xdr:colOff>
      <xdr:row>15</xdr:row>
      <xdr:rowOff>43707</xdr:rowOff>
    </xdr:to>
    <xdr:sp macro="" textlink="">
      <xdr:nvSpPr>
        <xdr:cNvPr id="73" name="円/楕円 72"/>
        <xdr:cNvSpPr/>
      </xdr:nvSpPr>
      <xdr:spPr bwMode="auto">
        <a:xfrm>
          <a:off x="4254500" y="2561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53884</xdr:rowOff>
    </xdr:from>
    <xdr:ext cx="762000" cy="259045"/>
    <xdr:sp macro="" textlink="">
      <xdr:nvSpPr>
        <xdr:cNvPr id="74" name="テキスト ボックス 73"/>
        <xdr:cNvSpPr txBox="1"/>
      </xdr:nvSpPr>
      <xdr:spPr>
        <a:xfrm>
          <a:off x="3924300" y="233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89,539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132340</xdr:rowOff>
    </xdr:from>
    <xdr:to>
      <xdr:col>3</xdr:col>
      <xdr:colOff>257175</xdr:colOff>
      <xdr:row>15</xdr:row>
      <xdr:rowOff>62490</xdr:rowOff>
    </xdr:to>
    <xdr:sp macro="" textlink="">
      <xdr:nvSpPr>
        <xdr:cNvPr id="75" name="円/楕円 74"/>
        <xdr:cNvSpPr/>
      </xdr:nvSpPr>
      <xdr:spPr bwMode="auto">
        <a:xfrm>
          <a:off x="3556000" y="2580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72667</xdr:rowOff>
    </xdr:from>
    <xdr:ext cx="762000" cy="259045"/>
    <xdr:sp macro="" textlink="">
      <xdr:nvSpPr>
        <xdr:cNvPr id="76" name="テキスト ボックス 75"/>
        <xdr:cNvSpPr txBox="1"/>
      </xdr:nvSpPr>
      <xdr:spPr>
        <a:xfrm>
          <a:off x="3225800" y="234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88,553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6515</xdr:rowOff>
    </xdr:from>
    <xdr:to>
      <xdr:col>2</xdr:col>
      <xdr:colOff>692150</xdr:colOff>
      <xdr:row>14</xdr:row>
      <xdr:rowOff>108115</xdr:rowOff>
    </xdr:to>
    <xdr:sp macro="" textlink="">
      <xdr:nvSpPr>
        <xdr:cNvPr id="77" name="円/楕円 76"/>
        <xdr:cNvSpPr/>
      </xdr:nvSpPr>
      <xdr:spPr bwMode="auto">
        <a:xfrm>
          <a:off x="2857500" y="245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118292</xdr:rowOff>
    </xdr:from>
    <xdr:ext cx="762000" cy="259045"/>
    <xdr:sp macro="" textlink="">
      <xdr:nvSpPr>
        <xdr:cNvPr id="78" name="テキスト ボックス 77"/>
        <xdr:cNvSpPr txBox="1"/>
      </xdr:nvSpPr>
      <xdr:spPr>
        <a:xfrm>
          <a:off x="2527300" y="222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234594</xdr:rowOff>
    </xdr:from>
    <xdr:to>
      <xdr:col>4</xdr:col>
      <xdr:colOff>1117600</xdr:colOff>
      <xdr:row>35</xdr:row>
      <xdr:rowOff>245949</xdr:rowOff>
    </xdr:to>
    <xdr:cxnSp macro="">
      <xdr:nvCxnSpPr>
        <xdr:cNvPr id="111" name="直線コネクタ 110"/>
        <xdr:cNvCxnSpPr/>
      </xdr:nvCxnSpPr>
      <xdr:spPr bwMode="auto">
        <a:xfrm>
          <a:off x="5003800" y="6844944"/>
          <a:ext cx="647700" cy="11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230725</xdr:rowOff>
    </xdr:from>
    <xdr:ext cx="762000" cy="259045"/>
    <xdr:sp macro="" textlink="">
      <xdr:nvSpPr>
        <xdr:cNvPr id="112" name="人口1人当たり決算額の推移平均値テキスト445"/>
        <xdr:cNvSpPr txBox="1"/>
      </xdr:nvSpPr>
      <xdr:spPr>
        <a:xfrm>
          <a:off x="5740400" y="6841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183883</xdr:rowOff>
    </xdr:from>
    <xdr:to>
      <xdr:col>4</xdr:col>
      <xdr:colOff>469900</xdr:colOff>
      <xdr:row>35</xdr:row>
      <xdr:rowOff>234594</xdr:rowOff>
    </xdr:to>
    <xdr:cxnSp macro="">
      <xdr:nvCxnSpPr>
        <xdr:cNvPr id="114" name="直線コネクタ 113"/>
        <xdr:cNvCxnSpPr/>
      </xdr:nvCxnSpPr>
      <xdr:spPr bwMode="auto">
        <a:xfrm>
          <a:off x="4305300" y="6794233"/>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100749</xdr:rowOff>
    </xdr:from>
    <xdr:to>
      <xdr:col>3</xdr:col>
      <xdr:colOff>904875</xdr:colOff>
      <xdr:row>35</xdr:row>
      <xdr:rowOff>183883</xdr:rowOff>
    </xdr:to>
    <xdr:cxnSp macro="">
      <xdr:nvCxnSpPr>
        <xdr:cNvPr id="117" name="直線コネクタ 116"/>
        <xdr:cNvCxnSpPr/>
      </xdr:nvCxnSpPr>
      <xdr:spPr bwMode="auto">
        <a:xfrm>
          <a:off x="3606800" y="6711099"/>
          <a:ext cx="698500" cy="83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16929</xdr:rowOff>
    </xdr:from>
    <xdr:to>
      <xdr:col>3</xdr:col>
      <xdr:colOff>206375</xdr:colOff>
      <xdr:row>35</xdr:row>
      <xdr:rowOff>100749</xdr:rowOff>
    </xdr:to>
    <xdr:cxnSp macro="">
      <xdr:nvCxnSpPr>
        <xdr:cNvPr id="120" name="直線コネクタ 119"/>
        <xdr:cNvCxnSpPr/>
      </xdr:nvCxnSpPr>
      <xdr:spPr bwMode="auto">
        <a:xfrm>
          <a:off x="2908300" y="6627279"/>
          <a:ext cx="698500" cy="83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195149</xdr:rowOff>
    </xdr:from>
    <xdr:to>
      <xdr:col>5</xdr:col>
      <xdr:colOff>34925</xdr:colOff>
      <xdr:row>35</xdr:row>
      <xdr:rowOff>296749</xdr:rowOff>
    </xdr:to>
    <xdr:sp macro="" textlink="">
      <xdr:nvSpPr>
        <xdr:cNvPr id="130" name="円/楕円 129"/>
        <xdr:cNvSpPr/>
      </xdr:nvSpPr>
      <xdr:spPr bwMode="auto">
        <a:xfrm>
          <a:off x="5600700" y="6805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40226</xdr:rowOff>
    </xdr:from>
    <xdr:ext cx="762000" cy="259045"/>
    <xdr:sp macro="" textlink="">
      <xdr:nvSpPr>
        <xdr:cNvPr id="131" name="人口1人当たり決算額の推移該当値テキスト445"/>
        <xdr:cNvSpPr txBox="1"/>
      </xdr:nvSpPr>
      <xdr:spPr>
        <a:xfrm>
          <a:off x="5740400" y="665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16,756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183794</xdr:rowOff>
    </xdr:from>
    <xdr:to>
      <xdr:col>4</xdr:col>
      <xdr:colOff>520700</xdr:colOff>
      <xdr:row>35</xdr:row>
      <xdr:rowOff>285394</xdr:rowOff>
    </xdr:to>
    <xdr:sp macro="" textlink="">
      <xdr:nvSpPr>
        <xdr:cNvPr id="132" name="円/楕円 131"/>
        <xdr:cNvSpPr/>
      </xdr:nvSpPr>
      <xdr:spPr bwMode="auto">
        <a:xfrm>
          <a:off x="4953000" y="679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295571</xdr:rowOff>
    </xdr:from>
    <xdr:ext cx="736600" cy="259045"/>
    <xdr:sp macro="" textlink="">
      <xdr:nvSpPr>
        <xdr:cNvPr id="133" name="テキスト ボックス 132"/>
        <xdr:cNvSpPr txBox="1"/>
      </xdr:nvSpPr>
      <xdr:spPr>
        <a:xfrm>
          <a:off x="4622800" y="656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17,352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133083</xdr:rowOff>
    </xdr:from>
    <xdr:to>
      <xdr:col>3</xdr:col>
      <xdr:colOff>955675</xdr:colOff>
      <xdr:row>35</xdr:row>
      <xdr:rowOff>234683</xdr:rowOff>
    </xdr:to>
    <xdr:sp macro="" textlink="">
      <xdr:nvSpPr>
        <xdr:cNvPr id="134" name="円/楕円 133"/>
        <xdr:cNvSpPr/>
      </xdr:nvSpPr>
      <xdr:spPr bwMode="auto">
        <a:xfrm>
          <a:off x="4254500" y="674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244860</xdr:rowOff>
    </xdr:from>
    <xdr:ext cx="762000" cy="259045"/>
    <xdr:sp macro="" textlink="">
      <xdr:nvSpPr>
        <xdr:cNvPr id="135" name="テキスト ボックス 134"/>
        <xdr:cNvSpPr txBox="1"/>
      </xdr:nvSpPr>
      <xdr:spPr>
        <a:xfrm>
          <a:off x="3924300" y="651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49949</xdr:rowOff>
    </xdr:from>
    <xdr:to>
      <xdr:col>3</xdr:col>
      <xdr:colOff>257175</xdr:colOff>
      <xdr:row>35</xdr:row>
      <xdr:rowOff>151549</xdr:rowOff>
    </xdr:to>
    <xdr:sp macro="" textlink="">
      <xdr:nvSpPr>
        <xdr:cNvPr id="136" name="円/楕円 135"/>
        <xdr:cNvSpPr/>
      </xdr:nvSpPr>
      <xdr:spPr bwMode="auto">
        <a:xfrm>
          <a:off x="3556000" y="6660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161726</xdr:rowOff>
    </xdr:from>
    <xdr:ext cx="762000" cy="259045"/>
    <xdr:sp macro="" textlink="">
      <xdr:nvSpPr>
        <xdr:cNvPr id="137" name="テキスト ボックス 136"/>
        <xdr:cNvSpPr txBox="1"/>
      </xdr:nvSpPr>
      <xdr:spPr>
        <a:xfrm>
          <a:off x="3225800" y="6429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24,378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309029</xdr:rowOff>
    </xdr:from>
    <xdr:to>
      <xdr:col>2</xdr:col>
      <xdr:colOff>692150</xdr:colOff>
      <xdr:row>35</xdr:row>
      <xdr:rowOff>67729</xdr:rowOff>
    </xdr:to>
    <xdr:sp macro="" textlink="">
      <xdr:nvSpPr>
        <xdr:cNvPr id="138" name="円/楕円 137"/>
        <xdr:cNvSpPr/>
      </xdr:nvSpPr>
      <xdr:spPr bwMode="auto">
        <a:xfrm>
          <a:off x="2857500" y="6576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77906</xdr:rowOff>
    </xdr:from>
    <xdr:ext cx="762000" cy="259045"/>
    <xdr:sp macro="" textlink="">
      <xdr:nvSpPr>
        <xdr:cNvPr id="139" name="テキスト ボックス 138"/>
        <xdr:cNvSpPr txBox="1"/>
      </xdr:nvSpPr>
      <xdr:spPr>
        <a:xfrm>
          <a:off x="2527300" y="634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21,132
21,099
276.33
12,597,431
12,321,682
257,025
7,615,724
10,456,033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106553</xdr:rowOff>
    </xdr:from>
    <xdr:to>
      <xdr:col>6</xdr:col>
      <xdr:colOff>511175</xdr:colOff>
      <xdr:row>34</xdr:row>
      <xdr:rowOff>121107</xdr:rowOff>
    </xdr:to>
    <xdr:cxnSp macro="">
      <xdr:nvCxnSpPr>
        <xdr:cNvPr id="61" name="直線コネクタ 60"/>
        <xdr:cNvCxnSpPr/>
      </xdr:nvCxnSpPr>
      <xdr:spPr>
        <a:xfrm>
          <a:off x="3797300" y="5935853"/>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106553</xdr:rowOff>
    </xdr:from>
    <xdr:to>
      <xdr:col>5</xdr:col>
      <xdr:colOff>358775</xdr:colOff>
      <xdr:row>34</xdr:row>
      <xdr:rowOff>125184</xdr:rowOff>
    </xdr:to>
    <xdr:cxnSp macro="">
      <xdr:nvCxnSpPr>
        <xdr:cNvPr id="64" name="直線コネクタ 63"/>
        <xdr:cNvCxnSpPr/>
      </xdr:nvCxnSpPr>
      <xdr:spPr>
        <a:xfrm flipV="1">
          <a:off x="2908300" y="5935853"/>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125184</xdr:rowOff>
    </xdr:from>
    <xdr:to>
      <xdr:col>4</xdr:col>
      <xdr:colOff>155575</xdr:colOff>
      <xdr:row>34</xdr:row>
      <xdr:rowOff>133242</xdr:rowOff>
    </xdr:to>
    <xdr:cxnSp macro="">
      <xdr:nvCxnSpPr>
        <xdr:cNvPr id="67" name="直線コネクタ 66"/>
        <xdr:cNvCxnSpPr/>
      </xdr:nvCxnSpPr>
      <xdr:spPr>
        <a:xfrm flipV="1">
          <a:off x="2019300" y="5954484"/>
          <a:ext cx="889000" cy="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126765</xdr:rowOff>
    </xdr:from>
    <xdr:to>
      <xdr:col>2</xdr:col>
      <xdr:colOff>638175</xdr:colOff>
      <xdr:row>34</xdr:row>
      <xdr:rowOff>133242</xdr:rowOff>
    </xdr:to>
    <xdr:cxnSp macro="">
      <xdr:nvCxnSpPr>
        <xdr:cNvPr id="70" name="直線コネクタ 69"/>
        <xdr:cNvCxnSpPr/>
      </xdr:nvCxnSpPr>
      <xdr:spPr>
        <a:xfrm>
          <a:off x="1130300" y="595606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70307</xdr:rowOff>
    </xdr:from>
    <xdr:to>
      <xdr:col>6</xdr:col>
      <xdr:colOff>561975</xdr:colOff>
      <xdr:row>35</xdr:row>
      <xdr:rowOff>457</xdr:rowOff>
    </xdr:to>
    <xdr:sp macro="" textlink="">
      <xdr:nvSpPr>
        <xdr:cNvPr id="80" name="円/楕円 79"/>
        <xdr:cNvSpPr/>
      </xdr:nvSpPr>
      <xdr:spPr>
        <a:xfrm>
          <a:off x="4584700" y="58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93184</xdr:rowOff>
    </xdr:from>
    <xdr:ext cx="534377" cy="259045"/>
    <xdr:sp macro="" textlink="">
      <xdr:nvSpPr>
        <xdr:cNvPr id="81" name="人件費該当値テキスト"/>
        <xdr:cNvSpPr txBox="1"/>
      </xdr:nvSpPr>
      <xdr:spPr>
        <a:xfrm>
          <a:off x="4686300"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80,976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55753</xdr:rowOff>
    </xdr:from>
    <xdr:to>
      <xdr:col>5</xdr:col>
      <xdr:colOff>409575</xdr:colOff>
      <xdr:row>34</xdr:row>
      <xdr:rowOff>157353</xdr:rowOff>
    </xdr:to>
    <xdr:sp macro="" textlink="">
      <xdr:nvSpPr>
        <xdr:cNvPr id="82" name="円/楕円 81"/>
        <xdr:cNvSpPr/>
      </xdr:nvSpPr>
      <xdr:spPr>
        <a:xfrm>
          <a:off x="3746500" y="58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2430</xdr:rowOff>
    </xdr:from>
    <xdr:ext cx="534377" cy="259045"/>
    <xdr:sp macro="" textlink="">
      <xdr:nvSpPr>
        <xdr:cNvPr id="83" name="テキスト ボックス 82"/>
        <xdr:cNvSpPr txBox="1"/>
      </xdr:nvSpPr>
      <xdr:spPr>
        <a:xfrm>
          <a:off x="3530111" y="566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81,740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74384</xdr:rowOff>
    </xdr:from>
    <xdr:to>
      <xdr:col>4</xdr:col>
      <xdr:colOff>206375</xdr:colOff>
      <xdr:row>35</xdr:row>
      <xdr:rowOff>4534</xdr:rowOff>
    </xdr:to>
    <xdr:sp macro="" textlink="">
      <xdr:nvSpPr>
        <xdr:cNvPr id="84" name="円/楕円 83"/>
        <xdr:cNvSpPr/>
      </xdr:nvSpPr>
      <xdr:spPr>
        <a:xfrm>
          <a:off x="2857500" y="59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21061</xdr:rowOff>
    </xdr:from>
    <xdr:ext cx="534377" cy="259045"/>
    <xdr:sp macro="" textlink="">
      <xdr:nvSpPr>
        <xdr:cNvPr id="85" name="テキスト ボックス 84"/>
        <xdr:cNvSpPr txBox="1"/>
      </xdr:nvSpPr>
      <xdr:spPr>
        <a:xfrm>
          <a:off x="2641111" y="56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82442</xdr:rowOff>
    </xdr:from>
    <xdr:to>
      <xdr:col>3</xdr:col>
      <xdr:colOff>3175</xdr:colOff>
      <xdr:row>35</xdr:row>
      <xdr:rowOff>12592</xdr:rowOff>
    </xdr:to>
    <xdr:sp macro="" textlink="">
      <xdr:nvSpPr>
        <xdr:cNvPr id="86" name="円/楕円 85"/>
        <xdr:cNvSpPr/>
      </xdr:nvSpPr>
      <xdr:spPr>
        <a:xfrm>
          <a:off x="1968500" y="591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29119</xdr:rowOff>
    </xdr:from>
    <xdr:ext cx="534377" cy="259045"/>
    <xdr:sp macro="" textlink="">
      <xdr:nvSpPr>
        <xdr:cNvPr id="87" name="テキスト ボックス 86"/>
        <xdr:cNvSpPr txBox="1"/>
      </xdr:nvSpPr>
      <xdr:spPr>
        <a:xfrm>
          <a:off x="1752111" y="568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75965</xdr:rowOff>
    </xdr:from>
    <xdr:to>
      <xdr:col>1</xdr:col>
      <xdr:colOff>485775</xdr:colOff>
      <xdr:row>35</xdr:row>
      <xdr:rowOff>6115</xdr:rowOff>
    </xdr:to>
    <xdr:sp macro="" textlink="">
      <xdr:nvSpPr>
        <xdr:cNvPr id="88" name="円/楕円 87"/>
        <xdr:cNvSpPr/>
      </xdr:nvSpPr>
      <xdr:spPr>
        <a:xfrm>
          <a:off x="1079500" y="590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22642</xdr:rowOff>
    </xdr:from>
    <xdr:ext cx="534377" cy="259045"/>
    <xdr:sp macro="" textlink="">
      <xdr:nvSpPr>
        <xdr:cNvPr id="89" name="テキスト ボックス 88"/>
        <xdr:cNvSpPr txBox="1"/>
      </xdr:nvSpPr>
      <xdr:spPr>
        <a:xfrm>
          <a:off x="863111" y="56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102705</xdr:rowOff>
    </xdr:from>
    <xdr:to>
      <xdr:col>6</xdr:col>
      <xdr:colOff>511175</xdr:colOff>
      <xdr:row>58</xdr:row>
      <xdr:rowOff>108266</xdr:rowOff>
    </xdr:to>
    <xdr:cxnSp macro="">
      <xdr:nvCxnSpPr>
        <xdr:cNvPr id="118" name="直線コネクタ 117"/>
        <xdr:cNvCxnSpPr/>
      </xdr:nvCxnSpPr>
      <xdr:spPr>
        <a:xfrm flipV="1">
          <a:off x="3797300" y="10046805"/>
          <a:ext cx="838200" cy="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41058</xdr:rowOff>
    </xdr:from>
    <xdr:ext cx="534377" cy="259045"/>
    <xdr:sp macro="" textlink="">
      <xdr:nvSpPr>
        <xdr:cNvPr id="119" name="物件費平均値テキスト"/>
        <xdr:cNvSpPr txBox="1"/>
      </xdr:nvSpPr>
      <xdr:spPr>
        <a:xfrm>
          <a:off x="4686300" y="9985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108266</xdr:rowOff>
    </xdr:from>
    <xdr:to>
      <xdr:col>5</xdr:col>
      <xdr:colOff>358775</xdr:colOff>
      <xdr:row>58</xdr:row>
      <xdr:rowOff>115291</xdr:rowOff>
    </xdr:to>
    <xdr:cxnSp macro="">
      <xdr:nvCxnSpPr>
        <xdr:cNvPr id="121" name="直線コネクタ 120"/>
        <xdr:cNvCxnSpPr/>
      </xdr:nvCxnSpPr>
      <xdr:spPr>
        <a:xfrm flipV="1">
          <a:off x="2908300" y="10052366"/>
          <a:ext cx="8890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169418</xdr:rowOff>
    </xdr:from>
    <xdr:ext cx="534377" cy="259045"/>
    <xdr:sp macro="" textlink="">
      <xdr:nvSpPr>
        <xdr:cNvPr id="123" name="テキスト ボックス 122"/>
        <xdr:cNvSpPr txBox="1"/>
      </xdr:nvSpPr>
      <xdr:spPr>
        <a:xfrm>
          <a:off x="3530111" y="1011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115291</xdr:rowOff>
    </xdr:from>
    <xdr:to>
      <xdr:col>4</xdr:col>
      <xdr:colOff>155575</xdr:colOff>
      <xdr:row>58</xdr:row>
      <xdr:rowOff>117849</xdr:rowOff>
    </xdr:to>
    <xdr:cxnSp macro="">
      <xdr:nvCxnSpPr>
        <xdr:cNvPr id="124" name="直線コネクタ 123"/>
        <xdr:cNvCxnSpPr/>
      </xdr:nvCxnSpPr>
      <xdr:spPr>
        <a:xfrm flipV="1">
          <a:off x="2019300" y="10059391"/>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117849</xdr:rowOff>
    </xdr:from>
    <xdr:to>
      <xdr:col>2</xdr:col>
      <xdr:colOff>638175</xdr:colOff>
      <xdr:row>58</xdr:row>
      <xdr:rowOff>118388</xdr:rowOff>
    </xdr:to>
    <xdr:cxnSp macro="">
      <xdr:nvCxnSpPr>
        <xdr:cNvPr id="127" name="直線コネクタ 126"/>
        <xdr:cNvCxnSpPr/>
      </xdr:nvCxnSpPr>
      <xdr:spPr>
        <a:xfrm flipV="1">
          <a:off x="1130300" y="10061949"/>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51905</xdr:rowOff>
    </xdr:from>
    <xdr:to>
      <xdr:col>6</xdr:col>
      <xdr:colOff>561975</xdr:colOff>
      <xdr:row>58</xdr:row>
      <xdr:rowOff>153505</xdr:rowOff>
    </xdr:to>
    <xdr:sp macro="" textlink="">
      <xdr:nvSpPr>
        <xdr:cNvPr id="137" name="円/楕円 136"/>
        <xdr:cNvSpPr/>
      </xdr:nvSpPr>
      <xdr:spPr>
        <a:xfrm>
          <a:off x="4584700" y="99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11282</xdr:rowOff>
    </xdr:from>
    <xdr:ext cx="534377" cy="259045"/>
    <xdr:sp macro="" textlink="">
      <xdr:nvSpPr>
        <xdr:cNvPr id="138" name="物件費該当値テキスト"/>
        <xdr:cNvSpPr txBox="1"/>
      </xdr:nvSpPr>
      <xdr:spPr>
        <a:xfrm>
          <a:off x="4686300" y="978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89,130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57466</xdr:rowOff>
    </xdr:from>
    <xdr:to>
      <xdr:col>5</xdr:col>
      <xdr:colOff>409575</xdr:colOff>
      <xdr:row>58</xdr:row>
      <xdr:rowOff>159066</xdr:rowOff>
    </xdr:to>
    <xdr:sp macro="" textlink="">
      <xdr:nvSpPr>
        <xdr:cNvPr id="139" name="円/楕円 138"/>
        <xdr:cNvSpPr/>
      </xdr:nvSpPr>
      <xdr:spPr>
        <a:xfrm>
          <a:off x="3746500" y="1000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4143</xdr:rowOff>
    </xdr:from>
    <xdr:ext cx="534377" cy="259045"/>
    <xdr:sp macro="" textlink="">
      <xdr:nvSpPr>
        <xdr:cNvPr id="140" name="テキスト ボックス 139"/>
        <xdr:cNvSpPr txBox="1"/>
      </xdr:nvSpPr>
      <xdr:spPr>
        <a:xfrm>
          <a:off x="3530111" y="977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84,751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64491</xdr:rowOff>
    </xdr:from>
    <xdr:to>
      <xdr:col>4</xdr:col>
      <xdr:colOff>206375</xdr:colOff>
      <xdr:row>58</xdr:row>
      <xdr:rowOff>166091</xdr:rowOff>
    </xdr:to>
    <xdr:sp macro="" textlink="">
      <xdr:nvSpPr>
        <xdr:cNvPr id="141" name="円/楕円 140"/>
        <xdr:cNvSpPr/>
      </xdr:nvSpPr>
      <xdr:spPr>
        <a:xfrm>
          <a:off x="2857500" y="1000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11168</xdr:rowOff>
    </xdr:from>
    <xdr:ext cx="534377" cy="259045"/>
    <xdr:sp macro="" textlink="">
      <xdr:nvSpPr>
        <xdr:cNvPr id="142" name="テキスト ボックス 141"/>
        <xdr:cNvSpPr txBox="1"/>
      </xdr:nvSpPr>
      <xdr:spPr>
        <a:xfrm>
          <a:off x="2641111" y="978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67049</xdr:rowOff>
    </xdr:from>
    <xdr:to>
      <xdr:col>3</xdr:col>
      <xdr:colOff>3175</xdr:colOff>
      <xdr:row>58</xdr:row>
      <xdr:rowOff>168649</xdr:rowOff>
    </xdr:to>
    <xdr:sp macro="" textlink="">
      <xdr:nvSpPr>
        <xdr:cNvPr id="143" name="円/楕円 142"/>
        <xdr:cNvSpPr/>
      </xdr:nvSpPr>
      <xdr:spPr>
        <a:xfrm>
          <a:off x="1968500" y="100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13726</xdr:rowOff>
    </xdr:from>
    <xdr:ext cx="534377" cy="259045"/>
    <xdr:sp macro="" textlink="">
      <xdr:nvSpPr>
        <xdr:cNvPr id="144" name="テキスト ボックス 143"/>
        <xdr:cNvSpPr txBox="1"/>
      </xdr:nvSpPr>
      <xdr:spPr>
        <a:xfrm>
          <a:off x="1752111" y="97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67588</xdr:rowOff>
    </xdr:from>
    <xdr:to>
      <xdr:col>1</xdr:col>
      <xdr:colOff>485775</xdr:colOff>
      <xdr:row>58</xdr:row>
      <xdr:rowOff>169188</xdr:rowOff>
    </xdr:to>
    <xdr:sp macro="" textlink="">
      <xdr:nvSpPr>
        <xdr:cNvPr id="145" name="円/楕円 144"/>
        <xdr:cNvSpPr/>
      </xdr:nvSpPr>
      <xdr:spPr>
        <a:xfrm>
          <a:off x="1079500" y="100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14265</xdr:rowOff>
    </xdr:from>
    <xdr:ext cx="534377" cy="259045"/>
    <xdr:sp macro="" textlink="">
      <xdr:nvSpPr>
        <xdr:cNvPr id="146" name="テキスト ボックス 145"/>
        <xdr:cNvSpPr txBox="1"/>
      </xdr:nvSpPr>
      <xdr:spPr>
        <a:xfrm>
          <a:off x="863111" y="97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79502</xdr:rowOff>
    </xdr:from>
    <xdr:to>
      <xdr:col>6</xdr:col>
      <xdr:colOff>511175</xdr:colOff>
      <xdr:row>74</xdr:row>
      <xdr:rowOff>85924</xdr:rowOff>
    </xdr:to>
    <xdr:cxnSp macro="">
      <xdr:nvCxnSpPr>
        <xdr:cNvPr id="177" name="直線コネクタ 176"/>
        <xdr:cNvCxnSpPr/>
      </xdr:nvCxnSpPr>
      <xdr:spPr>
        <a:xfrm flipV="1">
          <a:off x="3797300" y="12595352"/>
          <a:ext cx="838200" cy="17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90061</xdr:rowOff>
    </xdr:from>
    <xdr:to>
      <xdr:col>5</xdr:col>
      <xdr:colOff>358775</xdr:colOff>
      <xdr:row>74</xdr:row>
      <xdr:rowOff>85924</xdr:rowOff>
    </xdr:to>
    <xdr:cxnSp macro="">
      <xdr:nvCxnSpPr>
        <xdr:cNvPr id="180" name="直線コネクタ 179"/>
        <xdr:cNvCxnSpPr/>
      </xdr:nvCxnSpPr>
      <xdr:spPr>
        <a:xfrm>
          <a:off x="2908300" y="12605911"/>
          <a:ext cx="889000" cy="16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94651</xdr:rowOff>
    </xdr:from>
    <xdr:ext cx="469744" cy="259045"/>
    <xdr:sp macro="" textlink="">
      <xdr:nvSpPr>
        <xdr:cNvPr id="182" name="テキスト ボックス 181"/>
        <xdr:cNvSpPr txBox="1"/>
      </xdr:nvSpPr>
      <xdr:spPr>
        <a:xfrm>
          <a:off x="3562427"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90061</xdr:rowOff>
    </xdr:from>
    <xdr:to>
      <xdr:col>4</xdr:col>
      <xdr:colOff>155575</xdr:colOff>
      <xdr:row>74</xdr:row>
      <xdr:rowOff>136870</xdr:rowOff>
    </xdr:to>
    <xdr:cxnSp macro="">
      <xdr:nvCxnSpPr>
        <xdr:cNvPr id="183" name="直線コネクタ 182"/>
        <xdr:cNvCxnSpPr/>
      </xdr:nvCxnSpPr>
      <xdr:spPr>
        <a:xfrm flipV="1">
          <a:off x="2019300" y="12605911"/>
          <a:ext cx="889000" cy="21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76579</xdr:rowOff>
    </xdr:from>
    <xdr:ext cx="469744" cy="259045"/>
    <xdr:sp macro="" textlink="">
      <xdr:nvSpPr>
        <xdr:cNvPr id="185" name="テキスト ボックス 184"/>
        <xdr:cNvSpPr txBox="1"/>
      </xdr:nvSpPr>
      <xdr:spPr>
        <a:xfrm>
          <a:off x="2673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130229</xdr:rowOff>
    </xdr:from>
    <xdr:to>
      <xdr:col>2</xdr:col>
      <xdr:colOff>638175</xdr:colOff>
      <xdr:row>74</xdr:row>
      <xdr:rowOff>136870</xdr:rowOff>
    </xdr:to>
    <xdr:cxnSp macro="">
      <xdr:nvCxnSpPr>
        <xdr:cNvPr id="186" name="直線コネクタ 185"/>
        <xdr:cNvCxnSpPr/>
      </xdr:nvCxnSpPr>
      <xdr:spPr>
        <a:xfrm>
          <a:off x="1130300" y="12817529"/>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100964</xdr:rowOff>
    </xdr:from>
    <xdr:ext cx="469744" cy="259045"/>
    <xdr:sp macro="" textlink="">
      <xdr:nvSpPr>
        <xdr:cNvPr id="188" name="テキスト ボックス 187"/>
        <xdr:cNvSpPr txBox="1"/>
      </xdr:nvSpPr>
      <xdr:spPr>
        <a:xfrm>
          <a:off x="1784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86486</xdr:rowOff>
    </xdr:from>
    <xdr:ext cx="469744" cy="259045"/>
    <xdr:sp macro="" textlink="">
      <xdr:nvSpPr>
        <xdr:cNvPr id="190" name="テキスト ボックス 189"/>
        <xdr:cNvSpPr txBox="1"/>
      </xdr:nvSpPr>
      <xdr:spPr>
        <a:xfrm>
          <a:off x="895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28702</xdr:rowOff>
    </xdr:from>
    <xdr:to>
      <xdr:col>6</xdr:col>
      <xdr:colOff>561975</xdr:colOff>
      <xdr:row>73</xdr:row>
      <xdr:rowOff>130302</xdr:rowOff>
    </xdr:to>
    <xdr:sp macro="" textlink="">
      <xdr:nvSpPr>
        <xdr:cNvPr id="196" name="円/楕円 195"/>
        <xdr:cNvSpPr/>
      </xdr:nvSpPr>
      <xdr:spPr>
        <a:xfrm>
          <a:off x="4584700" y="125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51579</xdr:rowOff>
    </xdr:from>
    <xdr:ext cx="469744" cy="259045"/>
    <xdr:sp macro="" textlink="">
      <xdr:nvSpPr>
        <xdr:cNvPr id="197" name="維持補修費該当値テキスト"/>
        <xdr:cNvSpPr txBox="1"/>
      </xdr:nvSpPr>
      <xdr:spPr>
        <a:xfrm>
          <a:off x="4686300" y="1239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35124</xdr:rowOff>
    </xdr:from>
    <xdr:to>
      <xdr:col>5</xdr:col>
      <xdr:colOff>409575</xdr:colOff>
      <xdr:row>74</xdr:row>
      <xdr:rowOff>136724</xdr:rowOff>
    </xdr:to>
    <xdr:sp macro="" textlink="">
      <xdr:nvSpPr>
        <xdr:cNvPr id="198" name="円/楕円 197"/>
        <xdr:cNvSpPr/>
      </xdr:nvSpPr>
      <xdr:spPr>
        <a:xfrm>
          <a:off x="3746500" y="127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153251</xdr:rowOff>
    </xdr:from>
    <xdr:ext cx="469744" cy="259045"/>
    <xdr:sp macro="" textlink="">
      <xdr:nvSpPr>
        <xdr:cNvPr id="199" name="テキスト ボックス 198"/>
        <xdr:cNvSpPr txBox="1"/>
      </xdr:nvSpPr>
      <xdr:spPr>
        <a:xfrm>
          <a:off x="3562427" y="124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39261</xdr:rowOff>
    </xdr:from>
    <xdr:to>
      <xdr:col>4</xdr:col>
      <xdr:colOff>206375</xdr:colOff>
      <xdr:row>73</xdr:row>
      <xdr:rowOff>140861</xdr:rowOff>
    </xdr:to>
    <xdr:sp macro="" textlink="">
      <xdr:nvSpPr>
        <xdr:cNvPr id="200" name="円/楕円 199"/>
        <xdr:cNvSpPr/>
      </xdr:nvSpPr>
      <xdr:spPr>
        <a:xfrm>
          <a:off x="2857500" y="12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71</xdr:row>
      <xdr:rowOff>157388</xdr:rowOff>
    </xdr:from>
    <xdr:ext cx="469744" cy="259045"/>
    <xdr:sp macro="" textlink="">
      <xdr:nvSpPr>
        <xdr:cNvPr id="201" name="テキスト ボックス 200"/>
        <xdr:cNvSpPr txBox="1"/>
      </xdr:nvSpPr>
      <xdr:spPr>
        <a:xfrm>
          <a:off x="2673427" y="1233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86070</xdr:rowOff>
    </xdr:from>
    <xdr:to>
      <xdr:col>3</xdr:col>
      <xdr:colOff>3175</xdr:colOff>
      <xdr:row>75</xdr:row>
      <xdr:rowOff>16220</xdr:rowOff>
    </xdr:to>
    <xdr:sp macro="" textlink="">
      <xdr:nvSpPr>
        <xdr:cNvPr id="202" name="円/楕円 201"/>
        <xdr:cNvSpPr/>
      </xdr:nvSpPr>
      <xdr:spPr>
        <a:xfrm>
          <a:off x="1968500" y="127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32747</xdr:rowOff>
    </xdr:from>
    <xdr:ext cx="469744" cy="259045"/>
    <xdr:sp macro="" textlink="">
      <xdr:nvSpPr>
        <xdr:cNvPr id="203" name="テキスト ボックス 202"/>
        <xdr:cNvSpPr txBox="1"/>
      </xdr:nvSpPr>
      <xdr:spPr>
        <a:xfrm>
          <a:off x="1784427" y="125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79429</xdr:rowOff>
    </xdr:from>
    <xdr:to>
      <xdr:col>1</xdr:col>
      <xdr:colOff>485775</xdr:colOff>
      <xdr:row>75</xdr:row>
      <xdr:rowOff>9579</xdr:rowOff>
    </xdr:to>
    <xdr:sp macro="" textlink="">
      <xdr:nvSpPr>
        <xdr:cNvPr id="204" name="円/楕円 203"/>
        <xdr:cNvSpPr/>
      </xdr:nvSpPr>
      <xdr:spPr>
        <a:xfrm>
          <a:off x="1079500" y="1276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26106</xdr:rowOff>
    </xdr:from>
    <xdr:ext cx="469744" cy="259045"/>
    <xdr:sp macro="" textlink="">
      <xdr:nvSpPr>
        <xdr:cNvPr id="205" name="テキスト ボックス 204"/>
        <xdr:cNvSpPr txBox="1"/>
      </xdr:nvSpPr>
      <xdr:spPr>
        <a:xfrm>
          <a:off x="895427" y="1254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88875</xdr:rowOff>
    </xdr:from>
    <xdr:to>
      <xdr:col>6</xdr:col>
      <xdr:colOff>510540</xdr:colOff>
      <xdr:row>99</xdr:row>
      <xdr:rowOff>22219</xdr:rowOff>
    </xdr:to>
    <xdr:cxnSp macro="">
      <xdr:nvCxnSpPr>
        <xdr:cNvPr id="230" name="直線コネクタ 229"/>
        <xdr:cNvCxnSpPr/>
      </xdr:nvCxnSpPr>
      <xdr:spPr>
        <a:xfrm flipV="1">
          <a:off x="4633595" y="15862275"/>
          <a:ext cx="1270" cy="113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26046</xdr:rowOff>
    </xdr:from>
    <xdr:ext cx="534377" cy="259045"/>
    <xdr:sp macro="" textlink="">
      <xdr:nvSpPr>
        <xdr:cNvPr id="231" name="扶助費最小値テキスト"/>
        <xdr:cNvSpPr txBox="1"/>
      </xdr:nvSpPr>
      <xdr:spPr>
        <a:xfrm>
          <a:off x="4686300" y="1699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99</xdr:row>
      <xdr:rowOff>22219</xdr:rowOff>
    </xdr:from>
    <xdr:to>
      <xdr:col>6</xdr:col>
      <xdr:colOff>600075</xdr:colOff>
      <xdr:row>99</xdr:row>
      <xdr:rowOff>22219</xdr:rowOff>
    </xdr:to>
    <xdr:cxnSp macro="">
      <xdr:nvCxnSpPr>
        <xdr:cNvPr id="232" name="直線コネクタ 231"/>
        <xdr:cNvCxnSpPr/>
      </xdr:nvCxnSpPr>
      <xdr:spPr>
        <a:xfrm>
          <a:off x="4546600" y="16995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35552</xdr:rowOff>
    </xdr:from>
    <xdr:ext cx="599010" cy="259045"/>
    <xdr:sp macro="" textlink="">
      <xdr:nvSpPr>
        <xdr:cNvPr id="233" name="扶助費最大値テキスト"/>
        <xdr:cNvSpPr txBox="1"/>
      </xdr:nvSpPr>
      <xdr:spPr>
        <a:xfrm>
          <a:off x="4686300" y="15637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92</xdr:row>
      <xdr:rowOff>88875</xdr:rowOff>
    </xdr:from>
    <xdr:to>
      <xdr:col>6</xdr:col>
      <xdr:colOff>600075</xdr:colOff>
      <xdr:row>92</xdr:row>
      <xdr:rowOff>88875</xdr:rowOff>
    </xdr:to>
    <xdr:cxnSp macro="">
      <xdr:nvCxnSpPr>
        <xdr:cNvPr id="234" name="直線コネクタ 233"/>
        <xdr:cNvCxnSpPr/>
      </xdr:nvCxnSpPr>
      <xdr:spPr>
        <a:xfrm>
          <a:off x="4546600" y="1586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156083</xdr:rowOff>
    </xdr:from>
    <xdr:to>
      <xdr:col>6</xdr:col>
      <xdr:colOff>511175</xdr:colOff>
      <xdr:row>98</xdr:row>
      <xdr:rowOff>124479</xdr:rowOff>
    </xdr:to>
    <xdr:cxnSp macro="">
      <xdr:nvCxnSpPr>
        <xdr:cNvPr id="235" name="直線コネクタ 234"/>
        <xdr:cNvCxnSpPr/>
      </xdr:nvCxnSpPr>
      <xdr:spPr>
        <a:xfrm flipV="1">
          <a:off x="3797300" y="16786733"/>
          <a:ext cx="838200" cy="13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126846</xdr:rowOff>
    </xdr:from>
    <xdr:ext cx="534377" cy="259045"/>
    <xdr:sp macro="" textlink="">
      <xdr:nvSpPr>
        <xdr:cNvPr id="236" name="扶助費平均値テキスト"/>
        <xdr:cNvSpPr txBox="1"/>
      </xdr:nvSpPr>
      <xdr:spPr>
        <a:xfrm>
          <a:off x="4686300" y="16414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103969</xdr:rowOff>
    </xdr:from>
    <xdr:to>
      <xdr:col>6</xdr:col>
      <xdr:colOff>561975</xdr:colOff>
      <xdr:row>97</xdr:row>
      <xdr:rowOff>34119</xdr:rowOff>
    </xdr:to>
    <xdr:sp macro="" textlink="">
      <xdr:nvSpPr>
        <xdr:cNvPr id="237" name="フローチャート : 判断 236"/>
        <xdr:cNvSpPr/>
      </xdr:nvSpPr>
      <xdr:spPr>
        <a:xfrm>
          <a:off x="45847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124479</xdr:rowOff>
    </xdr:from>
    <xdr:to>
      <xdr:col>5</xdr:col>
      <xdr:colOff>358775</xdr:colOff>
      <xdr:row>98</xdr:row>
      <xdr:rowOff>152654</xdr:rowOff>
    </xdr:to>
    <xdr:cxnSp macro="">
      <xdr:nvCxnSpPr>
        <xdr:cNvPr id="238" name="直線コネクタ 237"/>
        <xdr:cNvCxnSpPr/>
      </xdr:nvCxnSpPr>
      <xdr:spPr>
        <a:xfrm flipV="1">
          <a:off x="2908300" y="16926579"/>
          <a:ext cx="8890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16757</xdr:rowOff>
    </xdr:from>
    <xdr:to>
      <xdr:col>5</xdr:col>
      <xdr:colOff>409575</xdr:colOff>
      <xdr:row>97</xdr:row>
      <xdr:rowOff>118357</xdr:rowOff>
    </xdr:to>
    <xdr:sp macro="" textlink="">
      <xdr:nvSpPr>
        <xdr:cNvPr id="239" name="フローチャート : 判断 238"/>
        <xdr:cNvSpPr/>
      </xdr:nvSpPr>
      <xdr:spPr>
        <a:xfrm>
          <a:off x="3746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134884</xdr:rowOff>
    </xdr:from>
    <xdr:ext cx="534377" cy="259045"/>
    <xdr:sp macro="" textlink="">
      <xdr:nvSpPr>
        <xdr:cNvPr id="240" name="テキスト ボックス 239"/>
        <xdr:cNvSpPr txBox="1"/>
      </xdr:nvSpPr>
      <xdr:spPr>
        <a:xfrm>
          <a:off x="3530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152654</xdr:rowOff>
    </xdr:from>
    <xdr:to>
      <xdr:col>4</xdr:col>
      <xdr:colOff>155575</xdr:colOff>
      <xdr:row>99</xdr:row>
      <xdr:rowOff>77312</xdr:rowOff>
    </xdr:to>
    <xdr:cxnSp macro="">
      <xdr:nvCxnSpPr>
        <xdr:cNvPr id="241" name="直線コネクタ 240"/>
        <xdr:cNvCxnSpPr/>
      </xdr:nvCxnSpPr>
      <xdr:spPr>
        <a:xfrm flipV="1">
          <a:off x="2019300" y="16954754"/>
          <a:ext cx="889000" cy="9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42" name="フローチャート : 判断 241"/>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43" name="テキスト ボックス 242"/>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141433</xdr:rowOff>
    </xdr:from>
    <xdr:to>
      <xdr:col>2</xdr:col>
      <xdr:colOff>638175</xdr:colOff>
      <xdr:row>99</xdr:row>
      <xdr:rowOff>77312</xdr:rowOff>
    </xdr:to>
    <xdr:cxnSp macro="">
      <xdr:nvCxnSpPr>
        <xdr:cNvPr id="244" name="直線コネクタ 243"/>
        <xdr:cNvCxnSpPr/>
      </xdr:nvCxnSpPr>
      <xdr:spPr>
        <a:xfrm>
          <a:off x="1130300" y="15743383"/>
          <a:ext cx="889000" cy="130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5" name="フローチャート : 判断 244"/>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6" name="テキスト ボックス 245"/>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7" name="フローチャート : 判断 246"/>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8" name="テキスト ボックス 247"/>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105283</xdr:rowOff>
    </xdr:from>
    <xdr:to>
      <xdr:col>6</xdr:col>
      <xdr:colOff>561975</xdr:colOff>
      <xdr:row>98</xdr:row>
      <xdr:rowOff>35433</xdr:rowOff>
    </xdr:to>
    <xdr:sp macro="" textlink="">
      <xdr:nvSpPr>
        <xdr:cNvPr id="254" name="円/楕円 253"/>
        <xdr:cNvSpPr/>
      </xdr:nvSpPr>
      <xdr:spPr>
        <a:xfrm>
          <a:off x="4584700" y="167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83710</xdr:rowOff>
    </xdr:from>
    <xdr:ext cx="534377" cy="259045"/>
    <xdr:sp macro="" textlink="">
      <xdr:nvSpPr>
        <xdr:cNvPr id="255" name="扶助費該当値テキスト"/>
        <xdr:cNvSpPr txBox="1"/>
      </xdr:nvSpPr>
      <xdr:spPr>
        <a:xfrm>
          <a:off x="4686300" y="1671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52,140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73679</xdr:rowOff>
    </xdr:from>
    <xdr:to>
      <xdr:col>5</xdr:col>
      <xdr:colOff>409575</xdr:colOff>
      <xdr:row>99</xdr:row>
      <xdr:rowOff>3829</xdr:rowOff>
    </xdr:to>
    <xdr:sp macro="" textlink="">
      <xdr:nvSpPr>
        <xdr:cNvPr id="256" name="円/楕円 255"/>
        <xdr:cNvSpPr/>
      </xdr:nvSpPr>
      <xdr:spPr>
        <a:xfrm>
          <a:off x="3746500" y="168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166406</xdr:rowOff>
    </xdr:from>
    <xdr:ext cx="534377" cy="259045"/>
    <xdr:sp macro="" textlink="">
      <xdr:nvSpPr>
        <xdr:cNvPr id="257" name="テキスト ボックス 256"/>
        <xdr:cNvSpPr txBox="1"/>
      </xdr:nvSpPr>
      <xdr:spPr>
        <a:xfrm>
          <a:off x="3530111" y="169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101854</xdr:rowOff>
    </xdr:from>
    <xdr:to>
      <xdr:col>4</xdr:col>
      <xdr:colOff>206375</xdr:colOff>
      <xdr:row>99</xdr:row>
      <xdr:rowOff>32004</xdr:rowOff>
    </xdr:to>
    <xdr:sp macro="" textlink="">
      <xdr:nvSpPr>
        <xdr:cNvPr id="258" name="円/楕円 257"/>
        <xdr:cNvSpPr/>
      </xdr:nvSpPr>
      <xdr:spPr>
        <a:xfrm>
          <a:off x="2857500" y="169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23131</xdr:rowOff>
    </xdr:from>
    <xdr:ext cx="534377" cy="259045"/>
    <xdr:sp macro="" textlink="">
      <xdr:nvSpPr>
        <xdr:cNvPr id="259" name="テキスト ボックス 258"/>
        <xdr:cNvSpPr txBox="1"/>
      </xdr:nvSpPr>
      <xdr:spPr>
        <a:xfrm>
          <a:off x="2641111" y="169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43,320</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26512</xdr:rowOff>
    </xdr:from>
    <xdr:to>
      <xdr:col>3</xdr:col>
      <xdr:colOff>3175</xdr:colOff>
      <xdr:row>99</xdr:row>
      <xdr:rowOff>128112</xdr:rowOff>
    </xdr:to>
    <xdr:sp macro="" textlink="">
      <xdr:nvSpPr>
        <xdr:cNvPr id="260" name="円/楕円 259"/>
        <xdr:cNvSpPr/>
      </xdr:nvSpPr>
      <xdr:spPr>
        <a:xfrm>
          <a:off x="1968500" y="1700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119239</xdr:rowOff>
    </xdr:from>
    <xdr:ext cx="534377" cy="259045"/>
    <xdr:sp macro="" textlink="">
      <xdr:nvSpPr>
        <xdr:cNvPr id="261" name="テキスト ボックス 260"/>
        <xdr:cNvSpPr txBox="1"/>
      </xdr:nvSpPr>
      <xdr:spPr>
        <a:xfrm>
          <a:off x="1752111" y="170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38,275</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90633</xdr:rowOff>
    </xdr:from>
    <xdr:to>
      <xdr:col>1</xdr:col>
      <xdr:colOff>485775</xdr:colOff>
      <xdr:row>92</xdr:row>
      <xdr:rowOff>20783</xdr:rowOff>
    </xdr:to>
    <xdr:sp macro="" textlink="">
      <xdr:nvSpPr>
        <xdr:cNvPr id="262" name="円/楕円 261"/>
        <xdr:cNvSpPr/>
      </xdr:nvSpPr>
      <xdr:spPr>
        <a:xfrm>
          <a:off x="1079500" y="1569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37310</xdr:rowOff>
    </xdr:from>
    <xdr:ext cx="599010" cy="259045"/>
    <xdr:sp macro="" textlink="">
      <xdr:nvSpPr>
        <xdr:cNvPr id="263" name="テキスト ボックス 262"/>
        <xdr:cNvSpPr txBox="1"/>
      </xdr:nvSpPr>
      <xdr:spPr>
        <a:xfrm>
          <a:off x="830794" y="1546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90" name="直線コネクタ 289"/>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91"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2" name="直線コネクタ 291"/>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3"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4" name="直線コネクタ 293"/>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63217</xdr:rowOff>
    </xdr:from>
    <xdr:to>
      <xdr:col>15</xdr:col>
      <xdr:colOff>180975</xdr:colOff>
      <xdr:row>34</xdr:row>
      <xdr:rowOff>70646</xdr:rowOff>
    </xdr:to>
    <xdr:cxnSp macro="">
      <xdr:nvCxnSpPr>
        <xdr:cNvPr id="295" name="直線コネクタ 294"/>
        <xdr:cNvCxnSpPr/>
      </xdr:nvCxnSpPr>
      <xdr:spPr>
        <a:xfrm flipV="1">
          <a:off x="9639300" y="5892517"/>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6"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7" name="フローチャート : 判断 296"/>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70646</xdr:rowOff>
    </xdr:from>
    <xdr:to>
      <xdr:col>14</xdr:col>
      <xdr:colOff>28575</xdr:colOff>
      <xdr:row>35</xdr:row>
      <xdr:rowOff>83595</xdr:rowOff>
    </xdr:to>
    <xdr:cxnSp macro="">
      <xdr:nvCxnSpPr>
        <xdr:cNvPr id="298" name="直線コネクタ 297"/>
        <xdr:cNvCxnSpPr/>
      </xdr:nvCxnSpPr>
      <xdr:spPr>
        <a:xfrm flipV="1">
          <a:off x="8750300" y="5899946"/>
          <a:ext cx="889000" cy="1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9" name="フローチャート : 判断 298"/>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300" name="テキスト ボックス 299"/>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83595</xdr:rowOff>
    </xdr:from>
    <xdr:to>
      <xdr:col>12</xdr:col>
      <xdr:colOff>511175</xdr:colOff>
      <xdr:row>35</xdr:row>
      <xdr:rowOff>160306</xdr:rowOff>
    </xdr:to>
    <xdr:cxnSp macro="">
      <xdr:nvCxnSpPr>
        <xdr:cNvPr id="301" name="直線コネクタ 300"/>
        <xdr:cNvCxnSpPr/>
      </xdr:nvCxnSpPr>
      <xdr:spPr>
        <a:xfrm flipV="1">
          <a:off x="7861300" y="6084345"/>
          <a:ext cx="889000" cy="7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2" name="フローチャート : 判断 301"/>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3" name="テキスト ボックス 302"/>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160306</xdr:rowOff>
    </xdr:from>
    <xdr:to>
      <xdr:col>11</xdr:col>
      <xdr:colOff>307975</xdr:colOff>
      <xdr:row>35</xdr:row>
      <xdr:rowOff>163507</xdr:rowOff>
    </xdr:to>
    <xdr:cxnSp macro="">
      <xdr:nvCxnSpPr>
        <xdr:cNvPr id="304" name="直線コネクタ 303"/>
        <xdr:cNvCxnSpPr/>
      </xdr:nvCxnSpPr>
      <xdr:spPr>
        <a:xfrm flipV="1">
          <a:off x="6972300" y="616105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5" name="フローチャート : 判断 304"/>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6" name="テキスト ボックス 305"/>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7" name="フローチャート : 判断 306"/>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8" name="テキスト ボックス 307"/>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12417</xdr:rowOff>
    </xdr:from>
    <xdr:to>
      <xdr:col>15</xdr:col>
      <xdr:colOff>231775</xdr:colOff>
      <xdr:row>34</xdr:row>
      <xdr:rowOff>114017</xdr:rowOff>
    </xdr:to>
    <xdr:sp macro="" textlink="">
      <xdr:nvSpPr>
        <xdr:cNvPr id="314" name="円/楕円 313"/>
        <xdr:cNvSpPr/>
      </xdr:nvSpPr>
      <xdr:spPr>
        <a:xfrm>
          <a:off x="10426700" y="58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35294</xdr:rowOff>
    </xdr:from>
    <xdr:ext cx="534377" cy="259045"/>
    <xdr:sp macro="" textlink="">
      <xdr:nvSpPr>
        <xdr:cNvPr id="315" name="補助費等該当値テキスト"/>
        <xdr:cNvSpPr txBox="1"/>
      </xdr:nvSpPr>
      <xdr:spPr>
        <a:xfrm>
          <a:off x="10528300" y="569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74,684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19846</xdr:rowOff>
    </xdr:from>
    <xdr:to>
      <xdr:col>14</xdr:col>
      <xdr:colOff>79375</xdr:colOff>
      <xdr:row>34</xdr:row>
      <xdr:rowOff>121446</xdr:rowOff>
    </xdr:to>
    <xdr:sp macro="" textlink="">
      <xdr:nvSpPr>
        <xdr:cNvPr id="316" name="円/楕円 315"/>
        <xdr:cNvSpPr/>
      </xdr:nvSpPr>
      <xdr:spPr>
        <a:xfrm>
          <a:off x="9588500" y="584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137973</xdr:rowOff>
    </xdr:from>
    <xdr:ext cx="534377" cy="259045"/>
    <xdr:sp macro="" textlink="">
      <xdr:nvSpPr>
        <xdr:cNvPr id="317" name="テキスト ボックス 316"/>
        <xdr:cNvSpPr txBox="1"/>
      </xdr:nvSpPr>
      <xdr:spPr>
        <a:xfrm>
          <a:off x="9372111" y="5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74,229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32795</xdr:rowOff>
    </xdr:from>
    <xdr:to>
      <xdr:col>12</xdr:col>
      <xdr:colOff>561975</xdr:colOff>
      <xdr:row>35</xdr:row>
      <xdr:rowOff>134395</xdr:rowOff>
    </xdr:to>
    <xdr:sp macro="" textlink="">
      <xdr:nvSpPr>
        <xdr:cNvPr id="318" name="円/楕円 317"/>
        <xdr:cNvSpPr/>
      </xdr:nvSpPr>
      <xdr:spPr>
        <a:xfrm>
          <a:off x="8699500" y="60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150922</xdr:rowOff>
    </xdr:from>
    <xdr:ext cx="534377" cy="259045"/>
    <xdr:sp macro="" textlink="">
      <xdr:nvSpPr>
        <xdr:cNvPr id="319" name="テキスト ボックス 318"/>
        <xdr:cNvSpPr txBox="1"/>
      </xdr:nvSpPr>
      <xdr:spPr>
        <a:xfrm>
          <a:off x="8483111" y="58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109506</xdr:rowOff>
    </xdr:from>
    <xdr:to>
      <xdr:col>11</xdr:col>
      <xdr:colOff>358775</xdr:colOff>
      <xdr:row>36</xdr:row>
      <xdr:rowOff>39656</xdr:rowOff>
    </xdr:to>
    <xdr:sp macro="" textlink="">
      <xdr:nvSpPr>
        <xdr:cNvPr id="320" name="円/楕円 319"/>
        <xdr:cNvSpPr/>
      </xdr:nvSpPr>
      <xdr:spPr>
        <a:xfrm>
          <a:off x="7810500" y="61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56183</xdr:rowOff>
    </xdr:from>
    <xdr:ext cx="534377" cy="259045"/>
    <xdr:sp macro="" textlink="">
      <xdr:nvSpPr>
        <xdr:cNvPr id="321" name="テキスト ボックス 320"/>
        <xdr:cNvSpPr txBox="1"/>
      </xdr:nvSpPr>
      <xdr:spPr>
        <a:xfrm>
          <a:off x="7594111" y="58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112707</xdr:rowOff>
    </xdr:from>
    <xdr:to>
      <xdr:col>10</xdr:col>
      <xdr:colOff>155575</xdr:colOff>
      <xdr:row>36</xdr:row>
      <xdr:rowOff>42857</xdr:rowOff>
    </xdr:to>
    <xdr:sp macro="" textlink="">
      <xdr:nvSpPr>
        <xdr:cNvPr id="322" name="円/楕円 321"/>
        <xdr:cNvSpPr/>
      </xdr:nvSpPr>
      <xdr:spPr>
        <a:xfrm>
          <a:off x="6921500" y="61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59384</xdr:rowOff>
    </xdr:from>
    <xdr:ext cx="534377" cy="259045"/>
    <xdr:sp macro="" textlink="">
      <xdr:nvSpPr>
        <xdr:cNvPr id="323" name="テキスト ボックス 322"/>
        <xdr:cNvSpPr txBox="1"/>
      </xdr:nvSpPr>
      <xdr:spPr>
        <a:xfrm>
          <a:off x="6705111" y="588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9" name="直線コネクタ 348"/>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50"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51" name="直線コネクタ 350"/>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2"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3" name="直線コネクタ 352"/>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8723</xdr:rowOff>
    </xdr:from>
    <xdr:to>
      <xdr:col>15</xdr:col>
      <xdr:colOff>180975</xdr:colOff>
      <xdr:row>57</xdr:row>
      <xdr:rowOff>102884</xdr:rowOff>
    </xdr:to>
    <xdr:cxnSp macro="">
      <xdr:nvCxnSpPr>
        <xdr:cNvPr id="354" name="直線コネクタ 353"/>
        <xdr:cNvCxnSpPr/>
      </xdr:nvCxnSpPr>
      <xdr:spPr>
        <a:xfrm flipV="1">
          <a:off x="9639300" y="9095573"/>
          <a:ext cx="838200" cy="7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5"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6" name="フローチャート : 判断 355"/>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59962</xdr:rowOff>
    </xdr:from>
    <xdr:to>
      <xdr:col>14</xdr:col>
      <xdr:colOff>28575</xdr:colOff>
      <xdr:row>57</xdr:row>
      <xdr:rowOff>102884</xdr:rowOff>
    </xdr:to>
    <xdr:cxnSp macro="">
      <xdr:nvCxnSpPr>
        <xdr:cNvPr id="357" name="直線コネクタ 356"/>
        <xdr:cNvCxnSpPr/>
      </xdr:nvCxnSpPr>
      <xdr:spPr>
        <a:xfrm>
          <a:off x="8750300" y="9832612"/>
          <a:ext cx="889000" cy="4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8" name="フローチャート : 判断 357"/>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9" name="テキスト ボックス 358"/>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59962</xdr:rowOff>
    </xdr:from>
    <xdr:to>
      <xdr:col>12</xdr:col>
      <xdr:colOff>511175</xdr:colOff>
      <xdr:row>58</xdr:row>
      <xdr:rowOff>36503</xdr:rowOff>
    </xdr:to>
    <xdr:cxnSp macro="">
      <xdr:nvCxnSpPr>
        <xdr:cNvPr id="360" name="直線コネクタ 359"/>
        <xdr:cNvCxnSpPr/>
      </xdr:nvCxnSpPr>
      <xdr:spPr>
        <a:xfrm flipV="1">
          <a:off x="7861300" y="9832612"/>
          <a:ext cx="889000" cy="14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61" name="フローチャート : 判断 360"/>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2" name="テキスト ボックス 361"/>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120367</xdr:rowOff>
    </xdr:from>
    <xdr:to>
      <xdr:col>11</xdr:col>
      <xdr:colOff>307975</xdr:colOff>
      <xdr:row>58</xdr:row>
      <xdr:rowOff>36503</xdr:rowOff>
    </xdr:to>
    <xdr:cxnSp macro="">
      <xdr:nvCxnSpPr>
        <xdr:cNvPr id="363" name="直線コネクタ 362"/>
        <xdr:cNvCxnSpPr/>
      </xdr:nvCxnSpPr>
      <xdr:spPr>
        <a:xfrm>
          <a:off x="6972300" y="9550117"/>
          <a:ext cx="889000" cy="43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4" name="フローチャート : 判断 363"/>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5" name="テキスト ボックス 364"/>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6" name="フローチャート : 判断 365"/>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145497</xdr:rowOff>
    </xdr:from>
    <xdr:ext cx="534377" cy="259045"/>
    <xdr:sp macro="" textlink="">
      <xdr:nvSpPr>
        <xdr:cNvPr id="367" name="テキスト ボックス 366"/>
        <xdr:cNvSpPr txBox="1"/>
      </xdr:nvSpPr>
      <xdr:spPr>
        <a:xfrm>
          <a:off x="6705111" y="9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129373</xdr:rowOff>
    </xdr:from>
    <xdr:to>
      <xdr:col>15</xdr:col>
      <xdr:colOff>231775</xdr:colOff>
      <xdr:row>53</xdr:row>
      <xdr:rowOff>59523</xdr:rowOff>
    </xdr:to>
    <xdr:sp macro="" textlink="">
      <xdr:nvSpPr>
        <xdr:cNvPr id="373" name="円/楕円 372"/>
        <xdr:cNvSpPr/>
      </xdr:nvSpPr>
      <xdr:spPr>
        <a:xfrm>
          <a:off x="10426700" y="90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152250</xdr:rowOff>
    </xdr:from>
    <xdr:ext cx="599010" cy="259045"/>
    <xdr:sp macro="" textlink="">
      <xdr:nvSpPr>
        <xdr:cNvPr id="374" name="普通建設事業費該当値テキスト"/>
        <xdr:cNvSpPr txBox="1"/>
      </xdr:nvSpPr>
      <xdr:spPr>
        <a:xfrm>
          <a:off x="10528300" y="889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52084</xdr:rowOff>
    </xdr:from>
    <xdr:to>
      <xdr:col>14</xdr:col>
      <xdr:colOff>79375</xdr:colOff>
      <xdr:row>57</xdr:row>
      <xdr:rowOff>153684</xdr:rowOff>
    </xdr:to>
    <xdr:sp macro="" textlink="">
      <xdr:nvSpPr>
        <xdr:cNvPr id="375" name="円/楕円 374"/>
        <xdr:cNvSpPr/>
      </xdr:nvSpPr>
      <xdr:spPr>
        <a:xfrm>
          <a:off x="9588500" y="98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144811</xdr:rowOff>
    </xdr:from>
    <xdr:ext cx="534377" cy="259045"/>
    <xdr:sp macro="" textlink="">
      <xdr:nvSpPr>
        <xdr:cNvPr id="376" name="テキスト ボックス 375"/>
        <xdr:cNvSpPr txBox="1"/>
      </xdr:nvSpPr>
      <xdr:spPr>
        <a:xfrm>
          <a:off x="9372111" y="991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9162</xdr:rowOff>
    </xdr:from>
    <xdr:to>
      <xdr:col>12</xdr:col>
      <xdr:colOff>561975</xdr:colOff>
      <xdr:row>57</xdr:row>
      <xdr:rowOff>110762</xdr:rowOff>
    </xdr:to>
    <xdr:sp macro="" textlink="">
      <xdr:nvSpPr>
        <xdr:cNvPr id="377" name="円/楕円 376"/>
        <xdr:cNvSpPr/>
      </xdr:nvSpPr>
      <xdr:spPr>
        <a:xfrm>
          <a:off x="8699500" y="978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101889</xdr:rowOff>
    </xdr:from>
    <xdr:ext cx="534377" cy="259045"/>
    <xdr:sp macro="" textlink="">
      <xdr:nvSpPr>
        <xdr:cNvPr id="378" name="テキスト ボックス 377"/>
        <xdr:cNvSpPr txBox="1"/>
      </xdr:nvSpPr>
      <xdr:spPr>
        <a:xfrm>
          <a:off x="8483111" y="98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157153</xdr:rowOff>
    </xdr:from>
    <xdr:to>
      <xdr:col>11</xdr:col>
      <xdr:colOff>358775</xdr:colOff>
      <xdr:row>58</xdr:row>
      <xdr:rowOff>87303</xdr:rowOff>
    </xdr:to>
    <xdr:sp macro="" textlink="">
      <xdr:nvSpPr>
        <xdr:cNvPr id="379" name="円/楕円 378"/>
        <xdr:cNvSpPr/>
      </xdr:nvSpPr>
      <xdr:spPr>
        <a:xfrm>
          <a:off x="7810500" y="99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78430</xdr:rowOff>
    </xdr:from>
    <xdr:ext cx="534377" cy="259045"/>
    <xdr:sp macro="" textlink="">
      <xdr:nvSpPr>
        <xdr:cNvPr id="380" name="テキスト ボックス 379"/>
        <xdr:cNvSpPr txBox="1"/>
      </xdr:nvSpPr>
      <xdr:spPr>
        <a:xfrm>
          <a:off x="7594111" y="1002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69567</xdr:rowOff>
    </xdr:from>
    <xdr:to>
      <xdr:col>10</xdr:col>
      <xdr:colOff>155575</xdr:colOff>
      <xdr:row>55</xdr:row>
      <xdr:rowOff>171167</xdr:rowOff>
    </xdr:to>
    <xdr:sp macro="" textlink="">
      <xdr:nvSpPr>
        <xdr:cNvPr id="381" name="円/楕円 380"/>
        <xdr:cNvSpPr/>
      </xdr:nvSpPr>
      <xdr:spPr>
        <a:xfrm>
          <a:off x="6921500" y="94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16244</xdr:rowOff>
    </xdr:from>
    <xdr:ext cx="534377" cy="259045"/>
    <xdr:sp macro="" textlink="">
      <xdr:nvSpPr>
        <xdr:cNvPr id="382" name="テキスト ボックス 381"/>
        <xdr:cNvSpPr txBox="1"/>
      </xdr:nvSpPr>
      <xdr:spPr>
        <a:xfrm>
          <a:off x="6705111" y="92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8" name="直線コネクタ 407"/>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11"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2" name="直線コネクタ 411"/>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161874</xdr:rowOff>
    </xdr:from>
    <xdr:to>
      <xdr:col>15</xdr:col>
      <xdr:colOff>180975</xdr:colOff>
      <xdr:row>78</xdr:row>
      <xdr:rowOff>14722</xdr:rowOff>
    </xdr:to>
    <xdr:cxnSp macro="">
      <xdr:nvCxnSpPr>
        <xdr:cNvPr id="413" name="直線コネクタ 412"/>
        <xdr:cNvCxnSpPr/>
      </xdr:nvCxnSpPr>
      <xdr:spPr>
        <a:xfrm flipV="1">
          <a:off x="9639300" y="12506274"/>
          <a:ext cx="838200" cy="88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4"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5" name="フローチャート : 判断 414"/>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7846</xdr:rowOff>
    </xdr:from>
    <xdr:to>
      <xdr:col>14</xdr:col>
      <xdr:colOff>28575</xdr:colOff>
      <xdr:row>78</xdr:row>
      <xdr:rowOff>14722</xdr:rowOff>
    </xdr:to>
    <xdr:cxnSp macro="">
      <xdr:nvCxnSpPr>
        <xdr:cNvPr id="416" name="直線コネクタ 415"/>
        <xdr:cNvCxnSpPr/>
      </xdr:nvCxnSpPr>
      <xdr:spPr>
        <a:xfrm>
          <a:off x="8750300" y="13380946"/>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7" name="フローチャート : 判断 416"/>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8" name="テキスト ボックス 417"/>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9" name="フローチャート : 判断 418"/>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20" name="テキスト ボックス 419"/>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111074</xdr:rowOff>
    </xdr:from>
    <xdr:to>
      <xdr:col>15</xdr:col>
      <xdr:colOff>231775</xdr:colOff>
      <xdr:row>73</xdr:row>
      <xdr:rowOff>41224</xdr:rowOff>
    </xdr:to>
    <xdr:sp macro="" textlink="">
      <xdr:nvSpPr>
        <xdr:cNvPr id="426" name="円/楕円 425"/>
        <xdr:cNvSpPr/>
      </xdr:nvSpPr>
      <xdr:spPr>
        <a:xfrm>
          <a:off x="10426700" y="1245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133951</xdr:rowOff>
    </xdr:from>
    <xdr:ext cx="534377" cy="259045"/>
    <xdr:sp macro="" textlink="">
      <xdr:nvSpPr>
        <xdr:cNvPr id="427" name="普通建設事業費 （ うち新規整備　）該当値テキスト"/>
        <xdr:cNvSpPr txBox="1"/>
      </xdr:nvSpPr>
      <xdr:spPr>
        <a:xfrm>
          <a:off x="10528300" y="1230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135372</xdr:rowOff>
    </xdr:from>
    <xdr:to>
      <xdr:col>14</xdr:col>
      <xdr:colOff>79375</xdr:colOff>
      <xdr:row>78</xdr:row>
      <xdr:rowOff>65522</xdr:rowOff>
    </xdr:to>
    <xdr:sp macro="" textlink="">
      <xdr:nvSpPr>
        <xdr:cNvPr id="428" name="円/楕円 427"/>
        <xdr:cNvSpPr/>
      </xdr:nvSpPr>
      <xdr:spPr>
        <a:xfrm>
          <a:off x="9588500" y="133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56649</xdr:rowOff>
    </xdr:from>
    <xdr:ext cx="534377" cy="259045"/>
    <xdr:sp macro="" textlink="">
      <xdr:nvSpPr>
        <xdr:cNvPr id="429" name="テキスト ボックス 428"/>
        <xdr:cNvSpPr txBox="1"/>
      </xdr:nvSpPr>
      <xdr:spPr>
        <a:xfrm>
          <a:off x="9372111" y="1342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128496</xdr:rowOff>
    </xdr:from>
    <xdr:to>
      <xdr:col>12</xdr:col>
      <xdr:colOff>561975</xdr:colOff>
      <xdr:row>78</xdr:row>
      <xdr:rowOff>58646</xdr:rowOff>
    </xdr:to>
    <xdr:sp macro="" textlink="">
      <xdr:nvSpPr>
        <xdr:cNvPr id="430" name="円/楕円 429"/>
        <xdr:cNvSpPr/>
      </xdr:nvSpPr>
      <xdr:spPr>
        <a:xfrm>
          <a:off x="8699500" y="1333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49773</xdr:rowOff>
    </xdr:from>
    <xdr:ext cx="534377" cy="259045"/>
    <xdr:sp macro="" textlink="">
      <xdr:nvSpPr>
        <xdr:cNvPr id="431" name="テキスト ボックス 430"/>
        <xdr:cNvSpPr txBox="1"/>
      </xdr:nvSpPr>
      <xdr:spPr>
        <a:xfrm>
          <a:off x="8483111" y="134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5" name="直線コネクタ 454"/>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6"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7" name="直線コネクタ 456"/>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8"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9" name="直線コネクタ 458"/>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54611</xdr:rowOff>
    </xdr:from>
    <xdr:to>
      <xdr:col>15</xdr:col>
      <xdr:colOff>180975</xdr:colOff>
      <xdr:row>98</xdr:row>
      <xdr:rowOff>88849</xdr:rowOff>
    </xdr:to>
    <xdr:cxnSp macro="">
      <xdr:nvCxnSpPr>
        <xdr:cNvPr id="460" name="直線コネクタ 459"/>
        <xdr:cNvCxnSpPr/>
      </xdr:nvCxnSpPr>
      <xdr:spPr>
        <a:xfrm flipV="1">
          <a:off x="9639300" y="16856711"/>
          <a:ext cx="838200" cy="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61"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2" name="フローチャート : 判断 461"/>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115</xdr:rowOff>
    </xdr:from>
    <xdr:to>
      <xdr:col>14</xdr:col>
      <xdr:colOff>28575</xdr:colOff>
      <xdr:row>98</xdr:row>
      <xdr:rowOff>88849</xdr:rowOff>
    </xdr:to>
    <xdr:cxnSp macro="">
      <xdr:nvCxnSpPr>
        <xdr:cNvPr id="463" name="直線コネクタ 462"/>
        <xdr:cNvCxnSpPr/>
      </xdr:nvCxnSpPr>
      <xdr:spPr>
        <a:xfrm>
          <a:off x="8750300" y="16802215"/>
          <a:ext cx="889000" cy="8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4" name="フローチャート : 判断 463"/>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5" name="テキスト ボックス 464"/>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6" name="フローチャート : 判断 465"/>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7" name="テキスト ボックス 466"/>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3811</xdr:rowOff>
    </xdr:from>
    <xdr:to>
      <xdr:col>15</xdr:col>
      <xdr:colOff>231775</xdr:colOff>
      <xdr:row>98</xdr:row>
      <xdr:rowOff>105411</xdr:rowOff>
    </xdr:to>
    <xdr:sp macro="" textlink="">
      <xdr:nvSpPr>
        <xdr:cNvPr id="473" name="円/楕円 472"/>
        <xdr:cNvSpPr/>
      </xdr:nvSpPr>
      <xdr:spPr>
        <a:xfrm>
          <a:off x="10426700" y="1680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90188</xdr:rowOff>
    </xdr:from>
    <xdr:ext cx="534377" cy="259045"/>
    <xdr:sp macro="" textlink="">
      <xdr:nvSpPr>
        <xdr:cNvPr id="474" name="普通建設事業費 （ うち更新整備　）該当値テキスト"/>
        <xdr:cNvSpPr txBox="1"/>
      </xdr:nvSpPr>
      <xdr:spPr>
        <a:xfrm>
          <a:off x="10528300" y="1672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38049</xdr:rowOff>
    </xdr:from>
    <xdr:to>
      <xdr:col>14</xdr:col>
      <xdr:colOff>79375</xdr:colOff>
      <xdr:row>98</xdr:row>
      <xdr:rowOff>139649</xdr:rowOff>
    </xdr:to>
    <xdr:sp macro="" textlink="">
      <xdr:nvSpPr>
        <xdr:cNvPr id="475" name="円/楕円 474"/>
        <xdr:cNvSpPr/>
      </xdr:nvSpPr>
      <xdr:spPr>
        <a:xfrm>
          <a:off x="9588500" y="1684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130776</xdr:rowOff>
    </xdr:from>
    <xdr:ext cx="534377" cy="259045"/>
    <xdr:sp macro="" textlink="">
      <xdr:nvSpPr>
        <xdr:cNvPr id="476" name="テキスト ボックス 475"/>
        <xdr:cNvSpPr txBox="1"/>
      </xdr:nvSpPr>
      <xdr:spPr>
        <a:xfrm>
          <a:off x="9372111" y="1693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120765</xdr:rowOff>
    </xdr:from>
    <xdr:to>
      <xdr:col>12</xdr:col>
      <xdr:colOff>561975</xdr:colOff>
      <xdr:row>98</xdr:row>
      <xdr:rowOff>50915</xdr:rowOff>
    </xdr:to>
    <xdr:sp macro="" textlink="">
      <xdr:nvSpPr>
        <xdr:cNvPr id="477" name="円/楕円 476"/>
        <xdr:cNvSpPr/>
      </xdr:nvSpPr>
      <xdr:spPr>
        <a:xfrm>
          <a:off x="8699500" y="167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42042</xdr:rowOff>
    </xdr:from>
    <xdr:ext cx="534377" cy="259045"/>
    <xdr:sp macro="" textlink="">
      <xdr:nvSpPr>
        <xdr:cNvPr id="478" name="テキスト ボックス 477"/>
        <xdr:cNvSpPr txBox="1"/>
      </xdr:nvSpPr>
      <xdr:spPr>
        <a:xfrm>
          <a:off x="8483111" y="1684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89" name="直線コネクタ 48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90" name="テキスト ボックス 48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3" name="直線コネクタ 49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4" name="テキスト ボックス 49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111868</xdr:rowOff>
    </xdr:from>
    <xdr:to>
      <xdr:col>23</xdr:col>
      <xdr:colOff>516889</xdr:colOff>
      <xdr:row>38</xdr:row>
      <xdr:rowOff>25400</xdr:rowOff>
    </xdr:to>
    <xdr:cxnSp macro="">
      <xdr:nvCxnSpPr>
        <xdr:cNvPr id="498" name="直線コネクタ 497"/>
        <xdr:cNvCxnSpPr/>
      </xdr:nvCxnSpPr>
      <xdr:spPr>
        <a:xfrm flipV="1">
          <a:off x="16317595" y="5426818"/>
          <a:ext cx="1269" cy="1113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99"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500" name="直線コネクタ 49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58545</xdr:rowOff>
    </xdr:from>
    <xdr:ext cx="534377" cy="259045"/>
    <xdr:sp macro="" textlink="">
      <xdr:nvSpPr>
        <xdr:cNvPr id="501" name="災害復旧事業費最大値テキスト"/>
        <xdr:cNvSpPr txBox="1"/>
      </xdr:nvSpPr>
      <xdr:spPr>
        <a:xfrm>
          <a:off x="16370300" y="52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31</xdr:row>
      <xdr:rowOff>111868</xdr:rowOff>
    </xdr:from>
    <xdr:to>
      <xdr:col>23</xdr:col>
      <xdr:colOff>606425</xdr:colOff>
      <xdr:row>31</xdr:row>
      <xdr:rowOff>111868</xdr:rowOff>
    </xdr:to>
    <xdr:cxnSp macro="">
      <xdr:nvCxnSpPr>
        <xdr:cNvPr id="502" name="直線コネクタ 501"/>
        <xdr:cNvCxnSpPr/>
      </xdr:nvCxnSpPr>
      <xdr:spPr>
        <a:xfrm>
          <a:off x="16230600" y="54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4254</xdr:rowOff>
    </xdr:from>
    <xdr:to>
      <xdr:col>23</xdr:col>
      <xdr:colOff>517525</xdr:colOff>
      <xdr:row>37</xdr:row>
      <xdr:rowOff>124498</xdr:rowOff>
    </xdr:to>
    <xdr:cxnSp macro="">
      <xdr:nvCxnSpPr>
        <xdr:cNvPr id="503" name="直線コネクタ 502"/>
        <xdr:cNvCxnSpPr/>
      </xdr:nvCxnSpPr>
      <xdr:spPr>
        <a:xfrm flipV="1">
          <a:off x="15481300" y="6347904"/>
          <a:ext cx="8382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49268</xdr:rowOff>
    </xdr:from>
    <xdr:ext cx="469744" cy="259045"/>
    <xdr:sp macro="" textlink="">
      <xdr:nvSpPr>
        <xdr:cNvPr id="504" name="災害復旧事業費平均値テキスト"/>
        <xdr:cNvSpPr txBox="1"/>
      </xdr:nvSpPr>
      <xdr:spPr>
        <a:xfrm>
          <a:off x="16370300" y="639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70841</xdr:rowOff>
    </xdr:from>
    <xdr:to>
      <xdr:col>23</xdr:col>
      <xdr:colOff>568325</xdr:colOff>
      <xdr:row>38</xdr:row>
      <xdr:rowOff>991</xdr:rowOff>
    </xdr:to>
    <xdr:sp macro="" textlink="">
      <xdr:nvSpPr>
        <xdr:cNvPr id="505" name="フローチャート : 判断 504"/>
        <xdr:cNvSpPr/>
      </xdr:nvSpPr>
      <xdr:spPr>
        <a:xfrm>
          <a:off x="16268700" y="64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121926</xdr:rowOff>
    </xdr:from>
    <xdr:to>
      <xdr:col>22</xdr:col>
      <xdr:colOff>365125</xdr:colOff>
      <xdr:row>37</xdr:row>
      <xdr:rowOff>124498</xdr:rowOff>
    </xdr:to>
    <xdr:cxnSp macro="">
      <xdr:nvCxnSpPr>
        <xdr:cNvPr id="506" name="直線コネクタ 505"/>
        <xdr:cNvCxnSpPr/>
      </xdr:nvCxnSpPr>
      <xdr:spPr>
        <a:xfrm>
          <a:off x="14592300" y="6294126"/>
          <a:ext cx="889000" cy="1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112789</xdr:rowOff>
    </xdr:from>
    <xdr:to>
      <xdr:col>22</xdr:col>
      <xdr:colOff>415925</xdr:colOff>
      <xdr:row>38</xdr:row>
      <xdr:rowOff>42938</xdr:rowOff>
    </xdr:to>
    <xdr:sp macro="" textlink="">
      <xdr:nvSpPr>
        <xdr:cNvPr id="507" name="フローチャート : 判断 506"/>
        <xdr:cNvSpPr/>
      </xdr:nvSpPr>
      <xdr:spPr>
        <a:xfrm>
          <a:off x="15430500" y="64564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34065</xdr:rowOff>
    </xdr:from>
    <xdr:ext cx="378565" cy="259045"/>
    <xdr:sp macro="" textlink="">
      <xdr:nvSpPr>
        <xdr:cNvPr id="508" name="テキスト ボックス 507"/>
        <xdr:cNvSpPr txBox="1"/>
      </xdr:nvSpPr>
      <xdr:spPr>
        <a:xfrm>
          <a:off x="15292017" y="6549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18828</xdr:rowOff>
    </xdr:from>
    <xdr:to>
      <xdr:col>21</xdr:col>
      <xdr:colOff>161925</xdr:colOff>
      <xdr:row>36</xdr:row>
      <xdr:rowOff>121926</xdr:rowOff>
    </xdr:to>
    <xdr:cxnSp macro="">
      <xdr:nvCxnSpPr>
        <xdr:cNvPr id="509" name="直線コネクタ 508"/>
        <xdr:cNvCxnSpPr/>
      </xdr:nvCxnSpPr>
      <xdr:spPr>
        <a:xfrm>
          <a:off x="13703300" y="5333778"/>
          <a:ext cx="889000" cy="96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69469</xdr:rowOff>
    </xdr:from>
    <xdr:to>
      <xdr:col>21</xdr:col>
      <xdr:colOff>212725</xdr:colOff>
      <xdr:row>37</xdr:row>
      <xdr:rowOff>171069</xdr:rowOff>
    </xdr:to>
    <xdr:sp macro="" textlink="">
      <xdr:nvSpPr>
        <xdr:cNvPr id="510" name="フローチャート : 判断 509"/>
        <xdr:cNvSpPr/>
      </xdr:nvSpPr>
      <xdr:spPr>
        <a:xfrm>
          <a:off x="14541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162196</xdr:rowOff>
    </xdr:from>
    <xdr:ext cx="469744" cy="259045"/>
    <xdr:sp macro="" textlink="">
      <xdr:nvSpPr>
        <xdr:cNvPr id="511" name="テキスト ボックス 510"/>
        <xdr:cNvSpPr txBox="1"/>
      </xdr:nvSpPr>
      <xdr:spPr>
        <a:xfrm>
          <a:off x="14357427" y="650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18828</xdr:rowOff>
    </xdr:from>
    <xdr:to>
      <xdr:col>19</xdr:col>
      <xdr:colOff>644525</xdr:colOff>
      <xdr:row>34</xdr:row>
      <xdr:rowOff>12198</xdr:rowOff>
    </xdr:to>
    <xdr:cxnSp macro="">
      <xdr:nvCxnSpPr>
        <xdr:cNvPr id="512" name="直線コネクタ 511"/>
        <xdr:cNvCxnSpPr/>
      </xdr:nvCxnSpPr>
      <xdr:spPr>
        <a:xfrm flipV="1">
          <a:off x="12814300" y="5333778"/>
          <a:ext cx="889000" cy="5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29978</xdr:rowOff>
    </xdr:from>
    <xdr:to>
      <xdr:col>20</xdr:col>
      <xdr:colOff>9525</xdr:colOff>
      <xdr:row>37</xdr:row>
      <xdr:rowOff>131578</xdr:rowOff>
    </xdr:to>
    <xdr:sp macro="" textlink="">
      <xdr:nvSpPr>
        <xdr:cNvPr id="513" name="フローチャート : 判断 512"/>
        <xdr:cNvSpPr/>
      </xdr:nvSpPr>
      <xdr:spPr>
        <a:xfrm>
          <a:off x="13652500" y="637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122705</xdr:rowOff>
    </xdr:from>
    <xdr:ext cx="469744" cy="259045"/>
    <xdr:sp macro="" textlink="">
      <xdr:nvSpPr>
        <xdr:cNvPr id="514" name="テキスト ボックス 513"/>
        <xdr:cNvSpPr txBox="1"/>
      </xdr:nvSpPr>
      <xdr:spPr>
        <a:xfrm>
          <a:off x="13468427" y="646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136392</xdr:rowOff>
    </xdr:from>
    <xdr:to>
      <xdr:col>18</xdr:col>
      <xdr:colOff>492125</xdr:colOff>
      <xdr:row>37</xdr:row>
      <xdr:rowOff>66542</xdr:rowOff>
    </xdr:to>
    <xdr:sp macro="" textlink="">
      <xdr:nvSpPr>
        <xdr:cNvPr id="515" name="フローチャート : 判断 514"/>
        <xdr:cNvSpPr/>
      </xdr:nvSpPr>
      <xdr:spPr>
        <a:xfrm>
          <a:off x="12763500" y="63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57669</xdr:rowOff>
    </xdr:from>
    <xdr:ext cx="469744" cy="259045"/>
    <xdr:sp macro="" textlink="">
      <xdr:nvSpPr>
        <xdr:cNvPr id="516" name="テキスト ボックス 515"/>
        <xdr:cNvSpPr txBox="1"/>
      </xdr:nvSpPr>
      <xdr:spPr>
        <a:xfrm>
          <a:off x="12579427" y="640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124904</xdr:rowOff>
    </xdr:from>
    <xdr:to>
      <xdr:col>23</xdr:col>
      <xdr:colOff>568325</xdr:colOff>
      <xdr:row>37</xdr:row>
      <xdr:rowOff>55054</xdr:rowOff>
    </xdr:to>
    <xdr:sp macro="" textlink="">
      <xdr:nvSpPr>
        <xdr:cNvPr id="522" name="円/楕円 521"/>
        <xdr:cNvSpPr/>
      </xdr:nvSpPr>
      <xdr:spPr>
        <a:xfrm>
          <a:off x="16268700" y="6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147781</xdr:rowOff>
    </xdr:from>
    <xdr:ext cx="469744" cy="259045"/>
    <xdr:sp macro="" textlink="">
      <xdr:nvSpPr>
        <xdr:cNvPr id="523" name="災害復旧事業費該当値テキスト"/>
        <xdr:cNvSpPr txBox="1"/>
      </xdr:nvSpPr>
      <xdr:spPr>
        <a:xfrm>
          <a:off x="16370300" y="614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73698</xdr:rowOff>
    </xdr:from>
    <xdr:to>
      <xdr:col>22</xdr:col>
      <xdr:colOff>415925</xdr:colOff>
      <xdr:row>38</xdr:row>
      <xdr:rowOff>3848</xdr:rowOff>
    </xdr:to>
    <xdr:sp macro="" textlink="">
      <xdr:nvSpPr>
        <xdr:cNvPr id="524" name="円/楕円 523"/>
        <xdr:cNvSpPr/>
      </xdr:nvSpPr>
      <xdr:spPr>
        <a:xfrm>
          <a:off x="15430500" y="64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20375</xdr:rowOff>
    </xdr:from>
    <xdr:ext cx="469744" cy="259045"/>
    <xdr:sp macro="" textlink="">
      <xdr:nvSpPr>
        <xdr:cNvPr id="525" name="テキスト ボックス 524"/>
        <xdr:cNvSpPr txBox="1"/>
      </xdr:nvSpPr>
      <xdr:spPr>
        <a:xfrm>
          <a:off x="15246427" y="619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71126</xdr:rowOff>
    </xdr:from>
    <xdr:to>
      <xdr:col>21</xdr:col>
      <xdr:colOff>212725</xdr:colOff>
      <xdr:row>37</xdr:row>
      <xdr:rowOff>1276</xdr:rowOff>
    </xdr:to>
    <xdr:sp macro="" textlink="">
      <xdr:nvSpPr>
        <xdr:cNvPr id="526" name="円/楕円 525"/>
        <xdr:cNvSpPr/>
      </xdr:nvSpPr>
      <xdr:spPr>
        <a:xfrm>
          <a:off x="14541500" y="62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17803</xdr:rowOff>
    </xdr:from>
    <xdr:ext cx="469744" cy="259045"/>
    <xdr:sp macro="" textlink="">
      <xdr:nvSpPr>
        <xdr:cNvPr id="527" name="テキスト ボックス 526"/>
        <xdr:cNvSpPr txBox="1"/>
      </xdr:nvSpPr>
      <xdr:spPr>
        <a:xfrm>
          <a:off x="14357427" y="601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139478</xdr:rowOff>
    </xdr:from>
    <xdr:to>
      <xdr:col>20</xdr:col>
      <xdr:colOff>9525</xdr:colOff>
      <xdr:row>31</xdr:row>
      <xdr:rowOff>69628</xdr:rowOff>
    </xdr:to>
    <xdr:sp macro="" textlink="">
      <xdr:nvSpPr>
        <xdr:cNvPr id="528" name="円/楕円 527"/>
        <xdr:cNvSpPr/>
      </xdr:nvSpPr>
      <xdr:spPr>
        <a:xfrm>
          <a:off x="13652500" y="528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29</xdr:row>
      <xdr:rowOff>86155</xdr:rowOff>
    </xdr:from>
    <xdr:ext cx="534377" cy="259045"/>
    <xdr:sp macro="" textlink="">
      <xdr:nvSpPr>
        <xdr:cNvPr id="529" name="テキスト ボックス 528"/>
        <xdr:cNvSpPr txBox="1"/>
      </xdr:nvSpPr>
      <xdr:spPr>
        <a:xfrm>
          <a:off x="13436111" y="505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132848</xdr:rowOff>
    </xdr:from>
    <xdr:to>
      <xdr:col>18</xdr:col>
      <xdr:colOff>492125</xdr:colOff>
      <xdr:row>34</xdr:row>
      <xdr:rowOff>62998</xdr:rowOff>
    </xdr:to>
    <xdr:sp macro="" textlink="">
      <xdr:nvSpPr>
        <xdr:cNvPr id="530" name="円/楕円 529"/>
        <xdr:cNvSpPr/>
      </xdr:nvSpPr>
      <xdr:spPr>
        <a:xfrm>
          <a:off x="12763500" y="57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79525</xdr:rowOff>
    </xdr:from>
    <xdr:ext cx="534377" cy="259045"/>
    <xdr:sp macro="" textlink="">
      <xdr:nvSpPr>
        <xdr:cNvPr id="531" name="テキスト ボックス 530"/>
        <xdr:cNvSpPr txBox="1"/>
      </xdr:nvSpPr>
      <xdr:spPr>
        <a:xfrm>
          <a:off x="12547111" y="556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1" name="直線コネクタ 59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2" name="テキスト ボックス 59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3" name="直線コネクタ 59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4" name="テキスト ボックス 59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5" name="直線コネクタ 59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6" name="テキスト ボックス 59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7" name="直線コネクタ 59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8" name="テキスト ボックス 59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9" name="直線コネクタ 59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0" name="テキスト ボックス 59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1" name="直線コネクタ 60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2" name="テキスト ボックス 60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6" name="直線コネクタ 605"/>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7"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08" name="直線コネクタ 607"/>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09"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0" name="直線コネクタ 609"/>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89735</xdr:rowOff>
    </xdr:from>
    <xdr:to>
      <xdr:col>23</xdr:col>
      <xdr:colOff>517525</xdr:colOff>
      <xdr:row>73</xdr:row>
      <xdr:rowOff>149252</xdr:rowOff>
    </xdr:to>
    <xdr:cxnSp macro="">
      <xdr:nvCxnSpPr>
        <xdr:cNvPr id="611" name="直線コネクタ 610"/>
        <xdr:cNvCxnSpPr/>
      </xdr:nvCxnSpPr>
      <xdr:spPr>
        <a:xfrm>
          <a:off x="15481300" y="12605585"/>
          <a:ext cx="838200" cy="5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2"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3" name="フローチャート : 判断 612"/>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52865</xdr:rowOff>
    </xdr:from>
    <xdr:to>
      <xdr:col>22</xdr:col>
      <xdr:colOff>365125</xdr:colOff>
      <xdr:row>73</xdr:row>
      <xdr:rowOff>89735</xdr:rowOff>
    </xdr:to>
    <xdr:cxnSp macro="">
      <xdr:nvCxnSpPr>
        <xdr:cNvPr id="614" name="直線コネクタ 613"/>
        <xdr:cNvCxnSpPr/>
      </xdr:nvCxnSpPr>
      <xdr:spPr>
        <a:xfrm>
          <a:off x="14592300" y="12568715"/>
          <a:ext cx="889000" cy="3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5" name="フローチャート : 判断 614"/>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6" name="テキスト ボックス 615"/>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153677</xdr:rowOff>
    </xdr:from>
    <xdr:to>
      <xdr:col>21</xdr:col>
      <xdr:colOff>161925</xdr:colOff>
      <xdr:row>73</xdr:row>
      <xdr:rowOff>52865</xdr:rowOff>
    </xdr:to>
    <xdr:cxnSp macro="">
      <xdr:nvCxnSpPr>
        <xdr:cNvPr id="617" name="直線コネクタ 616"/>
        <xdr:cNvCxnSpPr/>
      </xdr:nvCxnSpPr>
      <xdr:spPr>
        <a:xfrm>
          <a:off x="13703300" y="12498077"/>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18" name="フローチャート : 判断 617"/>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19" name="テキスト ボックス 618"/>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116563</xdr:rowOff>
    </xdr:from>
    <xdr:to>
      <xdr:col>19</xdr:col>
      <xdr:colOff>644525</xdr:colOff>
      <xdr:row>72</xdr:row>
      <xdr:rowOff>153677</xdr:rowOff>
    </xdr:to>
    <xdr:cxnSp macro="">
      <xdr:nvCxnSpPr>
        <xdr:cNvPr id="620" name="直線コネクタ 619"/>
        <xdr:cNvCxnSpPr/>
      </xdr:nvCxnSpPr>
      <xdr:spPr>
        <a:xfrm>
          <a:off x="12814300" y="12460963"/>
          <a:ext cx="889000" cy="3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1" name="フローチャート : 判断 620"/>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2" name="テキスト ボックス 621"/>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3" name="フローチャート : 判断 622"/>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4" name="テキスト ボックス 623"/>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98452</xdr:rowOff>
    </xdr:from>
    <xdr:to>
      <xdr:col>23</xdr:col>
      <xdr:colOff>568325</xdr:colOff>
      <xdr:row>74</xdr:row>
      <xdr:rowOff>28602</xdr:rowOff>
    </xdr:to>
    <xdr:sp macro="" textlink="">
      <xdr:nvSpPr>
        <xdr:cNvPr id="630" name="円/楕円 629"/>
        <xdr:cNvSpPr/>
      </xdr:nvSpPr>
      <xdr:spPr>
        <a:xfrm>
          <a:off x="16268700" y="12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121329</xdr:rowOff>
    </xdr:from>
    <xdr:ext cx="534377" cy="259045"/>
    <xdr:sp macro="" textlink="">
      <xdr:nvSpPr>
        <xdr:cNvPr id="631" name="公債費該当値テキスト"/>
        <xdr:cNvSpPr txBox="1"/>
      </xdr:nvSpPr>
      <xdr:spPr>
        <a:xfrm>
          <a:off x="16370300" y="1246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59,915</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38935</xdr:rowOff>
    </xdr:from>
    <xdr:to>
      <xdr:col>22</xdr:col>
      <xdr:colOff>415925</xdr:colOff>
      <xdr:row>73</xdr:row>
      <xdr:rowOff>140535</xdr:rowOff>
    </xdr:to>
    <xdr:sp macro="" textlink="">
      <xdr:nvSpPr>
        <xdr:cNvPr id="632" name="円/楕円 631"/>
        <xdr:cNvSpPr/>
      </xdr:nvSpPr>
      <xdr:spPr>
        <a:xfrm>
          <a:off x="15430500" y="125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157062</xdr:rowOff>
    </xdr:from>
    <xdr:ext cx="534377" cy="259045"/>
    <xdr:sp macro="" textlink="">
      <xdr:nvSpPr>
        <xdr:cNvPr id="633" name="テキスト ボックス 632"/>
        <xdr:cNvSpPr txBox="1"/>
      </xdr:nvSpPr>
      <xdr:spPr>
        <a:xfrm>
          <a:off x="15214111" y="1233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2065</xdr:rowOff>
    </xdr:from>
    <xdr:to>
      <xdr:col>21</xdr:col>
      <xdr:colOff>212725</xdr:colOff>
      <xdr:row>73</xdr:row>
      <xdr:rowOff>103665</xdr:rowOff>
    </xdr:to>
    <xdr:sp macro="" textlink="">
      <xdr:nvSpPr>
        <xdr:cNvPr id="634" name="円/楕円 633"/>
        <xdr:cNvSpPr/>
      </xdr:nvSpPr>
      <xdr:spPr>
        <a:xfrm>
          <a:off x="14541500" y="1251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120192</xdr:rowOff>
    </xdr:from>
    <xdr:ext cx="534377" cy="259045"/>
    <xdr:sp macro="" textlink="">
      <xdr:nvSpPr>
        <xdr:cNvPr id="635" name="テキスト ボックス 634"/>
        <xdr:cNvSpPr txBox="1"/>
      </xdr:nvSpPr>
      <xdr:spPr>
        <a:xfrm>
          <a:off x="14325111" y="122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102877</xdr:rowOff>
    </xdr:from>
    <xdr:to>
      <xdr:col>20</xdr:col>
      <xdr:colOff>9525</xdr:colOff>
      <xdr:row>73</xdr:row>
      <xdr:rowOff>33027</xdr:rowOff>
    </xdr:to>
    <xdr:sp macro="" textlink="">
      <xdr:nvSpPr>
        <xdr:cNvPr id="636" name="円/楕円 635"/>
        <xdr:cNvSpPr/>
      </xdr:nvSpPr>
      <xdr:spPr>
        <a:xfrm>
          <a:off x="13652500" y="124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49554</xdr:rowOff>
    </xdr:from>
    <xdr:ext cx="534377" cy="259045"/>
    <xdr:sp macro="" textlink="">
      <xdr:nvSpPr>
        <xdr:cNvPr id="637" name="テキスト ボックス 636"/>
        <xdr:cNvSpPr txBox="1"/>
      </xdr:nvSpPr>
      <xdr:spPr>
        <a:xfrm>
          <a:off x="13436111" y="1222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65763</xdr:rowOff>
    </xdr:from>
    <xdr:to>
      <xdr:col>18</xdr:col>
      <xdr:colOff>492125</xdr:colOff>
      <xdr:row>72</xdr:row>
      <xdr:rowOff>167363</xdr:rowOff>
    </xdr:to>
    <xdr:sp macro="" textlink="">
      <xdr:nvSpPr>
        <xdr:cNvPr id="638" name="円/楕円 637"/>
        <xdr:cNvSpPr/>
      </xdr:nvSpPr>
      <xdr:spPr>
        <a:xfrm>
          <a:off x="12763500" y="1241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12440</xdr:rowOff>
    </xdr:from>
    <xdr:ext cx="534377" cy="259045"/>
    <xdr:sp macro="" textlink="">
      <xdr:nvSpPr>
        <xdr:cNvPr id="639" name="テキスト ボックス 638"/>
        <xdr:cNvSpPr txBox="1"/>
      </xdr:nvSpPr>
      <xdr:spPr>
        <a:xfrm>
          <a:off x="12547111" y="1218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5" name="テキスト ボックス 65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7" name="テキスト ボックス 65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1" name="直線コネクタ 660"/>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2"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3" name="直線コネクタ 662"/>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4"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5" name="直線コネクタ 664"/>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168298</xdr:rowOff>
    </xdr:from>
    <xdr:to>
      <xdr:col>23</xdr:col>
      <xdr:colOff>517525</xdr:colOff>
      <xdr:row>93</xdr:row>
      <xdr:rowOff>90666</xdr:rowOff>
    </xdr:to>
    <xdr:cxnSp macro="">
      <xdr:nvCxnSpPr>
        <xdr:cNvPr id="666" name="直線コネクタ 665"/>
        <xdr:cNvCxnSpPr/>
      </xdr:nvCxnSpPr>
      <xdr:spPr>
        <a:xfrm>
          <a:off x="15481300" y="15598798"/>
          <a:ext cx="838200" cy="43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7"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68" name="フローチャート : 判断 667"/>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168298</xdr:rowOff>
    </xdr:from>
    <xdr:to>
      <xdr:col>22</xdr:col>
      <xdr:colOff>365125</xdr:colOff>
      <xdr:row>93</xdr:row>
      <xdr:rowOff>6792</xdr:rowOff>
    </xdr:to>
    <xdr:cxnSp macro="">
      <xdr:nvCxnSpPr>
        <xdr:cNvPr id="669" name="直線コネクタ 668"/>
        <xdr:cNvCxnSpPr/>
      </xdr:nvCxnSpPr>
      <xdr:spPr>
        <a:xfrm flipV="1">
          <a:off x="14592300" y="15598798"/>
          <a:ext cx="889000" cy="3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0" name="フローチャート : 判断 669"/>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1" name="テキスト ボックス 670"/>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90185</xdr:rowOff>
    </xdr:from>
    <xdr:to>
      <xdr:col>21</xdr:col>
      <xdr:colOff>161925</xdr:colOff>
      <xdr:row>93</xdr:row>
      <xdr:rowOff>6792</xdr:rowOff>
    </xdr:to>
    <xdr:cxnSp macro="">
      <xdr:nvCxnSpPr>
        <xdr:cNvPr id="672" name="直線コネクタ 671"/>
        <xdr:cNvCxnSpPr/>
      </xdr:nvCxnSpPr>
      <xdr:spPr>
        <a:xfrm>
          <a:off x="13703300" y="15863585"/>
          <a:ext cx="889000" cy="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3" name="フローチャート : 判断 672"/>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4" name="テキスト ボックス 673"/>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90185</xdr:rowOff>
    </xdr:from>
    <xdr:to>
      <xdr:col>19</xdr:col>
      <xdr:colOff>644525</xdr:colOff>
      <xdr:row>93</xdr:row>
      <xdr:rowOff>54981</xdr:rowOff>
    </xdr:to>
    <xdr:cxnSp macro="">
      <xdr:nvCxnSpPr>
        <xdr:cNvPr id="675" name="直線コネクタ 674"/>
        <xdr:cNvCxnSpPr/>
      </xdr:nvCxnSpPr>
      <xdr:spPr>
        <a:xfrm flipV="1">
          <a:off x="12814300" y="15863585"/>
          <a:ext cx="8890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6" name="フローチャート : 判断 675"/>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140547</xdr:rowOff>
    </xdr:from>
    <xdr:ext cx="534377" cy="259045"/>
    <xdr:sp macro="" textlink="">
      <xdr:nvSpPr>
        <xdr:cNvPr id="677" name="テキスト ボックス 676"/>
        <xdr:cNvSpPr txBox="1"/>
      </xdr:nvSpPr>
      <xdr:spPr>
        <a:xfrm>
          <a:off x="13436111" y="165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78" name="フローチャート : 判断 677"/>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16510</xdr:rowOff>
    </xdr:from>
    <xdr:ext cx="534377" cy="259045"/>
    <xdr:sp macro="" textlink="">
      <xdr:nvSpPr>
        <xdr:cNvPr id="679" name="テキスト ボックス 678"/>
        <xdr:cNvSpPr txBox="1"/>
      </xdr:nvSpPr>
      <xdr:spPr>
        <a:xfrm>
          <a:off x="12547111" y="1647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39866</xdr:rowOff>
    </xdr:from>
    <xdr:to>
      <xdr:col>23</xdr:col>
      <xdr:colOff>568325</xdr:colOff>
      <xdr:row>93</xdr:row>
      <xdr:rowOff>141466</xdr:rowOff>
    </xdr:to>
    <xdr:sp macro="" textlink="">
      <xdr:nvSpPr>
        <xdr:cNvPr id="685" name="円/楕円 684"/>
        <xdr:cNvSpPr/>
      </xdr:nvSpPr>
      <xdr:spPr>
        <a:xfrm>
          <a:off x="16268700" y="159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62743</xdr:rowOff>
    </xdr:from>
    <xdr:ext cx="534377" cy="259045"/>
    <xdr:sp macro="" textlink="">
      <xdr:nvSpPr>
        <xdr:cNvPr id="686" name="積立金該当値テキスト"/>
        <xdr:cNvSpPr txBox="1"/>
      </xdr:nvSpPr>
      <xdr:spPr>
        <a:xfrm>
          <a:off x="16370300" y="158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39,645</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117498</xdr:rowOff>
    </xdr:from>
    <xdr:to>
      <xdr:col>22</xdr:col>
      <xdr:colOff>415925</xdr:colOff>
      <xdr:row>91</xdr:row>
      <xdr:rowOff>47648</xdr:rowOff>
    </xdr:to>
    <xdr:sp macro="" textlink="">
      <xdr:nvSpPr>
        <xdr:cNvPr id="687" name="円/楕円 686"/>
        <xdr:cNvSpPr/>
      </xdr:nvSpPr>
      <xdr:spPr>
        <a:xfrm>
          <a:off x="15430500" y="155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64175</xdr:rowOff>
    </xdr:from>
    <xdr:ext cx="534377" cy="259045"/>
    <xdr:sp macro="" textlink="">
      <xdr:nvSpPr>
        <xdr:cNvPr id="688" name="テキスト ボックス 687"/>
        <xdr:cNvSpPr txBox="1"/>
      </xdr:nvSpPr>
      <xdr:spPr>
        <a:xfrm>
          <a:off x="15214111" y="1532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58,749</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127442</xdr:rowOff>
    </xdr:from>
    <xdr:to>
      <xdr:col>21</xdr:col>
      <xdr:colOff>212725</xdr:colOff>
      <xdr:row>93</xdr:row>
      <xdr:rowOff>57592</xdr:rowOff>
    </xdr:to>
    <xdr:sp macro="" textlink="">
      <xdr:nvSpPr>
        <xdr:cNvPr id="689" name="円/楕円 688"/>
        <xdr:cNvSpPr/>
      </xdr:nvSpPr>
      <xdr:spPr>
        <a:xfrm>
          <a:off x="14541500" y="159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74119</xdr:rowOff>
    </xdr:from>
    <xdr:ext cx="534377" cy="259045"/>
    <xdr:sp macro="" textlink="">
      <xdr:nvSpPr>
        <xdr:cNvPr id="690" name="テキスト ボックス 689"/>
        <xdr:cNvSpPr txBox="1"/>
      </xdr:nvSpPr>
      <xdr:spPr>
        <a:xfrm>
          <a:off x="14325111" y="156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39385</xdr:rowOff>
    </xdr:from>
    <xdr:to>
      <xdr:col>20</xdr:col>
      <xdr:colOff>9525</xdr:colOff>
      <xdr:row>92</xdr:row>
      <xdr:rowOff>140985</xdr:rowOff>
    </xdr:to>
    <xdr:sp macro="" textlink="">
      <xdr:nvSpPr>
        <xdr:cNvPr id="691" name="円/楕円 690"/>
        <xdr:cNvSpPr/>
      </xdr:nvSpPr>
      <xdr:spPr>
        <a:xfrm>
          <a:off x="13652500" y="158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157512</xdr:rowOff>
    </xdr:from>
    <xdr:ext cx="534377" cy="259045"/>
    <xdr:sp macro="" textlink="">
      <xdr:nvSpPr>
        <xdr:cNvPr id="692" name="テキスト ボックス 691"/>
        <xdr:cNvSpPr txBox="1"/>
      </xdr:nvSpPr>
      <xdr:spPr>
        <a:xfrm>
          <a:off x="13436111" y="1558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47,166</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4181</xdr:rowOff>
    </xdr:from>
    <xdr:to>
      <xdr:col>18</xdr:col>
      <xdr:colOff>492125</xdr:colOff>
      <xdr:row>93</xdr:row>
      <xdr:rowOff>105781</xdr:rowOff>
    </xdr:to>
    <xdr:sp macro="" textlink="">
      <xdr:nvSpPr>
        <xdr:cNvPr id="693" name="円/楕円 692"/>
        <xdr:cNvSpPr/>
      </xdr:nvSpPr>
      <xdr:spPr>
        <a:xfrm>
          <a:off x="12763500" y="159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122308</xdr:rowOff>
    </xdr:from>
    <xdr:ext cx="534377" cy="259045"/>
    <xdr:sp macro="" textlink="">
      <xdr:nvSpPr>
        <xdr:cNvPr id="694" name="テキスト ボックス 693"/>
        <xdr:cNvSpPr txBox="1"/>
      </xdr:nvSpPr>
      <xdr:spPr>
        <a:xfrm>
          <a:off x="12547111" y="157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5" name="直線コネクタ 70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6" name="テキスト ボックス 70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7" name="直線コネクタ 70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8" name="テキスト ボックス 70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9" name="直線コネクタ 70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0" name="テキスト ボックス 70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1" name="直線コネクタ 71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2" name="テキスト ボックス 71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3" name="直線コネクタ 71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4" name="テキスト ボックス 71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5" name="直線コネクタ 71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6" name="テキスト ボックス 71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0" name="直線コネクタ 719"/>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2" name="直線コネクタ 72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3"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4" name="直線コネクタ 723"/>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47770</xdr:rowOff>
    </xdr:from>
    <xdr:to>
      <xdr:col>32</xdr:col>
      <xdr:colOff>187325</xdr:colOff>
      <xdr:row>36</xdr:row>
      <xdr:rowOff>63609</xdr:rowOff>
    </xdr:to>
    <xdr:cxnSp macro="">
      <xdr:nvCxnSpPr>
        <xdr:cNvPr id="725" name="直線コネクタ 724"/>
        <xdr:cNvCxnSpPr/>
      </xdr:nvCxnSpPr>
      <xdr:spPr>
        <a:xfrm>
          <a:off x="21323300" y="6219970"/>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44140</xdr:rowOff>
    </xdr:from>
    <xdr:ext cx="378565" cy="259045"/>
    <xdr:sp macro="" textlink="">
      <xdr:nvSpPr>
        <xdr:cNvPr id="726" name="投資及び出資金平均値テキスト"/>
        <xdr:cNvSpPr txBox="1"/>
      </xdr:nvSpPr>
      <xdr:spPr>
        <a:xfrm>
          <a:off x="22212300" y="6559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7" name="フローチャート : 判断 726"/>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147374</xdr:rowOff>
    </xdr:from>
    <xdr:to>
      <xdr:col>31</xdr:col>
      <xdr:colOff>34925</xdr:colOff>
      <xdr:row>36</xdr:row>
      <xdr:rowOff>47770</xdr:rowOff>
    </xdr:to>
    <xdr:cxnSp macro="">
      <xdr:nvCxnSpPr>
        <xdr:cNvPr id="728" name="直線コネクタ 727"/>
        <xdr:cNvCxnSpPr/>
      </xdr:nvCxnSpPr>
      <xdr:spPr>
        <a:xfrm>
          <a:off x="20434300" y="614812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29" name="フローチャート : 判断 728"/>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12463</xdr:rowOff>
    </xdr:from>
    <xdr:ext cx="378565" cy="259045"/>
    <xdr:sp macro="" textlink="">
      <xdr:nvSpPr>
        <xdr:cNvPr id="730" name="テキスト ボックス 729"/>
        <xdr:cNvSpPr txBox="1"/>
      </xdr:nvSpPr>
      <xdr:spPr>
        <a:xfrm>
          <a:off x="21134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147374</xdr:rowOff>
    </xdr:from>
    <xdr:to>
      <xdr:col>29</xdr:col>
      <xdr:colOff>517525</xdr:colOff>
      <xdr:row>36</xdr:row>
      <xdr:rowOff>142313</xdr:rowOff>
    </xdr:to>
    <xdr:cxnSp macro="">
      <xdr:nvCxnSpPr>
        <xdr:cNvPr id="731" name="直線コネクタ 730"/>
        <xdr:cNvCxnSpPr/>
      </xdr:nvCxnSpPr>
      <xdr:spPr>
        <a:xfrm flipV="1">
          <a:off x="19545300" y="6148124"/>
          <a:ext cx="889000" cy="16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2" name="フローチャート : 判断 731"/>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43651</xdr:rowOff>
    </xdr:from>
    <xdr:ext cx="378565" cy="259045"/>
    <xdr:sp macro="" textlink="">
      <xdr:nvSpPr>
        <xdr:cNvPr id="733" name="テキスト ボックス 732"/>
        <xdr:cNvSpPr txBox="1"/>
      </xdr:nvSpPr>
      <xdr:spPr>
        <a:xfrm>
          <a:off x="20245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29645</xdr:rowOff>
    </xdr:from>
    <xdr:to>
      <xdr:col>28</xdr:col>
      <xdr:colOff>314325</xdr:colOff>
      <xdr:row>36</xdr:row>
      <xdr:rowOff>142313</xdr:rowOff>
    </xdr:to>
    <xdr:cxnSp macro="">
      <xdr:nvCxnSpPr>
        <xdr:cNvPr id="734" name="直線コネクタ 733"/>
        <xdr:cNvCxnSpPr/>
      </xdr:nvCxnSpPr>
      <xdr:spPr>
        <a:xfrm>
          <a:off x="18656300" y="6201845"/>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5" name="フローチャート : 判断 734"/>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36303</xdr:rowOff>
    </xdr:from>
    <xdr:ext cx="378565" cy="259045"/>
    <xdr:sp macro="" textlink="">
      <xdr:nvSpPr>
        <xdr:cNvPr id="736" name="テキスト ボックス 735"/>
        <xdr:cNvSpPr txBox="1"/>
      </xdr:nvSpPr>
      <xdr:spPr>
        <a:xfrm>
          <a:off x="19356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7" name="フローチャート : 判断 736"/>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27649</xdr:rowOff>
    </xdr:from>
    <xdr:ext cx="378565" cy="259045"/>
    <xdr:sp macro="" textlink="">
      <xdr:nvSpPr>
        <xdr:cNvPr id="738" name="テキスト ボックス 737"/>
        <xdr:cNvSpPr txBox="1"/>
      </xdr:nvSpPr>
      <xdr:spPr>
        <a:xfrm>
          <a:off x="18467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12809</xdr:rowOff>
    </xdr:from>
    <xdr:to>
      <xdr:col>32</xdr:col>
      <xdr:colOff>238125</xdr:colOff>
      <xdr:row>36</xdr:row>
      <xdr:rowOff>114409</xdr:rowOff>
    </xdr:to>
    <xdr:sp macro="" textlink="">
      <xdr:nvSpPr>
        <xdr:cNvPr id="744" name="円/楕円 743"/>
        <xdr:cNvSpPr/>
      </xdr:nvSpPr>
      <xdr:spPr>
        <a:xfrm>
          <a:off x="221107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35686</xdr:rowOff>
    </xdr:from>
    <xdr:ext cx="469744" cy="259045"/>
    <xdr:sp macro="" textlink="">
      <xdr:nvSpPr>
        <xdr:cNvPr id="745" name="投資及び出資金該当値テキスト"/>
        <xdr:cNvSpPr txBox="1"/>
      </xdr:nvSpPr>
      <xdr:spPr>
        <a:xfrm>
          <a:off x="22212300" y="603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3,366</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168420</xdr:rowOff>
    </xdr:from>
    <xdr:to>
      <xdr:col>31</xdr:col>
      <xdr:colOff>85725</xdr:colOff>
      <xdr:row>36</xdr:row>
      <xdr:rowOff>98570</xdr:rowOff>
    </xdr:to>
    <xdr:sp macro="" textlink="">
      <xdr:nvSpPr>
        <xdr:cNvPr id="746" name="円/楕円 745"/>
        <xdr:cNvSpPr/>
      </xdr:nvSpPr>
      <xdr:spPr>
        <a:xfrm>
          <a:off x="21272500" y="61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115097</xdr:rowOff>
    </xdr:from>
    <xdr:ext cx="469744" cy="259045"/>
    <xdr:sp macro="" textlink="">
      <xdr:nvSpPr>
        <xdr:cNvPr id="747" name="テキスト ボックス 746"/>
        <xdr:cNvSpPr txBox="1"/>
      </xdr:nvSpPr>
      <xdr:spPr>
        <a:xfrm>
          <a:off x="21088427" y="594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96574</xdr:rowOff>
    </xdr:from>
    <xdr:to>
      <xdr:col>29</xdr:col>
      <xdr:colOff>568325</xdr:colOff>
      <xdr:row>36</xdr:row>
      <xdr:rowOff>26724</xdr:rowOff>
    </xdr:to>
    <xdr:sp macro="" textlink="">
      <xdr:nvSpPr>
        <xdr:cNvPr id="748" name="円/楕円 747"/>
        <xdr:cNvSpPr/>
      </xdr:nvSpPr>
      <xdr:spPr>
        <a:xfrm>
          <a:off x="20383500" y="60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43251</xdr:rowOff>
    </xdr:from>
    <xdr:ext cx="469744" cy="259045"/>
    <xdr:sp macro="" textlink="">
      <xdr:nvSpPr>
        <xdr:cNvPr id="749" name="テキスト ボックス 748"/>
        <xdr:cNvSpPr txBox="1"/>
      </xdr:nvSpPr>
      <xdr:spPr>
        <a:xfrm>
          <a:off x="20199427" y="587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91513</xdr:rowOff>
    </xdr:from>
    <xdr:to>
      <xdr:col>28</xdr:col>
      <xdr:colOff>365125</xdr:colOff>
      <xdr:row>37</xdr:row>
      <xdr:rowOff>21663</xdr:rowOff>
    </xdr:to>
    <xdr:sp macro="" textlink="">
      <xdr:nvSpPr>
        <xdr:cNvPr id="750" name="円/楕円 749"/>
        <xdr:cNvSpPr/>
      </xdr:nvSpPr>
      <xdr:spPr>
        <a:xfrm>
          <a:off x="19494500" y="62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38190</xdr:rowOff>
    </xdr:from>
    <xdr:ext cx="469744" cy="259045"/>
    <xdr:sp macro="" textlink="">
      <xdr:nvSpPr>
        <xdr:cNvPr id="751" name="テキスト ボックス 750"/>
        <xdr:cNvSpPr txBox="1"/>
      </xdr:nvSpPr>
      <xdr:spPr>
        <a:xfrm>
          <a:off x="19310427" y="603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150295</xdr:rowOff>
    </xdr:from>
    <xdr:to>
      <xdr:col>27</xdr:col>
      <xdr:colOff>161925</xdr:colOff>
      <xdr:row>36</xdr:row>
      <xdr:rowOff>80445</xdr:rowOff>
    </xdr:to>
    <xdr:sp macro="" textlink="">
      <xdr:nvSpPr>
        <xdr:cNvPr id="752" name="円/楕円 751"/>
        <xdr:cNvSpPr/>
      </xdr:nvSpPr>
      <xdr:spPr>
        <a:xfrm>
          <a:off x="18605500" y="615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96972</xdr:rowOff>
    </xdr:from>
    <xdr:ext cx="469744" cy="259045"/>
    <xdr:sp macro="" textlink="">
      <xdr:nvSpPr>
        <xdr:cNvPr id="753" name="テキスト ボックス 752"/>
        <xdr:cNvSpPr txBox="1"/>
      </xdr:nvSpPr>
      <xdr:spPr>
        <a:xfrm>
          <a:off x="18421427" y="592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7" name="テキスト ボックス 76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9" name="テキスト ボックス 76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1" name="テキスト ボックス 77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79" name="直線コネクタ 778"/>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2"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3" name="直線コネクタ 782"/>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12773</xdr:rowOff>
    </xdr:from>
    <xdr:to>
      <xdr:col>32</xdr:col>
      <xdr:colOff>187325</xdr:colOff>
      <xdr:row>58</xdr:row>
      <xdr:rowOff>17127</xdr:rowOff>
    </xdr:to>
    <xdr:cxnSp macro="">
      <xdr:nvCxnSpPr>
        <xdr:cNvPr id="784" name="直線コネクタ 783"/>
        <xdr:cNvCxnSpPr/>
      </xdr:nvCxnSpPr>
      <xdr:spPr>
        <a:xfrm flipV="1">
          <a:off x="21323300" y="995687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5"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6" name="フローチャート : 判断 785"/>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17127</xdr:rowOff>
    </xdr:from>
    <xdr:to>
      <xdr:col>31</xdr:col>
      <xdr:colOff>34925</xdr:colOff>
      <xdr:row>58</xdr:row>
      <xdr:rowOff>21916</xdr:rowOff>
    </xdr:to>
    <xdr:cxnSp macro="">
      <xdr:nvCxnSpPr>
        <xdr:cNvPr id="787" name="直線コネクタ 786"/>
        <xdr:cNvCxnSpPr/>
      </xdr:nvCxnSpPr>
      <xdr:spPr>
        <a:xfrm flipV="1">
          <a:off x="20434300" y="9961227"/>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88" name="フローチャート : 判断 787"/>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89" name="テキスト ボックス 788"/>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21916</xdr:rowOff>
    </xdr:from>
    <xdr:to>
      <xdr:col>29</xdr:col>
      <xdr:colOff>517525</xdr:colOff>
      <xdr:row>58</xdr:row>
      <xdr:rowOff>124242</xdr:rowOff>
    </xdr:to>
    <xdr:cxnSp macro="">
      <xdr:nvCxnSpPr>
        <xdr:cNvPr id="790" name="直線コネクタ 789"/>
        <xdr:cNvCxnSpPr/>
      </xdr:nvCxnSpPr>
      <xdr:spPr>
        <a:xfrm flipV="1">
          <a:off x="19545300" y="9966016"/>
          <a:ext cx="889000" cy="10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1" name="フローチャート : 判断 790"/>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157570</xdr:rowOff>
    </xdr:from>
    <xdr:ext cx="469744" cy="259045"/>
    <xdr:sp macro="" textlink="">
      <xdr:nvSpPr>
        <xdr:cNvPr id="792" name="テキスト ボックス 791"/>
        <xdr:cNvSpPr txBox="1"/>
      </xdr:nvSpPr>
      <xdr:spPr>
        <a:xfrm>
          <a:off x="20199427"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124242</xdr:rowOff>
    </xdr:from>
    <xdr:to>
      <xdr:col>28</xdr:col>
      <xdr:colOff>314325</xdr:colOff>
      <xdr:row>58</xdr:row>
      <xdr:rowOff>126637</xdr:rowOff>
    </xdr:to>
    <xdr:cxnSp macro="">
      <xdr:nvCxnSpPr>
        <xdr:cNvPr id="793" name="直線コネクタ 792"/>
        <xdr:cNvCxnSpPr/>
      </xdr:nvCxnSpPr>
      <xdr:spPr>
        <a:xfrm flipV="1">
          <a:off x="18656300" y="10068342"/>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4" name="フローチャート : 判断 793"/>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5" name="テキスト ボックス 794"/>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6" name="フローチャート : 判断 795"/>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7" name="テキスト ボックス 796"/>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133423</xdr:rowOff>
    </xdr:from>
    <xdr:to>
      <xdr:col>32</xdr:col>
      <xdr:colOff>238125</xdr:colOff>
      <xdr:row>58</xdr:row>
      <xdr:rowOff>63573</xdr:rowOff>
    </xdr:to>
    <xdr:sp macro="" textlink="">
      <xdr:nvSpPr>
        <xdr:cNvPr id="803" name="円/楕円 802"/>
        <xdr:cNvSpPr/>
      </xdr:nvSpPr>
      <xdr:spPr>
        <a:xfrm>
          <a:off x="22110700" y="990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111850</xdr:rowOff>
    </xdr:from>
    <xdr:ext cx="469744" cy="259045"/>
    <xdr:sp macro="" textlink="">
      <xdr:nvSpPr>
        <xdr:cNvPr id="804" name="貸付金該当値テキスト"/>
        <xdr:cNvSpPr txBox="1"/>
      </xdr:nvSpPr>
      <xdr:spPr>
        <a:xfrm>
          <a:off x="22212300" y="988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137777</xdr:rowOff>
    </xdr:from>
    <xdr:to>
      <xdr:col>31</xdr:col>
      <xdr:colOff>85725</xdr:colOff>
      <xdr:row>58</xdr:row>
      <xdr:rowOff>67927</xdr:rowOff>
    </xdr:to>
    <xdr:sp macro="" textlink="">
      <xdr:nvSpPr>
        <xdr:cNvPr id="805" name="円/楕円 804"/>
        <xdr:cNvSpPr/>
      </xdr:nvSpPr>
      <xdr:spPr>
        <a:xfrm>
          <a:off x="21272500" y="99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59054</xdr:rowOff>
    </xdr:from>
    <xdr:ext cx="469744" cy="259045"/>
    <xdr:sp macro="" textlink="">
      <xdr:nvSpPr>
        <xdr:cNvPr id="806" name="テキスト ボックス 805"/>
        <xdr:cNvSpPr txBox="1"/>
      </xdr:nvSpPr>
      <xdr:spPr>
        <a:xfrm>
          <a:off x="21088427" y="100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142566</xdr:rowOff>
    </xdr:from>
    <xdr:to>
      <xdr:col>29</xdr:col>
      <xdr:colOff>568325</xdr:colOff>
      <xdr:row>58</xdr:row>
      <xdr:rowOff>72716</xdr:rowOff>
    </xdr:to>
    <xdr:sp macro="" textlink="">
      <xdr:nvSpPr>
        <xdr:cNvPr id="807" name="円/楕円 806"/>
        <xdr:cNvSpPr/>
      </xdr:nvSpPr>
      <xdr:spPr>
        <a:xfrm>
          <a:off x="20383500" y="99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89243</xdr:rowOff>
    </xdr:from>
    <xdr:ext cx="469744" cy="259045"/>
    <xdr:sp macro="" textlink="">
      <xdr:nvSpPr>
        <xdr:cNvPr id="808" name="テキスト ボックス 807"/>
        <xdr:cNvSpPr txBox="1"/>
      </xdr:nvSpPr>
      <xdr:spPr>
        <a:xfrm>
          <a:off x="20199427" y="969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73442</xdr:rowOff>
    </xdr:from>
    <xdr:to>
      <xdr:col>28</xdr:col>
      <xdr:colOff>365125</xdr:colOff>
      <xdr:row>59</xdr:row>
      <xdr:rowOff>3592</xdr:rowOff>
    </xdr:to>
    <xdr:sp macro="" textlink="">
      <xdr:nvSpPr>
        <xdr:cNvPr id="809" name="円/楕円 808"/>
        <xdr:cNvSpPr/>
      </xdr:nvSpPr>
      <xdr:spPr>
        <a:xfrm>
          <a:off x="19494500" y="100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166169</xdr:rowOff>
    </xdr:from>
    <xdr:ext cx="469744" cy="259045"/>
    <xdr:sp macro="" textlink="">
      <xdr:nvSpPr>
        <xdr:cNvPr id="810" name="テキスト ボックス 809"/>
        <xdr:cNvSpPr txBox="1"/>
      </xdr:nvSpPr>
      <xdr:spPr>
        <a:xfrm>
          <a:off x="19310427" y="1011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75837</xdr:rowOff>
    </xdr:from>
    <xdr:to>
      <xdr:col>27</xdr:col>
      <xdr:colOff>161925</xdr:colOff>
      <xdr:row>59</xdr:row>
      <xdr:rowOff>5987</xdr:rowOff>
    </xdr:to>
    <xdr:sp macro="" textlink="">
      <xdr:nvSpPr>
        <xdr:cNvPr id="811" name="円/楕円 810"/>
        <xdr:cNvSpPr/>
      </xdr:nvSpPr>
      <xdr:spPr>
        <a:xfrm>
          <a:off x="18605500" y="100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168564</xdr:rowOff>
    </xdr:from>
    <xdr:ext cx="469744" cy="259045"/>
    <xdr:sp macro="" textlink="">
      <xdr:nvSpPr>
        <xdr:cNvPr id="812" name="テキスト ボックス 811"/>
        <xdr:cNvSpPr txBox="1"/>
      </xdr:nvSpPr>
      <xdr:spPr>
        <a:xfrm>
          <a:off x="18421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7" name="直線コネクタ 836"/>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38"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39" name="直線コネクタ 838"/>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0"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1" name="直線コネクタ 840"/>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145091</xdr:rowOff>
    </xdr:from>
    <xdr:to>
      <xdr:col>32</xdr:col>
      <xdr:colOff>187325</xdr:colOff>
      <xdr:row>74</xdr:row>
      <xdr:rowOff>42926</xdr:rowOff>
    </xdr:to>
    <xdr:cxnSp macro="">
      <xdr:nvCxnSpPr>
        <xdr:cNvPr id="842" name="直線コネクタ 841"/>
        <xdr:cNvCxnSpPr/>
      </xdr:nvCxnSpPr>
      <xdr:spPr>
        <a:xfrm>
          <a:off x="21323300" y="12660941"/>
          <a:ext cx="838200" cy="6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3"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4" name="フローチャート : 判断 843"/>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145091</xdr:rowOff>
    </xdr:from>
    <xdr:to>
      <xdr:col>31</xdr:col>
      <xdr:colOff>34925</xdr:colOff>
      <xdr:row>74</xdr:row>
      <xdr:rowOff>91999</xdr:rowOff>
    </xdr:to>
    <xdr:cxnSp macro="">
      <xdr:nvCxnSpPr>
        <xdr:cNvPr id="845" name="直線コネクタ 844"/>
        <xdr:cNvCxnSpPr/>
      </xdr:nvCxnSpPr>
      <xdr:spPr>
        <a:xfrm flipV="1">
          <a:off x="20434300" y="12660941"/>
          <a:ext cx="889000" cy="11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6" name="フローチャート : 判断 845"/>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7" name="テキスト ボックス 846"/>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91999</xdr:rowOff>
    </xdr:from>
    <xdr:to>
      <xdr:col>29</xdr:col>
      <xdr:colOff>517525</xdr:colOff>
      <xdr:row>74</xdr:row>
      <xdr:rowOff>127756</xdr:rowOff>
    </xdr:to>
    <xdr:cxnSp macro="">
      <xdr:nvCxnSpPr>
        <xdr:cNvPr id="848" name="直線コネクタ 847"/>
        <xdr:cNvCxnSpPr/>
      </xdr:nvCxnSpPr>
      <xdr:spPr>
        <a:xfrm flipV="1">
          <a:off x="19545300" y="12779299"/>
          <a:ext cx="889000" cy="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49" name="フローチャート : 判断 848"/>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0" name="テキスト ボックス 849"/>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99885</xdr:rowOff>
    </xdr:from>
    <xdr:to>
      <xdr:col>28</xdr:col>
      <xdr:colOff>314325</xdr:colOff>
      <xdr:row>74</xdr:row>
      <xdr:rowOff>127756</xdr:rowOff>
    </xdr:to>
    <xdr:cxnSp macro="">
      <xdr:nvCxnSpPr>
        <xdr:cNvPr id="851" name="直線コネクタ 850"/>
        <xdr:cNvCxnSpPr/>
      </xdr:nvCxnSpPr>
      <xdr:spPr>
        <a:xfrm>
          <a:off x="18656300" y="12787185"/>
          <a:ext cx="889000" cy="2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2" name="フローチャート : 判断 851"/>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3" name="テキスト ボックス 852"/>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4" name="フローチャート : 判断 853"/>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5" name="テキスト ボックス 854"/>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163576</xdr:rowOff>
    </xdr:from>
    <xdr:to>
      <xdr:col>32</xdr:col>
      <xdr:colOff>238125</xdr:colOff>
      <xdr:row>74</xdr:row>
      <xdr:rowOff>93726</xdr:rowOff>
    </xdr:to>
    <xdr:sp macro="" textlink="">
      <xdr:nvSpPr>
        <xdr:cNvPr id="861" name="円/楕円 860"/>
        <xdr:cNvSpPr/>
      </xdr:nvSpPr>
      <xdr:spPr>
        <a:xfrm>
          <a:off x="22110700" y="1267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15003</xdr:rowOff>
    </xdr:from>
    <xdr:ext cx="534377" cy="259045"/>
    <xdr:sp macro="" textlink="">
      <xdr:nvSpPr>
        <xdr:cNvPr id="862" name="繰出金該当値テキスト"/>
        <xdr:cNvSpPr txBox="1"/>
      </xdr:nvSpPr>
      <xdr:spPr>
        <a:xfrm>
          <a:off x="22212300" y="1253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65,080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94291</xdr:rowOff>
    </xdr:from>
    <xdr:to>
      <xdr:col>31</xdr:col>
      <xdr:colOff>85725</xdr:colOff>
      <xdr:row>74</xdr:row>
      <xdr:rowOff>24441</xdr:rowOff>
    </xdr:to>
    <xdr:sp macro="" textlink="">
      <xdr:nvSpPr>
        <xdr:cNvPr id="863" name="円/楕円 862"/>
        <xdr:cNvSpPr/>
      </xdr:nvSpPr>
      <xdr:spPr>
        <a:xfrm>
          <a:off x="21272500" y="126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40968</xdr:rowOff>
    </xdr:from>
    <xdr:ext cx="534377" cy="259045"/>
    <xdr:sp macro="" textlink="">
      <xdr:nvSpPr>
        <xdr:cNvPr id="864" name="テキスト ボックス 863"/>
        <xdr:cNvSpPr txBox="1"/>
      </xdr:nvSpPr>
      <xdr:spPr>
        <a:xfrm>
          <a:off x="21056111" y="123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68,717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41199</xdr:rowOff>
    </xdr:from>
    <xdr:to>
      <xdr:col>29</xdr:col>
      <xdr:colOff>568325</xdr:colOff>
      <xdr:row>74</xdr:row>
      <xdr:rowOff>142799</xdr:rowOff>
    </xdr:to>
    <xdr:sp macro="" textlink="">
      <xdr:nvSpPr>
        <xdr:cNvPr id="865" name="円/楕円 864"/>
        <xdr:cNvSpPr/>
      </xdr:nvSpPr>
      <xdr:spPr>
        <a:xfrm>
          <a:off x="20383500" y="127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159326</xdr:rowOff>
    </xdr:from>
    <xdr:ext cx="534377" cy="259045"/>
    <xdr:sp macro="" textlink="">
      <xdr:nvSpPr>
        <xdr:cNvPr id="866" name="テキスト ボックス 865"/>
        <xdr:cNvSpPr txBox="1"/>
      </xdr:nvSpPr>
      <xdr:spPr>
        <a:xfrm>
          <a:off x="20167111" y="1250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62,504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76956</xdr:rowOff>
    </xdr:from>
    <xdr:to>
      <xdr:col>28</xdr:col>
      <xdr:colOff>365125</xdr:colOff>
      <xdr:row>75</xdr:row>
      <xdr:rowOff>7106</xdr:rowOff>
    </xdr:to>
    <xdr:sp macro="" textlink="">
      <xdr:nvSpPr>
        <xdr:cNvPr id="867" name="円/楕円 866"/>
        <xdr:cNvSpPr/>
      </xdr:nvSpPr>
      <xdr:spPr>
        <a:xfrm>
          <a:off x="19494500" y="127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23633</xdr:rowOff>
    </xdr:from>
    <xdr:ext cx="534377" cy="259045"/>
    <xdr:sp macro="" textlink="">
      <xdr:nvSpPr>
        <xdr:cNvPr id="868" name="テキスト ボックス 867"/>
        <xdr:cNvSpPr txBox="1"/>
      </xdr:nvSpPr>
      <xdr:spPr>
        <a:xfrm>
          <a:off x="19278111" y="1253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49085</xdr:rowOff>
    </xdr:from>
    <xdr:to>
      <xdr:col>27</xdr:col>
      <xdr:colOff>161925</xdr:colOff>
      <xdr:row>74</xdr:row>
      <xdr:rowOff>150685</xdr:rowOff>
    </xdr:to>
    <xdr:sp macro="" textlink="">
      <xdr:nvSpPr>
        <xdr:cNvPr id="869" name="円/楕円 868"/>
        <xdr:cNvSpPr/>
      </xdr:nvSpPr>
      <xdr:spPr>
        <a:xfrm>
          <a:off x="18605500" y="127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167212</xdr:rowOff>
    </xdr:from>
    <xdr:ext cx="534377" cy="259045"/>
    <xdr:sp macro="" textlink="">
      <xdr:nvSpPr>
        <xdr:cNvPr id="870" name="テキスト ボックス 869"/>
        <xdr:cNvSpPr txBox="1"/>
      </xdr:nvSpPr>
      <xdr:spPr>
        <a:xfrm>
          <a:off x="18389111" y="125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583,081</a:t>
          </a:r>
          <a:r>
            <a:rPr kumimoji="1" lang="ja-JP" altLang="ja-JP" sz="1200">
              <a:solidFill>
                <a:schemeClr val="dk1"/>
              </a:solidFill>
              <a:effectLst/>
              <a:latin typeface="+mn-lt"/>
              <a:ea typeface="+mn-ea"/>
              <a:cs typeface="+mn-cs"/>
            </a:rPr>
            <a:t>円となっている。主な構成項目である人件費は、住民一人当たり</a:t>
          </a:r>
          <a:r>
            <a:rPr kumimoji="1" lang="en-US" altLang="ja-JP" sz="1200">
              <a:solidFill>
                <a:schemeClr val="dk1"/>
              </a:solidFill>
              <a:effectLst/>
              <a:latin typeface="+mn-lt"/>
              <a:ea typeface="+mn-ea"/>
              <a:cs typeface="+mn-cs"/>
            </a:rPr>
            <a:t>80,976</a:t>
          </a:r>
          <a:r>
            <a:rPr kumimoji="1" lang="ja-JP" altLang="ja-JP" sz="1200">
              <a:solidFill>
                <a:schemeClr val="dk1"/>
              </a:solidFill>
              <a:effectLst/>
              <a:latin typeface="+mn-lt"/>
              <a:ea typeface="+mn-ea"/>
              <a:cs typeface="+mn-cs"/>
            </a:rPr>
            <a:t>円となっており、平成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80,000</a:t>
          </a:r>
          <a:r>
            <a:rPr kumimoji="1" lang="ja-JP" altLang="ja-JP" sz="1200">
              <a:solidFill>
                <a:schemeClr val="dk1"/>
              </a:solidFill>
              <a:effectLst/>
              <a:latin typeface="+mn-lt"/>
              <a:ea typeface="+mn-ea"/>
              <a:cs typeface="+mn-cs"/>
            </a:rPr>
            <a:t>円程度で推移してきているが、類似団体平均と比べて高い水準にある。今後も「会津美里町定員適正化計画」に基づき人件費の抑制に努める。　</a:t>
          </a:r>
          <a:endParaRPr kumimoji="0" lang="en-US" altLang="ja-JP" sz="1200">
            <a:solidFill>
              <a:schemeClr val="dk1"/>
            </a:solidFill>
            <a:effectLst/>
            <a:latin typeface="+mn-lt"/>
            <a:ea typeface="+mn-ea"/>
            <a:cs typeface="+mn-cs"/>
          </a:endParaRPr>
        </a:p>
        <a:p>
          <a:r>
            <a:rPr kumimoji="0"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また、普通建設事業費は住民一人当たり</a:t>
          </a:r>
          <a:r>
            <a:rPr kumimoji="1" lang="en-US" altLang="ja-JP" sz="1200">
              <a:solidFill>
                <a:schemeClr val="dk1"/>
              </a:solidFill>
              <a:effectLst/>
              <a:latin typeface="+mn-lt"/>
              <a:ea typeface="+mn-ea"/>
              <a:cs typeface="+mn-cs"/>
            </a:rPr>
            <a:t>102,782</a:t>
          </a:r>
          <a:r>
            <a:rPr kumimoji="1" lang="ja-JP" altLang="ja-JP" sz="1200">
              <a:solidFill>
                <a:schemeClr val="dk1"/>
              </a:solidFill>
              <a:effectLst/>
              <a:latin typeface="+mn-lt"/>
              <a:ea typeface="+mn-ea"/>
              <a:cs typeface="+mn-cs"/>
            </a:rPr>
            <a:t>円となっており、類似団体</a:t>
          </a:r>
          <a:r>
            <a:rPr kumimoji="1" lang="ja-JP" altLang="en-US" sz="1200">
              <a:solidFill>
                <a:schemeClr val="dk1"/>
              </a:solidFill>
              <a:effectLst/>
              <a:latin typeface="+mn-lt"/>
              <a:ea typeface="+mn-ea"/>
              <a:cs typeface="+mn-cs"/>
            </a:rPr>
            <a:t>平均の約</a:t>
          </a:r>
          <a:r>
            <a:rPr kumimoji="1" lang="en-US" altLang="ja-JP" sz="1200">
              <a:solidFill>
                <a:schemeClr val="dk1"/>
              </a:solidFill>
              <a:effectLst/>
              <a:latin typeface="+mn-lt"/>
              <a:ea typeface="+mn-ea"/>
              <a:cs typeface="+mn-cs"/>
            </a:rPr>
            <a:t>1.8</a:t>
          </a:r>
          <a:r>
            <a:rPr kumimoji="1" lang="ja-JP" altLang="en-US" sz="1200">
              <a:solidFill>
                <a:schemeClr val="dk1"/>
              </a:solidFill>
              <a:effectLst/>
              <a:latin typeface="+mn-lt"/>
              <a:ea typeface="+mn-ea"/>
              <a:cs typeface="+mn-cs"/>
            </a:rPr>
            <a:t>倍なっている。これについては、庁舎及び複合文化施設の建設が要因であるが、</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についても</a:t>
          </a:r>
          <a:r>
            <a:rPr kumimoji="1" lang="ja-JP" altLang="ja-JP" sz="1200">
              <a:solidFill>
                <a:schemeClr val="dk1"/>
              </a:solidFill>
              <a:effectLst/>
              <a:latin typeface="+mn-lt"/>
              <a:ea typeface="+mn-ea"/>
              <a:cs typeface="+mn-cs"/>
            </a:rPr>
            <a:t>、公共施設</a:t>
          </a:r>
          <a:r>
            <a:rPr kumimoji="1" lang="ja-JP" altLang="en-US" sz="1200">
              <a:solidFill>
                <a:schemeClr val="dk1"/>
              </a:solidFill>
              <a:effectLst/>
              <a:latin typeface="+mn-lt"/>
              <a:ea typeface="+mn-ea"/>
              <a:cs typeface="+mn-cs"/>
            </a:rPr>
            <a:t>の統廃合による施設の解体</a:t>
          </a:r>
          <a:r>
            <a:rPr kumimoji="1" lang="ja-JP" altLang="ja-JP" sz="1200">
              <a:solidFill>
                <a:schemeClr val="dk1"/>
              </a:solidFill>
              <a:effectLst/>
              <a:latin typeface="+mn-lt"/>
              <a:ea typeface="+mn-ea"/>
              <a:cs typeface="+mn-cs"/>
            </a:rPr>
            <a:t>及び老朽化に伴う大規模改修など</a:t>
          </a:r>
          <a:r>
            <a:rPr kumimoji="1" lang="ja-JP" altLang="en-US" sz="1200">
              <a:solidFill>
                <a:schemeClr val="dk1"/>
              </a:solidFill>
              <a:effectLst/>
              <a:latin typeface="+mn-lt"/>
              <a:ea typeface="+mn-ea"/>
              <a:cs typeface="+mn-cs"/>
            </a:rPr>
            <a:t>で</a:t>
          </a:r>
          <a:r>
            <a:rPr kumimoji="1" lang="ja-JP" altLang="ja-JP" sz="1200">
              <a:solidFill>
                <a:schemeClr val="dk1"/>
              </a:solidFill>
              <a:effectLst/>
              <a:latin typeface="+mn-lt"/>
              <a:ea typeface="+mn-ea"/>
              <a:cs typeface="+mn-cs"/>
            </a:rPr>
            <a:t>増加することが見込まれるため、事務事業の見直しを行い経費の抑制に努める。</a:t>
          </a:r>
          <a:endParaRPr lang="ja-JP" altLang="ja-JP" sz="12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福島県会津美里町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21,132
21,099
276.33
12,597,431
12,321,682
257,025
7,615,724
10,456,033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11303</xdr:rowOff>
    </xdr:from>
    <xdr:to>
      <xdr:col>6</xdr:col>
      <xdr:colOff>511175</xdr:colOff>
      <xdr:row>32</xdr:row>
      <xdr:rowOff>1397</xdr:rowOff>
    </xdr:to>
    <xdr:cxnSp macro="">
      <xdr:nvCxnSpPr>
        <xdr:cNvPr id="61" name="直線コネクタ 60"/>
        <xdr:cNvCxnSpPr/>
      </xdr:nvCxnSpPr>
      <xdr:spPr>
        <a:xfrm>
          <a:off x="3797300" y="5326253"/>
          <a:ext cx="838200" cy="1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11303</xdr:rowOff>
    </xdr:from>
    <xdr:to>
      <xdr:col>5</xdr:col>
      <xdr:colOff>358775</xdr:colOff>
      <xdr:row>31</xdr:row>
      <xdr:rowOff>167513</xdr:rowOff>
    </xdr:to>
    <xdr:cxnSp macro="">
      <xdr:nvCxnSpPr>
        <xdr:cNvPr id="64" name="直線コネクタ 63"/>
        <xdr:cNvCxnSpPr/>
      </xdr:nvCxnSpPr>
      <xdr:spPr>
        <a:xfrm flipV="1">
          <a:off x="2908300" y="5326253"/>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167513</xdr:rowOff>
    </xdr:from>
    <xdr:to>
      <xdr:col>4</xdr:col>
      <xdr:colOff>155575</xdr:colOff>
      <xdr:row>33</xdr:row>
      <xdr:rowOff>2159</xdr:rowOff>
    </xdr:to>
    <xdr:cxnSp macro="">
      <xdr:nvCxnSpPr>
        <xdr:cNvPr id="67" name="直線コネクタ 66"/>
        <xdr:cNvCxnSpPr/>
      </xdr:nvCxnSpPr>
      <xdr:spPr>
        <a:xfrm flipV="1">
          <a:off x="2019300" y="5482463"/>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121793</xdr:rowOff>
    </xdr:from>
    <xdr:to>
      <xdr:col>2</xdr:col>
      <xdr:colOff>638175</xdr:colOff>
      <xdr:row>33</xdr:row>
      <xdr:rowOff>2159</xdr:rowOff>
    </xdr:to>
    <xdr:cxnSp macro="">
      <xdr:nvCxnSpPr>
        <xdr:cNvPr id="70" name="直線コネクタ 69"/>
        <xdr:cNvCxnSpPr/>
      </xdr:nvCxnSpPr>
      <xdr:spPr>
        <a:xfrm>
          <a:off x="1130300" y="5608193"/>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122047</xdr:rowOff>
    </xdr:from>
    <xdr:to>
      <xdr:col>6</xdr:col>
      <xdr:colOff>561975</xdr:colOff>
      <xdr:row>32</xdr:row>
      <xdr:rowOff>52197</xdr:rowOff>
    </xdr:to>
    <xdr:sp macro="" textlink="">
      <xdr:nvSpPr>
        <xdr:cNvPr id="80" name="円/楕円 79"/>
        <xdr:cNvSpPr/>
      </xdr:nvSpPr>
      <xdr:spPr>
        <a:xfrm>
          <a:off x="4584700" y="5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144924</xdr:rowOff>
    </xdr:from>
    <xdr:ext cx="469744" cy="259045"/>
    <xdr:sp macro="" textlink="">
      <xdr:nvSpPr>
        <xdr:cNvPr id="81" name="議会費該当値テキスト"/>
        <xdr:cNvSpPr txBox="1"/>
      </xdr:nvSpPr>
      <xdr:spPr>
        <a:xfrm>
          <a:off x="4686300" y="528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5,263</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131953</xdr:rowOff>
    </xdr:from>
    <xdr:to>
      <xdr:col>5</xdr:col>
      <xdr:colOff>409575</xdr:colOff>
      <xdr:row>31</xdr:row>
      <xdr:rowOff>62103</xdr:rowOff>
    </xdr:to>
    <xdr:sp macro="" textlink="">
      <xdr:nvSpPr>
        <xdr:cNvPr id="82" name="円/楕円 81"/>
        <xdr:cNvSpPr/>
      </xdr:nvSpPr>
      <xdr:spPr>
        <a:xfrm>
          <a:off x="3746500" y="527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29</xdr:row>
      <xdr:rowOff>78630</xdr:rowOff>
    </xdr:from>
    <xdr:ext cx="469744" cy="259045"/>
    <xdr:sp macro="" textlink="">
      <xdr:nvSpPr>
        <xdr:cNvPr id="83" name="テキスト ボックス 82"/>
        <xdr:cNvSpPr txBox="1"/>
      </xdr:nvSpPr>
      <xdr:spPr>
        <a:xfrm>
          <a:off x="3562427" y="505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116713</xdr:rowOff>
    </xdr:from>
    <xdr:to>
      <xdr:col>4</xdr:col>
      <xdr:colOff>206375</xdr:colOff>
      <xdr:row>32</xdr:row>
      <xdr:rowOff>46863</xdr:rowOff>
    </xdr:to>
    <xdr:sp macro="" textlink="">
      <xdr:nvSpPr>
        <xdr:cNvPr id="84" name="円/楕円 83"/>
        <xdr:cNvSpPr/>
      </xdr:nvSpPr>
      <xdr:spPr>
        <a:xfrm>
          <a:off x="2857500" y="54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63390</xdr:rowOff>
    </xdr:from>
    <xdr:ext cx="469744" cy="259045"/>
    <xdr:sp macro="" textlink="">
      <xdr:nvSpPr>
        <xdr:cNvPr id="85" name="テキスト ボックス 84"/>
        <xdr:cNvSpPr txBox="1"/>
      </xdr:nvSpPr>
      <xdr:spPr>
        <a:xfrm>
          <a:off x="2673427" y="520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122809</xdr:rowOff>
    </xdr:from>
    <xdr:to>
      <xdr:col>3</xdr:col>
      <xdr:colOff>3175</xdr:colOff>
      <xdr:row>33</xdr:row>
      <xdr:rowOff>52959</xdr:rowOff>
    </xdr:to>
    <xdr:sp macro="" textlink="">
      <xdr:nvSpPr>
        <xdr:cNvPr id="86" name="円/楕円 85"/>
        <xdr:cNvSpPr/>
      </xdr:nvSpPr>
      <xdr:spPr>
        <a:xfrm>
          <a:off x="1968500" y="560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69486</xdr:rowOff>
    </xdr:from>
    <xdr:ext cx="469744" cy="259045"/>
    <xdr:sp macro="" textlink="">
      <xdr:nvSpPr>
        <xdr:cNvPr id="87" name="テキスト ボックス 86"/>
        <xdr:cNvSpPr txBox="1"/>
      </xdr:nvSpPr>
      <xdr:spPr>
        <a:xfrm>
          <a:off x="1784427"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70993</xdr:rowOff>
    </xdr:from>
    <xdr:to>
      <xdr:col>1</xdr:col>
      <xdr:colOff>485775</xdr:colOff>
      <xdr:row>33</xdr:row>
      <xdr:rowOff>1143</xdr:rowOff>
    </xdr:to>
    <xdr:sp macro="" textlink="">
      <xdr:nvSpPr>
        <xdr:cNvPr id="88" name="円/楕円 87"/>
        <xdr:cNvSpPr/>
      </xdr:nvSpPr>
      <xdr:spPr>
        <a:xfrm>
          <a:off x="1079500" y="555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17670</xdr:rowOff>
    </xdr:from>
    <xdr:ext cx="469744" cy="259045"/>
    <xdr:sp macro="" textlink="">
      <xdr:nvSpPr>
        <xdr:cNvPr id="89" name="テキスト ボックス 88"/>
        <xdr:cNvSpPr txBox="1"/>
      </xdr:nvSpPr>
      <xdr:spPr>
        <a:xfrm>
          <a:off x="895427"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50</xdr:row>
      <xdr:rowOff>57731</xdr:rowOff>
    </xdr:from>
    <xdr:to>
      <xdr:col>6</xdr:col>
      <xdr:colOff>511175</xdr:colOff>
      <xdr:row>52</xdr:row>
      <xdr:rowOff>122479</xdr:rowOff>
    </xdr:to>
    <xdr:cxnSp macro="">
      <xdr:nvCxnSpPr>
        <xdr:cNvPr id="121" name="直線コネクタ 120"/>
        <xdr:cNvCxnSpPr/>
      </xdr:nvCxnSpPr>
      <xdr:spPr>
        <a:xfrm flipV="1">
          <a:off x="3797300" y="8630231"/>
          <a:ext cx="838200" cy="40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122479</xdr:rowOff>
    </xdr:from>
    <xdr:to>
      <xdr:col>5</xdr:col>
      <xdr:colOff>358775</xdr:colOff>
      <xdr:row>54</xdr:row>
      <xdr:rowOff>91738</xdr:rowOff>
    </xdr:to>
    <xdr:cxnSp macro="">
      <xdr:nvCxnSpPr>
        <xdr:cNvPr id="124" name="直線コネクタ 123"/>
        <xdr:cNvCxnSpPr/>
      </xdr:nvCxnSpPr>
      <xdr:spPr>
        <a:xfrm flipV="1">
          <a:off x="2908300" y="9037879"/>
          <a:ext cx="889000" cy="31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89778</xdr:rowOff>
    </xdr:from>
    <xdr:to>
      <xdr:col>4</xdr:col>
      <xdr:colOff>155575</xdr:colOff>
      <xdr:row>54</xdr:row>
      <xdr:rowOff>91738</xdr:rowOff>
    </xdr:to>
    <xdr:cxnSp macro="">
      <xdr:nvCxnSpPr>
        <xdr:cNvPr id="127" name="直線コネクタ 126"/>
        <xdr:cNvCxnSpPr/>
      </xdr:nvCxnSpPr>
      <xdr:spPr>
        <a:xfrm>
          <a:off x="2019300" y="934807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89778</xdr:rowOff>
    </xdr:from>
    <xdr:to>
      <xdr:col>2</xdr:col>
      <xdr:colOff>638175</xdr:colOff>
      <xdr:row>54</xdr:row>
      <xdr:rowOff>158238</xdr:rowOff>
    </xdr:to>
    <xdr:cxnSp macro="">
      <xdr:nvCxnSpPr>
        <xdr:cNvPr id="130" name="直線コネクタ 129"/>
        <xdr:cNvCxnSpPr/>
      </xdr:nvCxnSpPr>
      <xdr:spPr>
        <a:xfrm flipV="1">
          <a:off x="1130300" y="9348078"/>
          <a:ext cx="889000" cy="6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50</xdr:row>
      <xdr:rowOff>6931</xdr:rowOff>
    </xdr:from>
    <xdr:to>
      <xdr:col>6</xdr:col>
      <xdr:colOff>561975</xdr:colOff>
      <xdr:row>50</xdr:row>
      <xdr:rowOff>108531</xdr:rowOff>
    </xdr:to>
    <xdr:sp macro="" textlink="">
      <xdr:nvSpPr>
        <xdr:cNvPr id="140" name="円/楕円 139"/>
        <xdr:cNvSpPr/>
      </xdr:nvSpPr>
      <xdr:spPr>
        <a:xfrm>
          <a:off x="4584700" y="85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131408</xdr:rowOff>
    </xdr:from>
    <xdr:ext cx="599010" cy="259045"/>
    <xdr:sp macro="" textlink="">
      <xdr:nvSpPr>
        <xdr:cNvPr id="141" name="総務費該当値テキスト"/>
        <xdr:cNvSpPr txBox="1"/>
      </xdr:nvSpPr>
      <xdr:spPr>
        <a:xfrm>
          <a:off x="4686300" y="853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175,530</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71679</xdr:rowOff>
    </xdr:from>
    <xdr:to>
      <xdr:col>5</xdr:col>
      <xdr:colOff>409575</xdr:colOff>
      <xdr:row>53</xdr:row>
      <xdr:rowOff>1829</xdr:rowOff>
    </xdr:to>
    <xdr:sp macro="" textlink="">
      <xdr:nvSpPr>
        <xdr:cNvPr id="142" name="円/楕円 141"/>
        <xdr:cNvSpPr/>
      </xdr:nvSpPr>
      <xdr:spPr>
        <a:xfrm>
          <a:off x="3746500" y="898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18356</xdr:rowOff>
    </xdr:from>
    <xdr:ext cx="599010" cy="259045"/>
    <xdr:sp macro="" textlink="">
      <xdr:nvSpPr>
        <xdr:cNvPr id="143" name="テキスト ボックス 142"/>
        <xdr:cNvSpPr txBox="1"/>
      </xdr:nvSpPr>
      <xdr:spPr>
        <a:xfrm>
          <a:off x="3497794" y="876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138,082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40938</xdr:rowOff>
    </xdr:from>
    <xdr:to>
      <xdr:col>4</xdr:col>
      <xdr:colOff>206375</xdr:colOff>
      <xdr:row>54</xdr:row>
      <xdr:rowOff>142538</xdr:rowOff>
    </xdr:to>
    <xdr:sp macro="" textlink="">
      <xdr:nvSpPr>
        <xdr:cNvPr id="144" name="円/楕円 143"/>
        <xdr:cNvSpPr/>
      </xdr:nvSpPr>
      <xdr:spPr>
        <a:xfrm>
          <a:off x="2857500" y="92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159065</xdr:rowOff>
    </xdr:from>
    <xdr:ext cx="599010" cy="259045"/>
    <xdr:sp macro="" textlink="">
      <xdr:nvSpPr>
        <xdr:cNvPr id="145" name="テキスト ボックス 144"/>
        <xdr:cNvSpPr txBox="1"/>
      </xdr:nvSpPr>
      <xdr:spPr>
        <a:xfrm>
          <a:off x="2608794" y="907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109,406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38978</xdr:rowOff>
    </xdr:from>
    <xdr:to>
      <xdr:col>3</xdr:col>
      <xdr:colOff>3175</xdr:colOff>
      <xdr:row>54</xdr:row>
      <xdr:rowOff>140578</xdr:rowOff>
    </xdr:to>
    <xdr:sp macro="" textlink="">
      <xdr:nvSpPr>
        <xdr:cNvPr id="146" name="円/楕円 145"/>
        <xdr:cNvSpPr/>
      </xdr:nvSpPr>
      <xdr:spPr>
        <a:xfrm>
          <a:off x="1968500" y="929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157105</xdr:rowOff>
    </xdr:from>
    <xdr:ext cx="599010" cy="259045"/>
    <xdr:sp macro="" textlink="">
      <xdr:nvSpPr>
        <xdr:cNvPr id="147" name="テキスト ボックス 146"/>
        <xdr:cNvSpPr txBox="1"/>
      </xdr:nvSpPr>
      <xdr:spPr>
        <a:xfrm>
          <a:off x="1719794" y="9072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109,586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107438</xdr:rowOff>
    </xdr:from>
    <xdr:to>
      <xdr:col>1</xdr:col>
      <xdr:colOff>485775</xdr:colOff>
      <xdr:row>55</xdr:row>
      <xdr:rowOff>37588</xdr:rowOff>
    </xdr:to>
    <xdr:sp macro="" textlink="">
      <xdr:nvSpPr>
        <xdr:cNvPr id="148" name="円/楕円 147"/>
        <xdr:cNvSpPr/>
      </xdr:nvSpPr>
      <xdr:spPr>
        <a:xfrm>
          <a:off x="1079500" y="93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54115</xdr:rowOff>
    </xdr:from>
    <xdr:ext cx="599010" cy="259045"/>
    <xdr:sp macro="" textlink="">
      <xdr:nvSpPr>
        <xdr:cNvPr id="149" name="テキスト ボックス 148"/>
        <xdr:cNvSpPr txBox="1"/>
      </xdr:nvSpPr>
      <xdr:spPr>
        <a:xfrm>
          <a:off x="830794" y="914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46704</xdr:rowOff>
    </xdr:from>
    <xdr:to>
      <xdr:col>6</xdr:col>
      <xdr:colOff>511175</xdr:colOff>
      <xdr:row>78</xdr:row>
      <xdr:rowOff>57028</xdr:rowOff>
    </xdr:to>
    <xdr:cxnSp macro="">
      <xdr:nvCxnSpPr>
        <xdr:cNvPr id="178" name="直線コネクタ 177"/>
        <xdr:cNvCxnSpPr/>
      </xdr:nvCxnSpPr>
      <xdr:spPr>
        <a:xfrm flipV="1">
          <a:off x="3797300" y="13419804"/>
          <a:ext cx="8382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57028</xdr:rowOff>
    </xdr:from>
    <xdr:to>
      <xdr:col>5</xdr:col>
      <xdr:colOff>358775</xdr:colOff>
      <xdr:row>78</xdr:row>
      <xdr:rowOff>58195</xdr:rowOff>
    </xdr:to>
    <xdr:cxnSp macro="">
      <xdr:nvCxnSpPr>
        <xdr:cNvPr id="181" name="直線コネクタ 180"/>
        <xdr:cNvCxnSpPr/>
      </xdr:nvCxnSpPr>
      <xdr:spPr>
        <a:xfrm flipV="1">
          <a:off x="2908300" y="13430128"/>
          <a:ext cx="8890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58195</xdr:rowOff>
    </xdr:from>
    <xdr:to>
      <xdr:col>4</xdr:col>
      <xdr:colOff>155575</xdr:colOff>
      <xdr:row>78</xdr:row>
      <xdr:rowOff>75237</xdr:rowOff>
    </xdr:to>
    <xdr:cxnSp macro="">
      <xdr:nvCxnSpPr>
        <xdr:cNvPr id="184" name="直線コネクタ 183"/>
        <xdr:cNvCxnSpPr/>
      </xdr:nvCxnSpPr>
      <xdr:spPr>
        <a:xfrm flipV="1">
          <a:off x="2019300" y="13431295"/>
          <a:ext cx="889000" cy="1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159496</xdr:rowOff>
    </xdr:from>
    <xdr:to>
      <xdr:col>2</xdr:col>
      <xdr:colOff>638175</xdr:colOff>
      <xdr:row>78</xdr:row>
      <xdr:rowOff>75237</xdr:rowOff>
    </xdr:to>
    <xdr:cxnSp macro="">
      <xdr:nvCxnSpPr>
        <xdr:cNvPr id="187" name="直線コネクタ 186"/>
        <xdr:cNvCxnSpPr/>
      </xdr:nvCxnSpPr>
      <xdr:spPr>
        <a:xfrm>
          <a:off x="1130300" y="13361146"/>
          <a:ext cx="889000" cy="8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167354</xdr:rowOff>
    </xdr:from>
    <xdr:to>
      <xdr:col>6</xdr:col>
      <xdr:colOff>561975</xdr:colOff>
      <xdr:row>78</xdr:row>
      <xdr:rowOff>97504</xdr:rowOff>
    </xdr:to>
    <xdr:sp macro="" textlink="">
      <xdr:nvSpPr>
        <xdr:cNvPr id="197" name="円/楕円 196"/>
        <xdr:cNvSpPr/>
      </xdr:nvSpPr>
      <xdr:spPr>
        <a:xfrm>
          <a:off x="4584700" y="133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6228</xdr:rowOff>
    </xdr:from>
    <xdr:to>
      <xdr:col>5</xdr:col>
      <xdr:colOff>409575</xdr:colOff>
      <xdr:row>78</xdr:row>
      <xdr:rowOff>107828</xdr:rowOff>
    </xdr:to>
    <xdr:sp macro="" textlink="">
      <xdr:nvSpPr>
        <xdr:cNvPr id="199" name="円/楕円 198"/>
        <xdr:cNvSpPr/>
      </xdr:nvSpPr>
      <xdr:spPr>
        <a:xfrm>
          <a:off x="3746500" y="133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98955</xdr:rowOff>
    </xdr:from>
    <xdr:ext cx="599010" cy="259045"/>
    <xdr:sp macro="" textlink="">
      <xdr:nvSpPr>
        <xdr:cNvPr id="200" name="テキスト ボックス 199"/>
        <xdr:cNvSpPr txBox="1"/>
      </xdr:nvSpPr>
      <xdr:spPr>
        <a:xfrm>
          <a:off x="3497794" y="1347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7395</xdr:rowOff>
    </xdr:from>
    <xdr:to>
      <xdr:col>4</xdr:col>
      <xdr:colOff>206375</xdr:colOff>
      <xdr:row>78</xdr:row>
      <xdr:rowOff>108995</xdr:rowOff>
    </xdr:to>
    <xdr:sp macro="" textlink="">
      <xdr:nvSpPr>
        <xdr:cNvPr id="201" name="円/楕円 200"/>
        <xdr:cNvSpPr/>
      </xdr:nvSpPr>
      <xdr:spPr>
        <a:xfrm>
          <a:off x="2857500" y="1338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125522</xdr:rowOff>
    </xdr:from>
    <xdr:ext cx="599010" cy="259045"/>
    <xdr:sp macro="" textlink="">
      <xdr:nvSpPr>
        <xdr:cNvPr id="202" name="テキスト ボックス 201"/>
        <xdr:cNvSpPr txBox="1"/>
      </xdr:nvSpPr>
      <xdr:spPr>
        <a:xfrm>
          <a:off x="2608794" y="1315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24437</xdr:rowOff>
    </xdr:from>
    <xdr:to>
      <xdr:col>3</xdr:col>
      <xdr:colOff>3175</xdr:colOff>
      <xdr:row>78</xdr:row>
      <xdr:rowOff>126037</xdr:rowOff>
    </xdr:to>
    <xdr:sp macro="" textlink="">
      <xdr:nvSpPr>
        <xdr:cNvPr id="203" name="円/楕円 202"/>
        <xdr:cNvSpPr/>
      </xdr:nvSpPr>
      <xdr:spPr>
        <a:xfrm>
          <a:off x="1968500" y="1339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142564</xdr:rowOff>
    </xdr:from>
    <xdr:ext cx="599010" cy="259045"/>
    <xdr:sp macro="" textlink="">
      <xdr:nvSpPr>
        <xdr:cNvPr id="204" name="テキスト ボックス 203"/>
        <xdr:cNvSpPr txBox="1"/>
      </xdr:nvSpPr>
      <xdr:spPr>
        <a:xfrm>
          <a:off x="1719794" y="1317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108696</xdr:rowOff>
    </xdr:from>
    <xdr:to>
      <xdr:col>1</xdr:col>
      <xdr:colOff>485775</xdr:colOff>
      <xdr:row>78</xdr:row>
      <xdr:rowOff>38846</xdr:rowOff>
    </xdr:to>
    <xdr:sp macro="" textlink="">
      <xdr:nvSpPr>
        <xdr:cNvPr id="205" name="円/楕円 204"/>
        <xdr:cNvSpPr/>
      </xdr:nvSpPr>
      <xdr:spPr>
        <a:xfrm>
          <a:off x="1079500" y="133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55373</xdr:rowOff>
    </xdr:from>
    <xdr:ext cx="599010" cy="259045"/>
    <xdr:sp macro="" textlink="">
      <xdr:nvSpPr>
        <xdr:cNvPr id="206" name="テキスト ボックス 205"/>
        <xdr:cNvSpPr txBox="1"/>
      </xdr:nvSpPr>
      <xdr:spPr>
        <a:xfrm>
          <a:off x="830794" y="1308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21304</xdr:rowOff>
    </xdr:from>
    <xdr:to>
      <xdr:col>6</xdr:col>
      <xdr:colOff>511175</xdr:colOff>
      <xdr:row>98</xdr:row>
      <xdr:rowOff>59328</xdr:rowOff>
    </xdr:to>
    <xdr:cxnSp macro="">
      <xdr:nvCxnSpPr>
        <xdr:cNvPr id="236" name="直線コネクタ 235"/>
        <xdr:cNvCxnSpPr/>
      </xdr:nvCxnSpPr>
      <xdr:spPr>
        <a:xfrm flipV="1">
          <a:off x="3797300" y="16823404"/>
          <a:ext cx="838200" cy="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59328</xdr:rowOff>
    </xdr:from>
    <xdr:to>
      <xdr:col>5</xdr:col>
      <xdr:colOff>358775</xdr:colOff>
      <xdr:row>98</xdr:row>
      <xdr:rowOff>80245</xdr:rowOff>
    </xdr:to>
    <xdr:cxnSp macro="">
      <xdr:nvCxnSpPr>
        <xdr:cNvPr id="239" name="直線コネクタ 238"/>
        <xdr:cNvCxnSpPr/>
      </xdr:nvCxnSpPr>
      <xdr:spPr>
        <a:xfrm flipV="1">
          <a:off x="2908300" y="16861428"/>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80245</xdr:rowOff>
    </xdr:from>
    <xdr:to>
      <xdr:col>4</xdr:col>
      <xdr:colOff>155575</xdr:colOff>
      <xdr:row>98</xdr:row>
      <xdr:rowOff>149397</xdr:rowOff>
    </xdr:to>
    <xdr:cxnSp macro="">
      <xdr:nvCxnSpPr>
        <xdr:cNvPr id="242" name="直線コネクタ 241"/>
        <xdr:cNvCxnSpPr/>
      </xdr:nvCxnSpPr>
      <xdr:spPr>
        <a:xfrm flipV="1">
          <a:off x="2019300" y="16882345"/>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104933</xdr:rowOff>
    </xdr:from>
    <xdr:to>
      <xdr:col>2</xdr:col>
      <xdr:colOff>638175</xdr:colOff>
      <xdr:row>98</xdr:row>
      <xdr:rowOff>149397</xdr:rowOff>
    </xdr:to>
    <xdr:cxnSp macro="">
      <xdr:nvCxnSpPr>
        <xdr:cNvPr id="245" name="直線コネクタ 244"/>
        <xdr:cNvCxnSpPr/>
      </xdr:nvCxnSpPr>
      <xdr:spPr>
        <a:xfrm>
          <a:off x="1130300" y="16907033"/>
          <a:ext cx="889000" cy="4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141954</xdr:rowOff>
    </xdr:from>
    <xdr:to>
      <xdr:col>6</xdr:col>
      <xdr:colOff>561975</xdr:colOff>
      <xdr:row>98</xdr:row>
      <xdr:rowOff>72104</xdr:rowOff>
    </xdr:to>
    <xdr:sp macro="" textlink="">
      <xdr:nvSpPr>
        <xdr:cNvPr id="255" name="円/楕円 254"/>
        <xdr:cNvSpPr/>
      </xdr:nvSpPr>
      <xdr:spPr>
        <a:xfrm>
          <a:off x="4584700" y="1677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120381</xdr:rowOff>
    </xdr:from>
    <xdr:ext cx="534377" cy="259045"/>
    <xdr:sp macro="" textlink="">
      <xdr:nvSpPr>
        <xdr:cNvPr id="256" name="衛生費該当値テキスト"/>
        <xdr:cNvSpPr txBox="1"/>
      </xdr:nvSpPr>
      <xdr:spPr>
        <a:xfrm>
          <a:off x="4686300" y="167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30,215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8528</xdr:rowOff>
    </xdr:from>
    <xdr:to>
      <xdr:col>5</xdr:col>
      <xdr:colOff>409575</xdr:colOff>
      <xdr:row>98</xdr:row>
      <xdr:rowOff>110128</xdr:rowOff>
    </xdr:to>
    <xdr:sp macro="" textlink="">
      <xdr:nvSpPr>
        <xdr:cNvPr id="257" name="円/楕円 256"/>
        <xdr:cNvSpPr/>
      </xdr:nvSpPr>
      <xdr:spPr>
        <a:xfrm>
          <a:off x="3746500" y="168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101255</xdr:rowOff>
    </xdr:from>
    <xdr:ext cx="534377" cy="259045"/>
    <xdr:sp macro="" textlink="">
      <xdr:nvSpPr>
        <xdr:cNvPr id="258" name="テキスト ボックス 257"/>
        <xdr:cNvSpPr txBox="1"/>
      </xdr:nvSpPr>
      <xdr:spPr>
        <a:xfrm>
          <a:off x="3530111" y="1690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29445</xdr:rowOff>
    </xdr:from>
    <xdr:to>
      <xdr:col>4</xdr:col>
      <xdr:colOff>206375</xdr:colOff>
      <xdr:row>98</xdr:row>
      <xdr:rowOff>131045</xdr:rowOff>
    </xdr:to>
    <xdr:sp macro="" textlink="">
      <xdr:nvSpPr>
        <xdr:cNvPr id="259" name="円/楕円 258"/>
        <xdr:cNvSpPr/>
      </xdr:nvSpPr>
      <xdr:spPr>
        <a:xfrm>
          <a:off x="2857500" y="168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122172</xdr:rowOff>
    </xdr:from>
    <xdr:ext cx="534377" cy="259045"/>
    <xdr:sp macro="" textlink="">
      <xdr:nvSpPr>
        <xdr:cNvPr id="260" name="テキスト ボックス 259"/>
        <xdr:cNvSpPr txBox="1"/>
      </xdr:nvSpPr>
      <xdr:spPr>
        <a:xfrm>
          <a:off x="2641111" y="1692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98597</xdr:rowOff>
    </xdr:from>
    <xdr:to>
      <xdr:col>3</xdr:col>
      <xdr:colOff>3175</xdr:colOff>
      <xdr:row>99</xdr:row>
      <xdr:rowOff>28747</xdr:rowOff>
    </xdr:to>
    <xdr:sp macro="" textlink="">
      <xdr:nvSpPr>
        <xdr:cNvPr id="261" name="円/楕円 260"/>
        <xdr:cNvSpPr/>
      </xdr:nvSpPr>
      <xdr:spPr>
        <a:xfrm>
          <a:off x="1968500" y="169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19874</xdr:rowOff>
    </xdr:from>
    <xdr:ext cx="534377" cy="259045"/>
    <xdr:sp macro="" textlink="">
      <xdr:nvSpPr>
        <xdr:cNvPr id="262" name="テキスト ボックス 261"/>
        <xdr:cNvSpPr txBox="1"/>
      </xdr:nvSpPr>
      <xdr:spPr>
        <a:xfrm>
          <a:off x="1752111" y="1699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54133</xdr:rowOff>
    </xdr:from>
    <xdr:to>
      <xdr:col>1</xdr:col>
      <xdr:colOff>485775</xdr:colOff>
      <xdr:row>98</xdr:row>
      <xdr:rowOff>155733</xdr:rowOff>
    </xdr:to>
    <xdr:sp macro="" textlink="">
      <xdr:nvSpPr>
        <xdr:cNvPr id="263" name="円/楕円 262"/>
        <xdr:cNvSpPr/>
      </xdr:nvSpPr>
      <xdr:spPr>
        <a:xfrm>
          <a:off x="1079500" y="1685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146860</xdr:rowOff>
    </xdr:from>
    <xdr:ext cx="534377" cy="259045"/>
    <xdr:sp macro="" textlink="">
      <xdr:nvSpPr>
        <xdr:cNvPr id="264" name="テキスト ボックス 263"/>
        <xdr:cNvSpPr txBox="1"/>
      </xdr:nvSpPr>
      <xdr:spPr>
        <a:xfrm>
          <a:off x="863111" y="1694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149797</xdr:rowOff>
    </xdr:from>
    <xdr:to>
      <xdr:col>15</xdr:col>
      <xdr:colOff>180975</xdr:colOff>
      <xdr:row>39</xdr:row>
      <xdr:rowOff>34354</xdr:rowOff>
    </xdr:to>
    <xdr:cxnSp macro="">
      <xdr:nvCxnSpPr>
        <xdr:cNvPr id="293" name="直線コネクタ 292"/>
        <xdr:cNvCxnSpPr/>
      </xdr:nvCxnSpPr>
      <xdr:spPr>
        <a:xfrm>
          <a:off x="9639300" y="6321997"/>
          <a:ext cx="838200" cy="3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46165</xdr:rowOff>
    </xdr:from>
    <xdr:to>
      <xdr:col>14</xdr:col>
      <xdr:colOff>28575</xdr:colOff>
      <xdr:row>36</xdr:row>
      <xdr:rowOff>149797</xdr:rowOff>
    </xdr:to>
    <xdr:cxnSp macro="">
      <xdr:nvCxnSpPr>
        <xdr:cNvPr id="296" name="直線コネクタ 295"/>
        <xdr:cNvCxnSpPr/>
      </xdr:nvCxnSpPr>
      <xdr:spPr>
        <a:xfrm>
          <a:off x="8750300" y="5704015"/>
          <a:ext cx="889000" cy="61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8" name="テキスト ボックス 297"/>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115697</xdr:rowOff>
    </xdr:from>
    <xdr:to>
      <xdr:col>12</xdr:col>
      <xdr:colOff>511175</xdr:colOff>
      <xdr:row>33</xdr:row>
      <xdr:rowOff>46165</xdr:rowOff>
    </xdr:to>
    <xdr:cxnSp macro="">
      <xdr:nvCxnSpPr>
        <xdr:cNvPr id="299" name="直線コネクタ 298"/>
        <xdr:cNvCxnSpPr/>
      </xdr:nvCxnSpPr>
      <xdr:spPr>
        <a:xfrm>
          <a:off x="7861300" y="5602097"/>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1" name="テキスト ボックス 300"/>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157988</xdr:rowOff>
    </xdr:from>
    <xdr:to>
      <xdr:col>11</xdr:col>
      <xdr:colOff>307975</xdr:colOff>
      <xdr:row>32</xdr:row>
      <xdr:rowOff>115697</xdr:rowOff>
    </xdr:to>
    <xdr:cxnSp macro="">
      <xdr:nvCxnSpPr>
        <xdr:cNvPr id="302" name="直線コネクタ 301"/>
        <xdr:cNvCxnSpPr/>
      </xdr:nvCxnSpPr>
      <xdr:spPr>
        <a:xfrm>
          <a:off x="6972300" y="5472938"/>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155004</xdr:rowOff>
    </xdr:from>
    <xdr:to>
      <xdr:col>15</xdr:col>
      <xdr:colOff>231775</xdr:colOff>
      <xdr:row>39</xdr:row>
      <xdr:rowOff>85154</xdr:rowOff>
    </xdr:to>
    <xdr:sp macro="" textlink="">
      <xdr:nvSpPr>
        <xdr:cNvPr id="312" name="円/楕円 311"/>
        <xdr:cNvSpPr/>
      </xdr:nvSpPr>
      <xdr:spPr>
        <a:xfrm>
          <a:off x="104267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69931</xdr:rowOff>
    </xdr:from>
    <xdr:ext cx="313932" cy="259045"/>
    <xdr:sp macro="" textlink="">
      <xdr:nvSpPr>
        <xdr:cNvPr id="313" name="労働費該当値テキスト"/>
        <xdr:cNvSpPr txBox="1"/>
      </xdr:nvSpPr>
      <xdr:spPr>
        <a:xfrm>
          <a:off x="10528300" y="65850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98997</xdr:rowOff>
    </xdr:from>
    <xdr:to>
      <xdr:col>14</xdr:col>
      <xdr:colOff>79375</xdr:colOff>
      <xdr:row>37</xdr:row>
      <xdr:rowOff>29147</xdr:rowOff>
    </xdr:to>
    <xdr:sp macro="" textlink="">
      <xdr:nvSpPr>
        <xdr:cNvPr id="314" name="円/楕円 313"/>
        <xdr:cNvSpPr/>
      </xdr:nvSpPr>
      <xdr:spPr>
        <a:xfrm>
          <a:off x="9588500" y="62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45674</xdr:rowOff>
    </xdr:from>
    <xdr:ext cx="469744" cy="259045"/>
    <xdr:sp macro="" textlink="">
      <xdr:nvSpPr>
        <xdr:cNvPr id="315" name="テキスト ボックス 314"/>
        <xdr:cNvSpPr txBox="1"/>
      </xdr:nvSpPr>
      <xdr:spPr>
        <a:xfrm>
          <a:off x="9404427" y="604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166815</xdr:rowOff>
    </xdr:from>
    <xdr:to>
      <xdr:col>12</xdr:col>
      <xdr:colOff>561975</xdr:colOff>
      <xdr:row>33</xdr:row>
      <xdr:rowOff>96965</xdr:rowOff>
    </xdr:to>
    <xdr:sp macro="" textlink="">
      <xdr:nvSpPr>
        <xdr:cNvPr id="316" name="円/楕円 315"/>
        <xdr:cNvSpPr/>
      </xdr:nvSpPr>
      <xdr:spPr>
        <a:xfrm>
          <a:off x="8699500" y="56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31</xdr:row>
      <xdr:rowOff>113492</xdr:rowOff>
    </xdr:from>
    <xdr:ext cx="469744" cy="259045"/>
    <xdr:sp macro="" textlink="">
      <xdr:nvSpPr>
        <xdr:cNvPr id="317" name="テキスト ボックス 316"/>
        <xdr:cNvSpPr txBox="1"/>
      </xdr:nvSpPr>
      <xdr:spPr>
        <a:xfrm>
          <a:off x="8515427" y="54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64897</xdr:rowOff>
    </xdr:from>
    <xdr:to>
      <xdr:col>11</xdr:col>
      <xdr:colOff>358775</xdr:colOff>
      <xdr:row>32</xdr:row>
      <xdr:rowOff>166497</xdr:rowOff>
    </xdr:to>
    <xdr:sp macro="" textlink="">
      <xdr:nvSpPr>
        <xdr:cNvPr id="318" name="円/楕円 317"/>
        <xdr:cNvSpPr/>
      </xdr:nvSpPr>
      <xdr:spPr>
        <a:xfrm>
          <a:off x="7810500" y="55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11574</xdr:rowOff>
    </xdr:from>
    <xdr:ext cx="469744" cy="259045"/>
    <xdr:sp macro="" textlink="">
      <xdr:nvSpPr>
        <xdr:cNvPr id="319" name="テキスト ボックス 318"/>
        <xdr:cNvSpPr txBox="1"/>
      </xdr:nvSpPr>
      <xdr:spPr>
        <a:xfrm>
          <a:off x="7626427" y="532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107188</xdr:rowOff>
    </xdr:from>
    <xdr:to>
      <xdr:col>10</xdr:col>
      <xdr:colOff>155575</xdr:colOff>
      <xdr:row>32</xdr:row>
      <xdr:rowOff>37338</xdr:rowOff>
    </xdr:to>
    <xdr:sp macro="" textlink="">
      <xdr:nvSpPr>
        <xdr:cNvPr id="320" name="円/楕円 319"/>
        <xdr:cNvSpPr/>
      </xdr:nvSpPr>
      <xdr:spPr>
        <a:xfrm>
          <a:off x="6921500" y="5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53865</xdr:rowOff>
    </xdr:from>
    <xdr:ext cx="469744" cy="259045"/>
    <xdr:sp macro="" textlink="">
      <xdr:nvSpPr>
        <xdr:cNvPr id="321" name="テキスト ボックス 320"/>
        <xdr:cNvSpPr txBox="1"/>
      </xdr:nvSpPr>
      <xdr:spPr>
        <a:xfrm>
          <a:off x="6737427" y="51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94399</xdr:rowOff>
    </xdr:from>
    <xdr:to>
      <xdr:col>15</xdr:col>
      <xdr:colOff>180975</xdr:colOff>
      <xdr:row>55</xdr:row>
      <xdr:rowOff>29820</xdr:rowOff>
    </xdr:to>
    <xdr:cxnSp macro="">
      <xdr:nvCxnSpPr>
        <xdr:cNvPr id="350" name="直線コネクタ 349"/>
        <xdr:cNvCxnSpPr/>
      </xdr:nvCxnSpPr>
      <xdr:spPr>
        <a:xfrm flipV="1">
          <a:off x="9639300" y="9352699"/>
          <a:ext cx="8382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29820</xdr:rowOff>
    </xdr:from>
    <xdr:to>
      <xdr:col>14</xdr:col>
      <xdr:colOff>28575</xdr:colOff>
      <xdr:row>55</xdr:row>
      <xdr:rowOff>88170</xdr:rowOff>
    </xdr:to>
    <xdr:cxnSp macro="">
      <xdr:nvCxnSpPr>
        <xdr:cNvPr id="353" name="直線コネクタ 352"/>
        <xdr:cNvCxnSpPr/>
      </xdr:nvCxnSpPr>
      <xdr:spPr>
        <a:xfrm flipV="1">
          <a:off x="8750300" y="9459570"/>
          <a:ext cx="8890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74206</xdr:rowOff>
    </xdr:from>
    <xdr:to>
      <xdr:col>12</xdr:col>
      <xdr:colOff>511175</xdr:colOff>
      <xdr:row>55</xdr:row>
      <xdr:rowOff>88170</xdr:rowOff>
    </xdr:to>
    <xdr:cxnSp macro="">
      <xdr:nvCxnSpPr>
        <xdr:cNvPr id="356" name="直線コネクタ 355"/>
        <xdr:cNvCxnSpPr/>
      </xdr:nvCxnSpPr>
      <xdr:spPr>
        <a:xfrm>
          <a:off x="7861300" y="9503956"/>
          <a:ext cx="889000" cy="1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44983</xdr:rowOff>
    </xdr:from>
    <xdr:to>
      <xdr:col>11</xdr:col>
      <xdr:colOff>307975</xdr:colOff>
      <xdr:row>55</xdr:row>
      <xdr:rowOff>74206</xdr:rowOff>
    </xdr:to>
    <xdr:cxnSp macro="">
      <xdr:nvCxnSpPr>
        <xdr:cNvPr id="359" name="直線コネクタ 358"/>
        <xdr:cNvCxnSpPr/>
      </xdr:nvCxnSpPr>
      <xdr:spPr>
        <a:xfrm>
          <a:off x="6972300" y="9474733"/>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43599</xdr:rowOff>
    </xdr:from>
    <xdr:to>
      <xdr:col>15</xdr:col>
      <xdr:colOff>231775</xdr:colOff>
      <xdr:row>54</xdr:row>
      <xdr:rowOff>145199</xdr:rowOff>
    </xdr:to>
    <xdr:sp macro="" textlink="">
      <xdr:nvSpPr>
        <xdr:cNvPr id="369" name="円/楕円 368"/>
        <xdr:cNvSpPr/>
      </xdr:nvSpPr>
      <xdr:spPr>
        <a:xfrm>
          <a:off x="10426700" y="93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66476</xdr:rowOff>
    </xdr:from>
    <xdr:ext cx="534377" cy="259045"/>
    <xdr:sp macro="" textlink="">
      <xdr:nvSpPr>
        <xdr:cNvPr id="370" name="農林水産業費該当値テキスト"/>
        <xdr:cNvSpPr txBox="1"/>
      </xdr:nvSpPr>
      <xdr:spPr>
        <a:xfrm>
          <a:off x="10528300" y="91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150470</xdr:rowOff>
    </xdr:from>
    <xdr:to>
      <xdr:col>14</xdr:col>
      <xdr:colOff>79375</xdr:colOff>
      <xdr:row>55</xdr:row>
      <xdr:rowOff>80620</xdr:rowOff>
    </xdr:to>
    <xdr:sp macro="" textlink="">
      <xdr:nvSpPr>
        <xdr:cNvPr id="371" name="円/楕円 370"/>
        <xdr:cNvSpPr/>
      </xdr:nvSpPr>
      <xdr:spPr>
        <a:xfrm>
          <a:off x="9588500" y="940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97147</xdr:rowOff>
    </xdr:from>
    <xdr:ext cx="534377" cy="259045"/>
    <xdr:sp macro="" textlink="">
      <xdr:nvSpPr>
        <xdr:cNvPr id="372" name="テキスト ボックス 371"/>
        <xdr:cNvSpPr txBox="1"/>
      </xdr:nvSpPr>
      <xdr:spPr>
        <a:xfrm>
          <a:off x="9372111" y="918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37370</xdr:rowOff>
    </xdr:from>
    <xdr:to>
      <xdr:col>12</xdr:col>
      <xdr:colOff>561975</xdr:colOff>
      <xdr:row>55</xdr:row>
      <xdr:rowOff>138970</xdr:rowOff>
    </xdr:to>
    <xdr:sp macro="" textlink="">
      <xdr:nvSpPr>
        <xdr:cNvPr id="373" name="円/楕円 372"/>
        <xdr:cNvSpPr/>
      </xdr:nvSpPr>
      <xdr:spPr>
        <a:xfrm>
          <a:off x="8699500" y="94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155497</xdr:rowOff>
    </xdr:from>
    <xdr:ext cx="534377" cy="259045"/>
    <xdr:sp macro="" textlink="">
      <xdr:nvSpPr>
        <xdr:cNvPr id="374" name="テキスト ボックス 373"/>
        <xdr:cNvSpPr txBox="1"/>
      </xdr:nvSpPr>
      <xdr:spPr>
        <a:xfrm>
          <a:off x="8483111" y="92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23406</xdr:rowOff>
    </xdr:from>
    <xdr:to>
      <xdr:col>11</xdr:col>
      <xdr:colOff>358775</xdr:colOff>
      <xdr:row>55</xdr:row>
      <xdr:rowOff>125006</xdr:rowOff>
    </xdr:to>
    <xdr:sp macro="" textlink="">
      <xdr:nvSpPr>
        <xdr:cNvPr id="375" name="円/楕円 374"/>
        <xdr:cNvSpPr/>
      </xdr:nvSpPr>
      <xdr:spPr>
        <a:xfrm>
          <a:off x="7810500" y="9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141533</xdr:rowOff>
    </xdr:from>
    <xdr:ext cx="534377" cy="259045"/>
    <xdr:sp macro="" textlink="">
      <xdr:nvSpPr>
        <xdr:cNvPr id="376" name="テキスト ボックス 375"/>
        <xdr:cNvSpPr txBox="1"/>
      </xdr:nvSpPr>
      <xdr:spPr>
        <a:xfrm>
          <a:off x="7594111" y="922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165633</xdr:rowOff>
    </xdr:from>
    <xdr:to>
      <xdr:col>10</xdr:col>
      <xdr:colOff>155575</xdr:colOff>
      <xdr:row>55</xdr:row>
      <xdr:rowOff>95783</xdr:rowOff>
    </xdr:to>
    <xdr:sp macro="" textlink="">
      <xdr:nvSpPr>
        <xdr:cNvPr id="377" name="円/楕円 376"/>
        <xdr:cNvSpPr/>
      </xdr:nvSpPr>
      <xdr:spPr>
        <a:xfrm>
          <a:off x="6921500" y="94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112310</xdr:rowOff>
    </xdr:from>
    <xdr:ext cx="534377" cy="259045"/>
    <xdr:sp macro="" textlink="">
      <xdr:nvSpPr>
        <xdr:cNvPr id="378" name="テキスト ボックス 377"/>
        <xdr:cNvSpPr txBox="1"/>
      </xdr:nvSpPr>
      <xdr:spPr>
        <a:xfrm>
          <a:off x="6705111" y="91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14427</xdr:rowOff>
    </xdr:from>
    <xdr:to>
      <xdr:col>15</xdr:col>
      <xdr:colOff>180975</xdr:colOff>
      <xdr:row>75</xdr:row>
      <xdr:rowOff>69977</xdr:rowOff>
    </xdr:to>
    <xdr:cxnSp macro="">
      <xdr:nvCxnSpPr>
        <xdr:cNvPr id="407" name="直線コネクタ 406"/>
        <xdr:cNvCxnSpPr/>
      </xdr:nvCxnSpPr>
      <xdr:spPr>
        <a:xfrm>
          <a:off x="9639300" y="12873177"/>
          <a:ext cx="8382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142308</xdr:rowOff>
    </xdr:from>
    <xdr:ext cx="469744" cy="259045"/>
    <xdr:sp macro="" textlink="">
      <xdr:nvSpPr>
        <xdr:cNvPr id="408" name="商工費平均値テキスト"/>
        <xdr:cNvSpPr txBox="1"/>
      </xdr:nvSpPr>
      <xdr:spPr>
        <a:xfrm>
          <a:off x="10528300" y="13172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14427</xdr:rowOff>
    </xdr:from>
    <xdr:to>
      <xdr:col>14</xdr:col>
      <xdr:colOff>28575</xdr:colOff>
      <xdr:row>76</xdr:row>
      <xdr:rowOff>67233</xdr:rowOff>
    </xdr:to>
    <xdr:cxnSp macro="">
      <xdr:nvCxnSpPr>
        <xdr:cNvPr id="410" name="直線コネクタ 409"/>
        <xdr:cNvCxnSpPr/>
      </xdr:nvCxnSpPr>
      <xdr:spPr>
        <a:xfrm flipV="1">
          <a:off x="8750300" y="12873177"/>
          <a:ext cx="889000" cy="22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67233</xdr:rowOff>
    </xdr:from>
    <xdr:to>
      <xdr:col>12</xdr:col>
      <xdr:colOff>511175</xdr:colOff>
      <xdr:row>76</xdr:row>
      <xdr:rowOff>116193</xdr:rowOff>
    </xdr:to>
    <xdr:cxnSp macro="">
      <xdr:nvCxnSpPr>
        <xdr:cNvPr id="413" name="直線コネクタ 412"/>
        <xdr:cNvCxnSpPr/>
      </xdr:nvCxnSpPr>
      <xdr:spPr>
        <a:xfrm flipV="1">
          <a:off x="7861300" y="13097433"/>
          <a:ext cx="889000" cy="4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5" name="テキスト ボックス 414"/>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116193</xdr:rowOff>
    </xdr:from>
    <xdr:to>
      <xdr:col>11</xdr:col>
      <xdr:colOff>307975</xdr:colOff>
      <xdr:row>77</xdr:row>
      <xdr:rowOff>38849</xdr:rowOff>
    </xdr:to>
    <xdr:cxnSp macro="">
      <xdr:nvCxnSpPr>
        <xdr:cNvPr id="416" name="直線コネクタ 415"/>
        <xdr:cNvCxnSpPr/>
      </xdr:nvCxnSpPr>
      <xdr:spPr>
        <a:xfrm flipV="1">
          <a:off x="6972300" y="13146393"/>
          <a:ext cx="889000" cy="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8" name="テキスト ボックス 417"/>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20" name="テキスト ボックス 419"/>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19177</xdr:rowOff>
    </xdr:from>
    <xdr:to>
      <xdr:col>15</xdr:col>
      <xdr:colOff>231775</xdr:colOff>
      <xdr:row>75</xdr:row>
      <xdr:rowOff>120777</xdr:rowOff>
    </xdr:to>
    <xdr:sp macro="" textlink="">
      <xdr:nvSpPr>
        <xdr:cNvPr id="426" name="円/楕円 425"/>
        <xdr:cNvSpPr/>
      </xdr:nvSpPr>
      <xdr:spPr>
        <a:xfrm>
          <a:off x="10426700" y="128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42054</xdr:rowOff>
    </xdr:from>
    <xdr:ext cx="534377" cy="259045"/>
    <xdr:sp macro="" textlink="">
      <xdr:nvSpPr>
        <xdr:cNvPr id="427" name="商工費該当値テキスト"/>
        <xdr:cNvSpPr txBox="1"/>
      </xdr:nvSpPr>
      <xdr:spPr>
        <a:xfrm>
          <a:off x="10528300" y="1272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17,330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135077</xdr:rowOff>
    </xdr:from>
    <xdr:to>
      <xdr:col>14</xdr:col>
      <xdr:colOff>79375</xdr:colOff>
      <xdr:row>75</xdr:row>
      <xdr:rowOff>65227</xdr:rowOff>
    </xdr:to>
    <xdr:sp macro="" textlink="">
      <xdr:nvSpPr>
        <xdr:cNvPr id="428" name="円/楕円 427"/>
        <xdr:cNvSpPr/>
      </xdr:nvSpPr>
      <xdr:spPr>
        <a:xfrm>
          <a:off x="9588500" y="12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81754</xdr:rowOff>
    </xdr:from>
    <xdr:ext cx="534377" cy="259045"/>
    <xdr:sp macro="" textlink="">
      <xdr:nvSpPr>
        <xdr:cNvPr id="429" name="テキスト ボックス 428"/>
        <xdr:cNvSpPr txBox="1"/>
      </xdr:nvSpPr>
      <xdr:spPr>
        <a:xfrm>
          <a:off x="9372111" y="1259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16433</xdr:rowOff>
    </xdr:from>
    <xdr:to>
      <xdr:col>12</xdr:col>
      <xdr:colOff>561975</xdr:colOff>
      <xdr:row>76</xdr:row>
      <xdr:rowOff>118033</xdr:rowOff>
    </xdr:to>
    <xdr:sp macro="" textlink="">
      <xdr:nvSpPr>
        <xdr:cNvPr id="430" name="円/楕円 429"/>
        <xdr:cNvSpPr/>
      </xdr:nvSpPr>
      <xdr:spPr>
        <a:xfrm>
          <a:off x="8699500" y="13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134561</xdr:rowOff>
    </xdr:from>
    <xdr:ext cx="534377" cy="259045"/>
    <xdr:sp macro="" textlink="">
      <xdr:nvSpPr>
        <xdr:cNvPr id="431" name="テキスト ボックス 430"/>
        <xdr:cNvSpPr txBox="1"/>
      </xdr:nvSpPr>
      <xdr:spPr>
        <a:xfrm>
          <a:off x="8483111" y="128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65393</xdr:rowOff>
    </xdr:from>
    <xdr:to>
      <xdr:col>11</xdr:col>
      <xdr:colOff>358775</xdr:colOff>
      <xdr:row>76</xdr:row>
      <xdr:rowOff>166993</xdr:rowOff>
    </xdr:to>
    <xdr:sp macro="" textlink="">
      <xdr:nvSpPr>
        <xdr:cNvPr id="432" name="円/楕円 431"/>
        <xdr:cNvSpPr/>
      </xdr:nvSpPr>
      <xdr:spPr>
        <a:xfrm>
          <a:off x="7810500" y="130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12069</xdr:rowOff>
    </xdr:from>
    <xdr:ext cx="534377" cy="259045"/>
    <xdr:sp macro="" textlink="">
      <xdr:nvSpPr>
        <xdr:cNvPr id="433" name="テキスト ボックス 432"/>
        <xdr:cNvSpPr txBox="1"/>
      </xdr:nvSpPr>
      <xdr:spPr>
        <a:xfrm>
          <a:off x="7594111" y="1287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159499</xdr:rowOff>
    </xdr:from>
    <xdr:to>
      <xdr:col>10</xdr:col>
      <xdr:colOff>155575</xdr:colOff>
      <xdr:row>77</xdr:row>
      <xdr:rowOff>89649</xdr:rowOff>
    </xdr:to>
    <xdr:sp macro="" textlink="">
      <xdr:nvSpPr>
        <xdr:cNvPr id="434" name="円/楕円 433"/>
        <xdr:cNvSpPr/>
      </xdr:nvSpPr>
      <xdr:spPr>
        <a:xfrm>
          <a:off x="6921500" y="131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106177</xdr:rowOff>
    </xdr:from>
    <xdr:ext cx="469744" cy="259045"/>
    <xdr:sp macro="" textlink="">
      <xdr:nvSpPr>
        <xdr:cNvPr id="435" name="テキスト ボックス 434"/>
        <xdr:cNvSpPr txBox="1"/>
      </xdr:nvSpPr>
      <xdr:spPr>
        <a:xfrm>
          <a:off x="6737427" y="129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78321</xdr:rowOff>
    </xdr:from>
    <xdr:to>
      <xdr:col>15</xdr:col>
      <xdr:colOff>180975</xdr:colOff>
      <xdr:row>97</xdr:row>
      <xdr:rowOff>34703</xdr:rowOff>
    </xdr:to>
    <xdr:cxnSp macro="">
      <xdr:nvCxnSpPr>
        <xdr:cNvPr id="463" name="直線コネクタ 462"/>
        <xdr:cNvCxnSpPr/>
      </xdr:nvCxnSpPr>
      <xdr:spPr>
        <a:xfrm flipV="1">
          <a:off x="9639300" y="16537521"/>
          <a:ext cx="838200" cy="12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136613</xdr:rowOff>
    </xdr:from>
    <xdr:to>
      <xdr:col>14</xdr:col>
      <xdr:colOff>28575</xdr:colOff>
      <xdr:row>97</xdr:row>
      <xdr:rowOff>34703</xdr:rowOff>
    </xdr:to>
    <xdr:cxnSp macro="">
      <xdr:nvCxnSpPr>
        <xdr:cNvPr id="466" name="直線コネクタ 465"/>
        <xdr:cNvCxnSpPr/>
      </xdr:nvCxnSpPr>
      <xdr:spPr>
        <a:xfrm>
          <a:off x="8750300" y="16595813"/>
          <a:ext cx="889000" cy="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136613</xdr:rowOff>
    </xdr:from>
    <xdr:to>
      <xdr:col>12</xdr:col>
      <xdr:colOff>511175</xdr:colOff>
      <xdr:row>97</xdr:row>
      <xdr:rowOff>91968</xdr:rowOff>
    </xdr:to>
    <xdr:cxnSp macro="">
      <xdr:nvCxnSpPr>
        <xdr:cNvPr id="469" name="直線コネクタ 468"/>
        <xdr:cNvCxnSpPr/>
      </xdr:nvCxnSpPr>
      <xdr:spPr>
        <a:xfrm flipV="1">
          <a:off x="7861300" y="16595813"/>
          <a:ext cx="889000" cy="12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91968</xdr:rowOff>
    </xdr:from>
    <xdr:to>
      <xdr:col>11</xdr:col>
      <xdr:colOff>307975</xdr:colOff>
      <xdr:row>98</xdr:row>
      <xdr:rowOff>38041</xdr:rowOff>
    </xdr:to>
    <xdr:cxnSp macro="">
      <xdr:nvCxnSpPr>
        <xdr:cNvPr id="472" name="直線コネクタ 471"/>
        <xdr:cNvCxnSpPr/>
      </xdr:nvCxnSpPr>
      <xdr:spPr>
        <a:xfrm flipV="1">
          <a:off x="6972300" y="16722618"/>
          <a:ext cx="889000" cy="1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27521</xdr:rowOff>
    </xdr:from>
    <xdr:to>
      <xdr:col>15</xdr:col>
      <xdr:colOff>231775</xdr:colOff>
      <xdr:row>96</xdr:row>
      <xdr:rowOff>129121</xdr:rowOff>
    </xdr:to>
    <xdr:sp macro="" textlink="">
      <xdr:nvSpPr>
        <xdr:cNvPr id="482" name="円/楕円 481"/>
        <xdr:cNvSpPr/>
      </xdr:nvSpPr>
      <xdr:spPr>
        <a:xfrm>
          <a:off x="10426700" y="164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5948</xdr:rowOff>
    </xdr:from>
    <xdr:ext cx="534377" cy="259045"/>
    <xdr:sp macro="" textlink="">
      <xdr:nvSpPr>
        <xdr:cNvPr id="483" name="土木費該当値テキスト"/>
        <xdr:cNvSpPr txBox="1"/>
      </xdr:nvSpPr>
      <xdr:spPr>
        <a:xfrm>
          <a:off x="10528300" y="164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155353</xdr:rowOff>
    </xdr:from>
    <xdr:to>
      <xdr:col>14</xdr:col>
      <xdr:colOff>79375</xdr:colOff>
      <xdr:row>97</xdr:row>
      <xdr:rowOff>85503</xdr:rowOff>
    </xdr:to>
    <xdr:sp macro="" textlink="">
      <xdr:nvSpPr>
        <xdr:cNvPr id="484" name="円/楕円 483"/>
        <xdr:cNvSpPr/>
      </xdr:nvSpPr>
      <xdr:spPr>
        <a:xfrm>
          <a:off x="9588500" y="166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76630</xdr:rowOff>
    </xdr:from>
    <xdr:ext cx="534377" cy="259045"/>
    <xdr:sp macro="" textlink="">
      <xdr:nvSpPr>
        <xdr:cNvPr id="485" name="テキスト ボックス 484"/>
        <xdr:cNvSpPr txBox="1"/>
      </xdr:nvSpPr>
      <xdr:spPr>
        <a:xfrm>
          <a:off x="9372111" y="167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85813</xdr:rowOff>
    </xdr:from>
    <xdr:to>
      <xdr:col>12</xdr:col>
      <xdr:colOff>561975</xdr:colOff>
      <xdr:row>97</xdr:row>
      <xdr:rowOff>15963</xdr:rowOff>
    </xdr:to>
    <xdr:sp macro="" textlink="">
      <xdr:nvSpPr>
        <xdr:cNvPr id="486" name="円/楕円 485"/>
        <xdr:cNvSpPr/>
      </xdr:nvSpPr>
      <xdr:spPr>
        <a:xfrm>
          <a:off x="8699500" y="165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7090</xdr:rowOff>
    </xdr:from>
    <xdr:ext cx="534377" cy="259045"/>
    <xdr:sp macro="" textlink="">
      <xdr:nvSpPr>
        <xdr:cNvPr id="487" name="テキスト ボックス 486"/>
        <xdr:cNvSpPr txBox="1"/>
      </xdr:nvSpPr>
      <xdr:spPr>
        <a:xfrm>
          <a:off x="8483111" y="166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41168</xdr:rowOff>
    </xdr:from>
    <xdr:to>
      <xdr:col>11</xdr:col>
      <xdr:colOff>358775</xdr:colOff>
      <xdr:row>97</xdr:row>
      <xdr:rowOff>142768</xdr:rowOff>
    </xdr:to>
    <xdr:sp macro="" textlink="">
      <xdr:nvSpPr>
        <xdr:cNvPr id="488" name="円/楕円 487"/>
        <xdr:cNvSpPr/>
      </xdr:nvSpPr>
      <xdr:spPr>
        <a:xfrm>
          <a:off x="7810500" y="1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133895</xdr:rowOff>
    </xdr:from>
    <xdr:ext cx="534377" cy="259045"/>
    <xdr:sp macro="" textlink="">
      <xdr:nvSpPr>
        <xdr:cNvPr id="489" name="テキスト ボックス 488"/>
        <xdr:cNvSpPr txBox="1"/>
      </xdr:nvSpPr>
      <xdr:spPr>
        <a:xfrm>
          <a:off x="7594111" y="167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158691</xdr:rowOff>
    </xdr:from>
    <xdr:to>
      <xdr:col>10</xdr:col>
      <xdr:colOff>155575</xdr:colOff>
      <xdr:row>98</xdr:row>
      <xdr:rowOff>88841</xdr:rowOff>
    </xdr:to>
    <xdr:sp macro="" textlink="">
      <xdr:nvSpPr>
        <xdr:cNvPr id="490" name="円/楕円 489"/>
        <xdr:cNvSpPr/>
      </xdr:nvSpPr>
      <xdr:spPr>
        <a:xfrm>
          <a:off x="6921500" y="167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79968</xdr:rowOff>
    </xdr:from>
    <xdr:ext cx="534377" cy="259045"/>
    <xdr:sp macro="" textlink="">
      <xdr:nvSpPr>
        <xdr:cNvPr id="491" name="テキスト ボックス 490"/>
        <xdr:cNvSpPr txBox="1"/>
      </xdr:nvSpPr>
      <xdr:spPr>
        <a:xfrm>
          <a:off x="6705111" y="168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22809</xdr:rowOff>
    </xdr:from>
    <xdr:to>
      <xdr:col>23</xdr:col>
      <xdr:colOff>517525</xdr:colOff>
      <xdr:row>35</xdr:row>
      <xdr:rowOff>148653</xdr:rowOff>
    </xdr:to>
    <xdr:cxnSp macro="">
      <xdr:nvCxnSpPr>
        <xdr:cNvPr id="521" name="直線コネクタ 520"/>
        <xdr:cNvCxnSpPr/>
      </xdr:nvCxnSpPr>
      <xdr:spPr>
        <a:xfrm>
          <a:off x="15481300" y="6023559"/>
          <a:ext cx="838200" cy="1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22809</xdr:rowOff>
    </xdr:from>
    <xdr:to>
      <xdr:col>22</xdr:col>
      <xdr:colOff>365125</xdr:colOff>
      <xdr:row>35</xdr:row>
      <xdr:rowOff>126898</xdr:rowOff>
    </xdr:to>
    <xdr:cxnSp macro="">
      <xdr:nvCxnSpPr>
        <xdr:cNvPr id="524" name="直線コネクタ 523"/>
        <xdr:cNvCxnSpPr/>
      </xdr:nvCxnSpPr>
      <xdr:spPr>
        <a:xfrm flipV="1">
          <a:off x="14592300" y="6023559"/>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6" name="テキスト ボックス 525"/>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126898</xdr:rowOff>
    </xdr:from>
    <xdr:to>
      <xdr:col>21</xdr:col>
      <xdr:colOff>161925</xdr:colOff>
      <xdr:row>36</xdr:row>
      <xdr:rowOff>37783</xdr:rowOff>
    </xdr:to>
    <xdr:cxnSp macro="">
      <xdr:nvCxnSpPr>
        <xdr:cNvPr id="527" name="直線コネクタ 526"/>
        <xdr:cNvCxnSpPr/>
      </xdr:nvCxnSpPr>
      <xdr:spPr>
        <a:xfrm flipV="1">
          <a:off x="13703300" y="6127648"/>
          <a:ext cx="889000" cy="8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37783</xdr:rowOff>
    </xdr:from>
    <xdr:to>
      <xdr:col>19</xdr:col>
      <xdr:colOff>644525</xdr:colOff>
      <xdr:row>36</xdr:row>
      <xdr:rowOff>108763</xdr:rowOff>
    </xdr:to>
    <xdr:cxnSp macro="">
      <xdr:nvCxnSpPr>
        <xdr:cNvPr id="530" name="直線コネクタ 529"/>
        <xdr:cNvCxnSpPr/>
      </xdr:nvCxnSpPr>
      <xdr:spPr>
        <a:xfrm flipV="1">
          <a:off x="12814300" y="6209983"/>
          <a:ext cx="8890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97853</xdr:rowOff>
    </xdr:from>
    <xdr:to>
      <xdr:col>23</xdr:col>
      <xdr:colOff>568325</xdr:colOff>
      <xdr:row>36</xdr:row>
      <xdr:rowOff>28003</xdr:rowOff>
    </xdr:to>
    <xdr:sp macro="" textlink="">
      <xdr:nvSpPr>
        <xdr:cNvPr id="540" name="円/楕円 539"/>
        <xdr:cNvSpPr/>
      </xdr:nvSpPr>
      <xdr:spPr>
        <a:xfrm>
          <a:off x="16268700" y="609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120730</xdr:rowOff>
    </xdr:from>
    <xdr:ext cx="534377" cy="259045"/>
    <xdr:sp macro="" textlink="">
      <xdr:nvSpPr>
        <xdr:cNvPr id="541" name="消防費該当値テキスト"/>
        <xdr:cNvSpPr txBox="1"/>
      </xdr:nvSpPr>
      <xdr:spPr>
        <a:xfrm>
          <a:off x="16370300" y="59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143459</xdr:rowOff>
    </xdr:from>
    <xdr:to>
      <xdr:col>22</xdr:col>
      <xdr:colOff>415925</xdr:colOff>
      <xdr:row>35</xdr:row>
      <xdr:rowOff>73609</xdr:rowOff>
    </xdr:to>
    <xdr:sp macro="" textlink="">
      <xdr:nvSpPr>
        <xdr:cNvPr id="542" name="円/楕円 541"/>
        <xdr:cNvSpPr/>
      </xdr:nvSpPr>
      <xdr:spPr>
        <a:xfrm>
          <a:off x="15430500" y="59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90136</xdr:rowOff>
    </xdr:from>
    <xdr:ext cx="534377" cy="259045"/>
    <xdr:sp macro="" textlink="">
      <xdr:nvSpPr>
        <xdr:cNvPr id="543" name="テキスト ボックス 542"/>
        <xdr:cNvSpPr txBox="1"/>
      </xdr:nvSpPr>
      <xdr:spPr>
        <a:xfrm>
          <a:off x="15214111" y="57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76098</xdr:rowOff>
    </xdr:from>
    <xdr:to>
      <xdr:col>21</xdr:col>
      <xdr:colOff>212725</xdr:colOff>
      <xdr:row>36</xdr:row>
      <xdr:rowOff>6248</xdr:rowOff>
    </xdr:to>
    <xdr:sp macro="" textlink="">
      <xdr:nvSpPr>
        <xdr:cNvPr id="544" name="円/楕円 543"/>
        <xdr:cNvSpPr/>
      </xdr:nvSpPr>
      <xdr:spPr>
        <a:xfrm>
          <a:off x="14541500" y="60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22775</xdr:rowOff>
    </xdr:from>
    <xdr:ext cx="534377" cy="259045"/>
    <xdr:sp macro="" textlink="">
      <xdr:nvSpPr>
        <xdr:cNvPr id="545" name="テキスト ボックス 544"/>
        <xdr:cNvSpPr txBox="1"/>
      </xdr:nvSpPr>
      <xdr:spPr>
        <a:xfrm>
          <a:off x="14325111" y="58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158433</xdr:rowOff>
    </xdr:from>
    <xdr:to>
      <xdr:col>20</xdr:col>
      <xdr:colOff>9525</xdr:colOff>
      <xdr:row>36</xdr:row>
      <xdr:rowOff>88583</xdr:rowOff>
    </xdr:to>
    <xdr:sp macro="" textlink="">
      <xdr:nvSpPr>
        <xdr:cNvPr id="546" name="円/楕円 545"/>
        <xdr:cNvSpPr/>
      </xdr:nvSpPr>
      <xdr:spPr>
        <a:xfrm>
          <a:off x="13652500" y="6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105110</xdr:rowOff>
    </xdr:from>
    <xdr:ext cx="534377" cy="259045"/>
    <xdr:sp macro="" textlink="">
      <xdr:nvSpPr>
        <xdr:cNvPr id="547" name="テキスト ボックス 546"/>
        <xdr:cNvSpPr txBox="1"/>
      </xdr:nvSpPr>
      <xdr:spPr>
        <a:xfrm>
          <a:off x="13436111" y="593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57963</xdr:rowOff>
    </xdr:from>
    <xdr:to>
      <xdr:col>18</xdr:col>
      <xdr:colOff>492125</xdr:colOff>
      <xdr:row>36</xdr:row>
      <xdr:rowOff>159563</xdr:rowOff>
    </xdr:to>
    <xdr:sp macro="" textlink="">
      <xdr:nvSpPr>
        <xdr:cNvPr id="548" name="円/楕円 547"/>
        <xdr:cNvSpPr/>
      </xdr:nvSpPr>
      <xdr:spPr>
        <a:xfrm>
          <a:off x="12763500" y="623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4640</xdr:rowOff>
    </xdr:from>
    <xdr:ext cx="534377" cy="259045"/>
    <xdr:sp macro="" textlink="">
      <xdr:nvSpPr>
        <xdr:cNvPr id="549" name="テキスト ボックス 548"/>
        <xdr:cNvSpPr txBox="1"/>
      </xdr:nvSpPr>
      <xdr:spPr>
        <a:xfrm>
          <a:off x="12547111" y="60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76802</xdr:rowOff>
    </xdr:from>
    <xdr:to>
      <xdr:col>23</xdr:col>
      <xdr:colOff>517525</xdr:colOff>
      <xdr:row>57</xdr:row>
      <xdr:rowOff>75186</xdr:rowOff>
    </xdr:to>
    <xdr:cxnSp macro="">
      <xdr:nvCxnSpPr>
        <xdr:cNvPr id="581" name="直線コネクタ 580"/>
        <xdr:cNvCxnSpPr/>
      </xdr:nvCxnSpPr>
      <xdr:spPr>
        <a:xfrm flipV="1">
          <a:off x="15481300" y="9678002"/>
          <a:ext cx="838200" cy="16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2"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51608</xdr:rowOff>
    </xdr:from>
    <xdr:to>
      <xdr:col>22</xdr:col>
      <xdr:colOff>365125</xdr:colOff>
      <xdr:row>57</xdr:row>
      <xdr:rowOff>75186</xdr:rowOff>
    </xdr:to>
    <xdr:cxnSp macro="">
      <xdr:nvCxnSpPr>
        <xdr:cNvPr id="584" name="直線コネクタ 583"/>
        <xdr:cNvCxnSpPr/>
      </xdr:nvCxnSpPr>
      <xdr:spPr>
        <a:xfrm>
          <a:off x="14592300" y="9824258"/>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51608</xdr:rowOff>
    </xdr:from>
    <xdr:to>
      <xdr:col>21</xdr:col>
      <xdr:colOff>161925</xdr:colOff>
      <xdr:row>57</xdr:row>
      <xdr:rowOff>95711</xdr:rowOff>
    </xdr:to>
    <xdr:cxnSp macro="">
      <xdr:nvCxnSpPr>
        <xdr:cNvPr id="587" name="直線コネクタ 586"/>
        <xdr:cNvCxnSpPr/>
      </xdr:nvCxnSpPr>
      <xdr:spPr>
        <a:xfrm flipV="1">
          <a:off x="13703300" y="9824258"/>
          <a:ext cx="889000" cy="4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21318</xdr:rowOff>
    </xdr:from>
    <xdr:to>
      <xdr:col>19</xdr:col>
      <xdr:colOff>644525</xdr:colOff>
      <xdr:row>57</xdr:row>
      <xdr:rowOff>95711</xdr:rowOff>
    </xdr:to>
    <xdr:cxnSp macro="">
      <xdr:nvCxnSpPr>
        <xdr:cNvPr id="590" name="直線コネクタ 589"/>
        <xdr:cNvCxnSpPr/>
      </xdr:nvCxnSpPr>
      <xdr:spPr>
        <a:xfrm>
          <a:off x="12814300" y="9108168"/>
          <a:ext cx="889000" cy="76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4" name="テキスト ボックス 593"/>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26002</xdr:rowOff>
    </xdr:from>
    <xdr:to>
      <xdr:col>23</xdr:col>
      <xdr:colOff>568325</xdr:colOff>
      <xdr:row>56</xdr:row>
      <xdr:rowOff>127602</xdr:rowOff>
    </xdr:to>
    <xdr:sp macro="" textlink="">
      <xdr:nvSpPr>
        <xdr:cNvPr id="600" name="円/楕円 599"/>
        <xdr:cNvSpPr/>
      </xdr:nvSpPr>
      <xdr:spPr>
        <a:xfrm>
          <a:off x="16268700" y="962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48879</xdr:rowOff>
    </xdr:from>
    <xdr:ext cx="534377" cy="259045"/>
    <xdr:sp macro="" textlink="">
      <xdr:nvSpPr>
        <xdr:cNvPr id="601" name="教育費該当値テキスト"/>
        <xdr:cNvSpPr txBox="1"/>
      </xdr:nvSpPr>
      <xdr:spPr>
        <a:xfrm>
          <a:off x="16370300" y="947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52,852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24386</xdr:rowOff>
    </xdr:from>
    <xdr:to>
      <xdr:col>22</xdr:col>
      <xdr:colOff>415925</xdr:colOff>
      <xdr:row>57</xdr:row>
      <xdr:rowOff>125986</xdr:rowOff>
    </xdr:to>
    <xdr:sp macro="" textlink="">
      <xdr:nvSpPr>
        <xdr:cNvPr id="602" name="円/楕円 601"/>
        <xdr:cNvSpPr/>
      </xdr:nvSpPr>
      <xdr:spPr>
        <a:xfrm>
          <a:off x="15430500" y="97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117113</xdr:rowOff>
    </xdr:from>
    <xdr:ext cx="534377" cy="259045"/>
    <xdr:sp macro="" textlink="">
      <xdr:nvSpPr>
        <xdr:cNvPr id="603" name="テキスト ボックス 602"/>
        <xdr:cNvSpPr txBox="1"/>
      </xdr:nvSpPr>
      <xdr:spPr>
        <a:xfrm>
          <a:off x="15214111" y="98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808</xdr:rowOff>
    </xdr:from>
    <xdr:to>
      <xdr:col>21</xdr:col>
      <xdr:colOff>212725</xdr:colOff>
      <xdr:row>57</xdr:row>
      <xdr:rowOff>102408</xdr:rowOff>
    </xdr:to>
    <xdr:sp macro="" textlink="">
      <xdr:nvSpPr>
        <xdr:cNvPr id="604" name="円/楕円 603"/>
        <xdr:cNvSpPr/>
      </xdr:nvSpPr>
      <xdr:spPr>
        <a:xfrm>
          <a:off x="14541500" y="97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93535</xdr:rowOff>
    </xdr:from>
    <xdr:ext cx="534377" cy="259045"/>
    <xdr:sp macro="" textlink="">
      <xdr:nvSpPr>
        <xdr:cNvPr id="605" name="テキスト ボックス 604"/>
        <xdr:cNvSpPr txBox="1"/>
      </xdr:nvSpPr>
      <xdr:spPr>
        <a:xfrm>
          <a:off x="14325111" y="98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44911</xdr:rowOff>
    </xdr:from>
    <xdr:to>
      <xdr:col>20</xdr:col>
      <xdr:colOff>9525</xdr:colOff>
      <xdr:row>57</xdr:row>
      <xdr:rowOff>146511</xdr:rowOff>
    </xdr:to>
    <xdr:sp macro="" textlink="">
      <xdr:nvSpPr>
        <xdr:cNvPr id="606" name="円/楕円 605"/>
        <xdr:cNvSpPr/>
      </xdr:nvSpPr>
      <xdr:spPr>
        <a:xfrm>
          <a:off x="13652500" y="981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137638</xdr:rowOff>
    </xdr:from>
    <xdr:ext cx="534377" cy="259045"/>
    <xdr:sp macro="" textlink="">
      <xdr:nvSpPr>
        <xdr:cNvPr id="607" name="テキスト ボックス 606"/>
        <xdr:cNvSpPr txBox="1"/>
      </xdr:nvSpPr>
      <xdr:spPr>
        <a:xfrm>
          <a:off x="13436111" y="991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41,194</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141968</xdr:rowOff>
    </xdr:from>
    <xdr:to>
      <xdr:col>18</xdr:col>
      <xdr:colOff>492125</xdr:colOff>
      <xdr:row>53</xdr:row>
      <xdr:rowOff>72118</xdr:rowOff>
    </xdr:to>
    <xdr:sp macro="" textlink="">
      <xdr:nvSpPr>
        <xdr:cNvPr id="608" name="円/楕円 607"/>
        <xdr:cNvSpPr/>
      </xdr:nvSpPr>
      <xdr:spPr>
        <a:xfrm>
          <a:off x="12763500" y="9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88645</xdr:rowOff>
    </xdr:from>
    <xdr:ext cx="534377" cy="259045"/>
    <xdr:sp macro="" textlink="">
      <xdr:nvSpPr>
        <xdr:cNvPr id="609" name="テキスト ボックス 608"/>
        <xdr:cNvSpPr txBox="1"/>
      </xdr:nvSpPr>
      <xdr:spPr>
        <a:xfrm>
          <a:off x="12547111" y="88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0" name="直線コネクタ 61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1" name="テキスト ボックス 62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111868</xdr:rowOff>
    </xdr:from>
    <xdr:to>
      <xdr:col>23</xdr:col>
      <xdr:colOff>516889</xdr:colOff>
      <xdr:row>78</xdr:row>
      <xdr:rowOff>25400</xdr:rowOff>
    </xdr:to>
    <xdr:cxnSp macro="">
      <xdr:nvCxnSpPr>
        <xdr:cNvPr id="629" name="直線コネクタ 628"/>
        <xdr:cNvCxnSpPr/>
      </xdr:nvCxnSpPr>
      <xdr:spPr>
        <a:xfrm flipV="1">
          <a:off x="16317595" y="12284818"/>
          <a:ext cx="1269" cy="1113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0"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1" name="直線コネクタ 63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58545</xdr:rowOff>
    </xdr:from>
    <xdr:ext cx="534377" cy="259045"/>
    <xdr:sp macro="" textlink="">
      <xdr:nvSpPr>
        <xdr:cNvPr id="632" name="災害復旧費最大値テキスト"/>
        <xdr:cNvSpPr txBox="1"/>
      </xdr:nvSpPr>
      <xdr:spPr>
        <a:xfrm>
          <a:off x="16370300" y="1206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71</xdr:row>
      <xdr:rowOff>111868</xdr:rowOff>
    </xdr:from>
    <xdr:to>
      <xdr:col>23</xdr:col>
      <xdr:colOff>606425</xdr:colOff>
      <xdr:row>71</xdr:row>
      <xdr:rowOff>111868</xdr:rowOff>
    </xdr:to>
    <xdr:cxnSp macro="">
      <xdr:nvCxnSpPr>
        <xdr:cNvPr id="633" name="直線コネクタ 632"/>
        <xdr:cNvCxnSpPr/>
      </xdr:nvCxnSpPr>
      <xdr:spPr>
        <a:xfrm>
          <a:off x="16230600" y="1228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4254</xdr:rowOff>
    </xdr:from>
    <xdr:to>
      <xdr:col>23</xdr:col>
      <xdr:colOff>517525</xdr:colOff>
      <xdr:row>77</xdr:row>
      <xdr:rowOff>124498</xdr:rowOff>
    </xdr:to>
    <xdr:cxnSp macro="">
      <xdr:nvCxnSpPr>
        <xdr:cNvPr id="634" name="直線コネクタ 633"/>
        <xdr:cNvCxnSpPr/>
      </xdr:nvCxnSpPr>
      <xdr:spPr>
        <a:xfrm flipV="1">
          <a:off x="15481300" y="13205904"/>
          <a:ext cx="838200" cy="1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49268</xdr:rowOff>
    </xdr:from>
    <xdr:ext cx="469744" cy="259045"/>
    <xdr:sp macro="" textlink="">
      <xdr:nvSpPr>
        <xdr:cNvPr id="635" name="災害復旧費平均値テキスト"/>
        <xdr:cNvSpPr txBox="1"/>
      </xdr:nvSpPr>
      <xdr:spPr>
        <a:xfrm>
          <a:off x="16370300" y="13250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70841</xdr:rowOff>
    </xdr:from>
    <xdr:to>
      <xdr:col>23</xdr:col>
      <xdr:colOff>568325</xdr:colOff>
      <xdr:row>78</xdr:row>
      <xdr:rowOff>991</xdr:rowOff>
    </xdr:to>
    <xdr:sp macro="" textlink="">
      <xdr:nvSpPr>
        <xdr:cNvPr id="636" name="フローチャート : 判断 635"/>
        <xdr:cNvSpPr/>
      </xdr:nvSpPr>
      <xdr:spPr>
        <a:xfrm>
          <a:off x="16268700" y="132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121926</xdr:rowOff>
    </xdr:from>
    <xdr:to>
      <xdr:col>22</xdr:col>
      <xdr:colOff>365125</xdr:colOff>
      <xdr:row>77</xdr:row>
      <xdr:rowOff>124498</xdr:rowOff>
    </xdr:to>
    <xdr:cxnSp macro="">
      <xdr:nvCxnSpPr>
        <xdr:cNvPr id="637" name="直線コネクタ 636"/>
        <xdr:cNvCxnSpPr/>
      </xdr:nvCxnSpPr>
      <xdr:spPr>
        <a:xfrm>
          <a:off x="14592300" y="13152126"/>
          <a:ext cx="889000" cy="1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112788</xdr:rowOff>
    </xdr:from>
    <xdr:to>
      <xdr:col>22</xdr:col>
      <xdr:colOff>415925</xdr:colOff>
      <xdr:row>78</xdr:row>
      <xdr:rowOff>42938</xdr:rowOff>
    </xdr:to>
    <xdr:sp macro="" textlink="">
      <xdr:nvSpPr>
        <xdr:cNvPr id="638" name="フローチャート : 判断 637"/>
        <xdr:cNvSpPr/>
      </xdr:nvSpPr>
      <xdr:spPr>
        <a:xfrm>
          <a:off x="15430500" y="1331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34065</xdr:rowOff>
    </xdr:from>
    <xdr:ext cx="378565" cy="259045"/>
    <xdr:sp macro="" textlink="">
      <xdr:nvSpPr>
        <xdr:cNvPr id="639" name="テキスト ボックス 638"/>
        <xdr:cNvSpPr txBox="1"/>
      </xdr:nvSpPr>
      <xdr:spPr>
        <a:xfrm>
          <a:off x="15292017" y="1340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18828</xdr:rowOff>
    </xdr:from>
    <xdr:to>
      <xdr:col>21</xdr:col>
      <xdr:colOff>161925</xdr:colOff>
      <xdr:row>76</xdr:row>
      <xdr:rowOff>121926</xdr:rowOff>
    </xdr:to>
    <xdr:cxnSp macro="">
      <xdr:nvCxnSpPr>
        <xdr:cNvPr id="640" name="直線コネクタ 639"/>
        <xdr:cNvCxnSpPr/>
      </xdr:nvCxnSpPr>
      <xdr:spPr>
        <a:xfrm>
          <a:off x="13703300" y="12191778"/>
          <a:ext cx="889000" cy="96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69469</xdr:rowOff>
    </xdr:from>
    <xdr:to>
      <xdr:col>21</xdr:col>
      <xdr:colOff>212725</xdr:colOff>
      <xdr:row>77</xdr:row>
      <xdr:rowOff>171069</xdr:rowOff>
    </xdr:to>
    <xdr:sp macro="" textlink="">
      <xdr:nvSpPr>
        <xdr:cNvPr id="641" name="フローチャート : 判断 640"/>
        <xdr:cNvSpPr/>
      </xdr:nvSpPr>
      <xdr:spPr>
        <a:xfrm>
          <a:off x="14541500" y="1327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162196</xdr:rowOff>
    </xdr:from>
    <xdr:ext cx="469744" cy="259045"/>
    <xdr:sp macro="" textlink="">
      <xdr:nvSpPr>
        <xdr:cNvPr id="642" name="テキスト ボックス 641"/>
        <xdr:cNvSpPr txBox="1"/>
      </xdr:nvSpPr>
      <xdr:spPr>
        <a:xfrm>
          <a:off x="14357427" y="1336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18828</xdr:rowOff>
    </xdr:from>
    <xdr:to>
      <xdr:col>19</xdr:col>
      <xdr:colOff>644525</xdr:colOff>
      <xdr:row>74</xdr:row>
      <xdr:rowOff>12198</xdr:rowOff>
    </xdr:to>
    <xdr:cxnSp macro="">
      <xdr:nvCxnSpPr>
        <xdr:cNvPr id="643" name="直線コネクタ 642"/>
        <xdr:cNvCxnSpPr/>
      </xdr:nvCxnSpPr>
      <xdr:spPr>
        <a:xfrm flipV="1">
          <a:off x="12814300" y="12191778"/>
          <a:ext cx="889000" cy="5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29921</xdr:rowOff>
    </xdr:from>
    <xdr:to>
      <xdr:col>20</xdr:col>
      <xdr:colOff>9525</xdr:colOff>
      <xdr:row>77</xdr:row>
      <xdr:rowOff>131521</xdr:rowOff>
    </xdr:to>
    <xdr:sp macro="" textlink="">
      <xdr:nvSpPr>
        <xdr:cNvPr id="644" name="フローチャート : 判断 643"/>
        <xdr:cNvSpPr/>
      </xdr:nvSpPr>
      <xdr:spPr>
        <a:xfrm>
          <a:off x="13652500" y="132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122648</xdr:rowOff>
    </xdr:from>
    <xdr:ext cx="469744" cy="259045"/>
    <xdr:sp macro="" textlink="">
      <xdr:nvSpPr>
        <xdr:cNvPr id="645" name="テキスト ボックス 644"/>
        <xdr:cNvSpPr txBox="1"/>
      </xdr:nvSpPr>
      <xdr:spPr>
        <a:xfrm>
          <a:off x="13468427" y="1332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136392</xdr:rowOff>
    </xdr:from>
    <xdr:to>
      <xdr:col>18</xdr:col>
      <xdr:colOff>492125</xdr:colOff>
      <xdr:row>77</xdr:row>
      <xdr:rowOff>66542</xdr:rowOff>
    </xdr:to>
    <xdr:sp macro="" textlink="">
      <xdr:nvSpPr>
        <xdr:cNvPr id="646" name="フローチャート : 判断 645"/>
        <xdr:cNvSpPr/>
      </xdr:nvSpPr>
      <xdr:spPr>
        <a:xfrm>
          <a:off x="12763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57669</xdr:rowOff>
    </xdr:from>
    <xdr:ext cx="469744" cy="259045"/>
    <xdr:sp macro="" textlink="">
      <xdr:nvSpPr>
        <xdr:cNvPr id="647" name="テキスト ボックス 646"/>
        <xdr:cNvSpPr txBox="1"/>
      </xdr:nvSpPr>
      <xdr:spPr>
        <a:xfrm>
          <a:off x="12579427" y="1325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124904</xdr:rowOff>
    </xdr:from>
    <xdr:to>
      <xdr:col>23</xdr:col>
      <xdr:colOff>568325</xdr:colOff>
      <xdr:row>77</xdr:row>
      <xdr:rowOff>55054</xdr:rowOff>
    </xdr:to>
    <xdr:sp macro="" textlink="">
      <xdr:nvSpPr>
        <xdr:cNvPr id="653" name="円/楕円 652"/>
        <xdr:cNvSpPr/>
      </xdr:nvSpPr>
      <xdr:spPr>
        <a:xfrm>
          <a:off x="16268700" y="131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147781</xdr:rowOff>
    </xdr:from>
    <xdr:ext cx="469744" cy="259045"/>
    <xdr:sp macro="" textlink="">
      <xdr:nvSpPr>
        <xdr:cNvPr id="654" name="災害復旧費該当値テキスト"/>
        <xdr:cNvSpPr txBox="1"/>
      </xdr:nvSpPr>
      <xdr:spPr>
        <a:xfrm>
          <a:off x="16370300" y="1300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73698</xdr:rowOff>
    </xdr:from>
    <xdr:to>
      <xdr:col>22</xdr:col>
      <xdr:colOff>415925</xdr:colOff>
      <xdr:row>78</xdr:row>
      <xdr:rowOff>3848</xdr:rowOff>
    </xdr:to>
    <xdr:sp macro="" textlink="">
      <xdr:nvSpPr>
        <xdr:cNvPr id="655" name="円/楕円 654"/>
        <xdr:cNvSpPr/>
      </xdr:nvSpPr>
      <xdr:spPr>
        <a:xfrm>
          <a:off x="15430500" y="132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20375</xdr:rowOff>
    </xdr:from>
    <xdr:ext cx="469744" cy="259045"/>
    <xdr:sp macro="" textlink="">
      <xdr:nvSpPr>
        <xdr:cNvPr id="656" name="テキスト ボックス 655"/>
        <xdr:cNvSpPr txBox="1"/>
      </xdr:nvSpPr>
      <xdr:spPr>
        <a:xfrm>
          <a:off x="15246427" y="1305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71126</xdr:rowOff>
    </xdr:from>
    <xdr:to>
      <xdr:col>21</xdr:col>
      <xdr:colOff>212725</xdr:colOff>
      <xdr:row>77</xdr:row>
      <xdr:rowOff>1276</xdr:rowOff>
    </xdr:to>
    <xdr:sp macro="" textlink="">
      <xdr:nvSpPr>
        <xdr:cNvPr id="657" name="円/楕円 656"/>
        <xdr:cNvSpPr/>
      </xdr:nvSpPr>
      <xdr:spPr>
        <a:xfrm>
          <a:off x="14541500" y="13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17804</xdr:rowOff>
    </xdr:from>
    <xdr:ext cx="469744" cy="259045"/>
    <xdr:sp macro="" textlink="">
      <xdr:nvSpPr>
        <xdr:cNvPr id="658" name="テキスト ボックス 657"/>
        <xdr:cNvSpPr txBox="1"/>
      </xdr:nvSpPr>
      <xdr:spPr>
        <a:xfrm>
          <a:off x="14357427" y="1287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139478</xdr:rowOff>
    </xdr:from>
    <xdr:to>
      <xdr:col>20</xdr:col>
      <xdr:colOff>9525</xdr:colOff>
      <xdr:row>71</xdr:row>
      <xdr:rowOff>69628</xdr:rowOff>
    </xdr:to>
    <xdr:sp macro="" textlink="">
      <xdr:nvSpPr>
        <xdr:cNvPr id="659" name="円/楕円 658"/>
        <xdr:cNvSpPr/>
      </xdr:nvSpPr>
      <xdr:spPr>
        <a:xfrm>
          <a:off x="13652500" y="121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86155</xdr:rowOff>
    </xdr:from>
    <xdr:ext cx="534377" cy="259045"/>
    <xdr:sp macro="" textlink="">
      <xdr:nvSpPr>
        <xdr:cNvPr id="660" name="テキスト ボックス 659"/>
        <xdr:cNvSpPr txBox="1"/>
      </xdr:nvSpPr>
      <xdr:spPr>
        <a:xfrm>
          <a:off x="13436111" y="1191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132848</xdr:rowOff>
    </xdr:from>
    <xdr:to>
      <xdr:col>18</xdr:col>
      <xdr:colOff>492125</xdr:colOff>
      <xdr:row>74</xdr:row>
      <xdr:rowOff>62998</xdr:rowOff>
    </xdr:to>
    <xdr:sp macro="" textlink="">
      <xdr:nvSpPr>
        <xdr:cNvPr id="661" name="円/楕円 660"/>
        <xdr:cNvSpPr/>
      </xdr:nvSpPr>
      <xdr:spPr>
        <a:xfrm>
          <a:off x="12763500" y="12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79525</xdr:rowOff>
    </xdr:from>
    <xdr:ext cx="534377" cy="259045"/>
    <xdr:sp macro="" textlink="">
      <xdr:nvSpPr>
        <xdr:cNvPr id="662" name="テキスト ボックス 661"/>
        <xdr:cNvSpPr txBox="1"/>
      </xdr:nvSpPr>
      <xdr:spPr>
        <a:xfrm>
          <a:off x="12547111" y="124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88" name="直線コネクタ 687"/>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89"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0" name="直線コネクタ 689"/>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1"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2" name="直線コネクタ 691"/>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89734</xdr:rowOff>
    </xdr:from>
    <xdr:to>
      <xdr:col>23</xdr:col>
      <xdr:colOff>517525</xdr:colOff>
      <xdr:row>93</xdr:row>
      <xdr:rowOff>149253</xdr:rowOff>
    </xdr:to>
    <xdr:cxnSp macro="">
      <xdr:nvCxnSpPr>
        <xdr:cNvPr id="693" name="直線コネクタ 692"/>
        <xdr:cNvCxnSpPr/>
      </xdr:nvCxnSpPr>
      <xdr:spPr>
        <a:xfrm>
          <a:off x="15481300" y="16034584"/>
          <a:ext cx="838200" cy="5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694"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5" name="フローチャート : 判断 694"/>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52865</xdr:rowOff>
    </xdr:from>
    <xdr:to>
      <xdr:col>22</xdr:col>
      <xdr:colOff>365125</xdr:colOff>
      <xdr:row>93</xdr:row>
      <xdr:rowOff>89734</xdr:rowOff>
    </xdr:to>
    <xdr:cxnSp macro="">
      <xdr:nvCxnSpPr>
        <xdr:cNvPr id="696" name="直線コネクタ 695"/>
        <xdr:cNvCxnSpPr/>
      </xdr:nvCxnSpPr>
      <xdr:spPr>
        <a:xfrm>
          <a:off x="14592300" y="15997715"/>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697" name="フローチャート : 判断 696"/>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698" name="テキスト ボックス 697"/>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153677</xdr:rowOff>
    </xdr:from>
    <xdr:to>
      <xdr:col>21</xdr:col>
      <xdr:colOff>161925</xdr:colOff>
      <xdr:row>93</xdr:row>
      <xdr:rowOff>52865</xdr:rowOff>
    </xdr:to>
    <xdr:cxnSp macro="">
      <xdr:nvCxnSpPr>
        <xdr:cNvPr id="699" name="直線コネクタ 698"/>
        <xdr:cNvCxnSpPr/>
      </xdr:nvCxnSpPr>
      <xdr:spPr>
        <a:xfrm>
          <a:off x="13703300" y="15927077"/>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0" name="フローチャート : 判断 699"/>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1" name="テキスト ボックス 700"/>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116562</xdr:rowOff>
    </xdr:from>
    <xdr:to>
      <xdr:col>19</xdr:col>
      <xdr:colOff>644525</xdr:colOff>
      <xdr:row>92</xdr:row>
      <xdr:rowOff>153677</xdr:rowOff>
    </xdr:to>
    <xdr:cxnSp macro="">
      <xdr:nvCxnSpPr>
        <xdr:cNvPr id="702" name="直線コネクタ 701"/>
        <xdr:cNvCxnSpPr/>
      </xdr:nvCxnSpPr>
      <xdr:spPr>
        <a:xfrm>
          <a:off x="12814300" y="15889962"/>
          <a:ext cx="889000" cy="3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3" name="フローチャート : 判断 702"/>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04" name="テキスト ボックス 703"/>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5" name="フローチャート : 判断 704"/>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06" name="テキスト ボックス 705"/>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98453</xdr:rowOff>
    </xdr:from>
    <xdr:to>
      <xdr:col>23</xdr:col>
      <xdr:colOff>568325</xdr:colOff>
      <xdr:row>94</xdr:row>
      <xdr:rowOff>28603</xdr:rowOff>
    </xdr:to>
    <xdr:sp macro="" textlink="">
      <xdr:nvSpPr>
        <xdr:cNvPr id="712" name="円/楕円 711"/>
        <xdr:cNvSpPr/>
      </xdr:nvSpPr>
      <xdr:spPr>
        <a:xfrm>
          <a:off x="16268700" y="1604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121330</xdr:rowOff>
    </xdr:from>
    <xdr:ext cx="534377" cy="259045"/>
    <xdr:sp macro="" textlink="">
      <xdr:nvSpPr>
        <xdr:cNvPr id="713" name="公債費該当値テキスト"/>
        <xdr:cNvSpPr txBox="1"/>
      </xdr:nvSpPr>
      <xdr:spPr>
        <a:xfrm>
          <a:off x="16370300" y="158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59,915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38934</xdr:rowOff>
    </xdr:from>
    <xdr:to>
      <xdr:col>22</xdr:col>
      <xdr:colOff>415925</xdr:colOff>
      <xdr:row>93</xdr:row>
      <xdr:rowOff>140534</xdr:rowOff>
    </xdr:to>
    <xdr:sp macro="" textlink="">
      <xdr:nvSpPr>
        <xdr:cNvPr id="714" name="円/楕円 713"/>
        <xdr:cNvSpPr/>
      </xdr:nvSpPr>
      <xdr:spPr>
        <a:xfrm>
          <a:off x="15430500" y="1598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157061</xdr:rowOff>
    </xdr:from>
    <xdr:ext cx="534377" cy="259045"/>
    <xdr:sp macro="" textlink="">
      <xdr:nvSpPr>
        <xdr:cNvPr id="715" name="テキスト ボックス 714"/>
        <xdr:cNvSpPr txBox="1"/>
      </xdr:nvSpPr>
      <xdr:spPr>
        <a:xfrm>
          <a:off x="15214111" y="1575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63,560</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2065</xdr:rowOff>
    </xdr:from>
    <xdr:to>
      <xdr:col>21</xdr:col>
      <xdr:colOff>212725</xdr:colOff>
      <xdr:row>93</xdr:row>
      <xdr:rowOff>103665</xdr:rowOff>
    </xdr:to>
    <xdr:sp macro="" textlink="">
      <xdr:nvSpPr>
        <xdr:cNvPr id="716" name="円/楕円 715"/>
        <xdr:cNvSpPr/>
      </xdr:nvSpPr>
      <xdr:spPr>
        <a:xfrm>
          <a:off x="14541500" y="1594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120192</xdr:rowOff>
    </xdr:from>
    <xdr:ext cx="534377" cy="259045"/>
    <xdr:sp macro="" textlink="">
      <xdr:nvSpPr>
        <xdr:cNvPr id="717" name="テキスト ボックス 716"/>
        <xdr:cNvSpPr txBox="1"/>
      </xdr:nvSpPr>
      <xdr:spPr>
        <a:xfrm>
          <a:off x="14325111" y="157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65,818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102877</xdr:rowOff>
    </xdr:from>
    <xdr:to>
      <xdr:col>20</xdr:col>
      <xdr:colOff>9525</xdr:colOff>
      <xdr:row>93</xdr:row>
      <xdr:rowOff>33027</xdr:rowOff>
    </xdr:to>
    <xdr:sp macro="" textlink="">
      <xdr:nvSpPr>
        <xdr:cNvPr id="718" name="円/楕円 717"/>
        <xdr:cNvSpPr/>
      </xdr:nvSpPr>
      <xdr:spPr>
        <a:xfrm>
          <a:off x="13652500" y="1587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49554</xdr:rowOff>
    </xdr:from>
    <xdr:ext cx="534377" cy="259045"/>
    <xdr:sp macro="" textlink="">
      <xdr:nvSpPr>
        <xdr:cNvPr id="719" name="テキスト ボックス 718"/>
        <xdr:cNvSpPr txBox="1"/>
      </xdr:nvSpPr>
      <xdr:spPr>
        <a:xfrm>
          <a:off x="13436111" y="1565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65762</xdr:rowOff>
    </xdr:from>
    <xdr:to>
      <xdr:col>18</xdr:col>
      <xdr:colOff>492125</xdr:colOff>
      <xdr:row>92</xdr:row>
      <xdr:rowOff>167362</xdr:rowOff>
    </xdr:to>
    <xdr:sp macro="" textlink="">
      <xdr:nvSpPr>
        <xdr:cNvPr id="720" name="円/楕円 719"/>
        <xdr:cNvSpPr/>
      </xdr:nvSpPr>
      <xdr:spPr>
        <a:xfrm>
          <a:off x="12763500" y="1583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12439</xdr:rowOff>
    </xdr:from>
    <xdr:ext cx="534377" cy="259045"/>
    <xdr:sp macro="" textlink="">
      <xdr:nvSpPr>
        <xdr:cNvPr id="721" name="テキスト ボックス 720"/>
        <xdr:cNvSpPr txBox="1"/>
      </xdr:nvSpPr>
      <xdr:spPr>
        <a:xfrm>
          <a:off x="12547111" y="1561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5" name="直線コネクタ 744"/>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46"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48"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49" name="直線コネクタ 748"/>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1"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2" name="フローチャート : 判断 751"/>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4" name="フローチャート : 判断 753"/>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5" name="テキスト ボックス 754"/>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57" name="フローチャート : 判断 756"/>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58" name="テキスト ボックス 757"/>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0" name="フローチャート : 判断 759"/>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1" name="テキスト ボックス 760"/>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2" name="フローチャート : 判断 761"/>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3" name="テキスト ボックス 762"/>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0"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総務費の住民一人当たり</a:t>
          </a:r>
          <a:r>
            <a:rPr kumimoji="1" lang="ja-JP" altLang="en-US" sz="1200">
              <a:solidFill>
                <a:schemeClr val="dk1"/>
              </a:solidFill>
              <a:effectLst/>
              <a:latin typeface="+mn-lt"/>
              <a:ea typeface="+mn-ea"/>
              <a:cs typeface="+mn-cs"/>
            </a:rPr>
            <a:t>コストが</a:t>
          </a:r>
          <a:r>
            <a:rPr kumimoji="1" lang="en-US" altLang="ja-JP" sz="1200">
              <a:solidFill>
                <a:schemeClr val="dk1"/>
              </a:solidFill>
              <a:effectLst/>
              <a:latin typeface="+mn-lt"/>
              <a:ea typeface="+mn-ea"/>
              <a:cs typeface="+mn-cs"/>
            </a:rPr>
            <a:t>175,530</a:t>
          </a:r>
          <a:r>
            <a:rPr kumimoji="1" lang="ja-JP" altLang="ja-JP" sz="1200">
              <a:solidFill>
                <a:schemeClr val="dk1"/>
              </a:solidFill>
              <a:effectLst/>
              <a:latin typeface="+mn-lt"/>
              <a:ea typeface="+mn-ea"/>
              <a:cs typeface="+mn-cs"/>
            </a:rPr>
            <a:t>円と類似団体平均の約</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倍となっている</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これ</a:t>
          </a:r>
          <a:r>
            <a:rPr kumimoji="1" lang="ja-JP" altLang="en-US" sz="1200">
              <a:solidFill>
                <a:schemeClr val="dk1"/>
              </a:solidFill>
              <a:effectLst/>
              <a:latin typeface="+mn-lt"/>
              <a:ea typeface="+mn-ea"/>
              <a:cs typeface="+mn-cs"/>
            </a:rPr>
            <a:t>について</a:t>
          </a:r>
          <a:r>
            <a:rPr kumimoji="1" lang="ja-JP" altLang="ja-JP" sz="1200">
              <a:solidFill>
                <a:schemeClr val="dk1"/>
              </a:solidFill>
              <a:effectLst/>
              <a:latin typeface="+mn-lt"/>
              <a:ea typeface="+mn-ea"/>
              <a:cs typeface="+mn-cs"/>
            </a:rPr>
            <a:t>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今後の公共施設整備及び老朽化に伴う大規模改修のため、公共施設等整備再生基金に積立していることが主な要因となっている。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また、農林水産業費及び商工費が類似団体平均と比較して伸びている主な要因は、農林水産業費については、町の基幹産業である農業振興事業、商工費については、企業誘致促進事業及び町の活性化のための商工振興事業に重点的に取り組んできたことによるものである。</a:t>
          </a:r>
          <a:endParaRPr lang="ja-JP" altLang="ja-JP" sz="1200">
            <a:effectLst/>
          </a:endParaRPr>
        </a:p>
        <a:p>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歳入では地方税が</a:t>
          </a:r>
          <a:r>
            <a:rPr kumimoji="1" lang="ja-JP" altLang="en-US" sz="1200">
              <a:solidFill>
                <a:schemeClr val="dk1"/>
              </a:solidFill>
              <a:effectLst/>
              <a:latin typeface="+mn-lt"/>
              <a:ea typeface="+mn-ea"/>
              <a:cs typeface="+mn-cs"/>
            </a:rPr>
            <a:t>業績不調などにより</a:t>
          </a:r>
          <a:r>
            <a:rPr kumimoji="1" lang="ja-JP" altLang="ja-JP" sz="1200">
              <a:solidFill>
                <a:schemeClr val="dk1"/>
              </a:solidFill>
              <a:effectLst/>
              <a:latin typeface="+mn-lt"/>
              <a:ea typeface="+mn-ea"/>
              <a:cs typeface="+mn-cs"/>
            </a:rPr>
            <a:t>法人分が落ち込む一方、</a:t>
          </a:r>
          <a:r>
            <a:rPr kumimoji="1" lang="ja-JP" altLang="en-US" sz="1200">
              <a:solidFill>
                <a:schemeClr val="dk1"/>
              </a:solidFill>
              <a:effectLst/>
              <a:latin typeface="+mn-lt"/>
              <a:ea typeface="+mn-ea"/>
              <a:cs typeface="+mn-cs"/>
            </a:rPr>
            <a:t>その他の税目では増加した。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また、国庫支出金、地方債が増加したことにより、</a:t>
          </a:r>
          <a:r>
            <a:rPr kumimoji="1" lang="ja-JP" altLang="ja-JP" sz="1200">
              <a:solidFill>
                <a:schemeClr val="dk1"/>
              </a:solidFill>
              <a:effectLst/>
              <a:latin typeface="+mn-lt"/>
              <a:ea typeface="+mn-ea"/>
              <a:cs typeface="+mn-cs"/>
            </a:rPr>
            <a:t>歳入決算額の前年比では</a:t>
          </a:r>
          <a:r>
            <a:rPr kumimoji="1" lang="en-US" altLang="ja-JP" sz="1200">
              <a:solidFill>
                <a:schemeClr val="dk1"/>
              </a:solidFill>
              <a:effectLst/>
              <a:latin typeface="+mn-lt"/>
              <a:ea typeface="+mn-ea"/>
              <a:cs typeface="+mn-cs"/>
            </a:rPr>
            <a:t>8.5</a:t>
          </a:r>
          <a:r>
            <a:rPr kumimoji="1" lang="ja-JP" altLang="ja-JP" sz="1200">
              <a:solidFill>
                <a:schemeClr val="dk1"/>
              </a:solidFill>
              <a:effectLst/>
              <a:latin typeface="+mn-lt"/>
              <a:ea typeface="+mn-ea"/>
              <a:cs typeface="+mn-cs"/>
            </a:rPr>
            <a:t>％の増となっている。</a:t>
          </a:r>
          <a:endParaRPr lang="ja-JP" altLang="ja-JP" sz="1200">
            <a:effectLst/>
          </a:endParaRPr>
        </a:p>
        <a:p>
          <a:r>
            <a:rPr kumimoji="1" lang="ja-JP" altLang="ja-JP" sz="1200">
              <a:solidFill>
                <a:schemeClr val="dk1"/>
              </a:solidFill>
              <a:effectLst/>
              <a:latin typeface="+mn-lt"/>
              <a:ea typeface="+mn-ea"/>
              <a:cs typeface="+mn-cs"/>
            </a:rPr>
            <a:t>　財政調整基金の残高の増は、普通交付税の激変緩和措置期間及び一本算定に対応するため、計画的に積立したことによるものである。</a:t>
          </a:r>
          <a:endParaRPr lang="ja-JP" altLang="ja-JP" sz="1200">
            <a:effectLst/>
          </a:endParaRPr>
        </a:p>
        <a:p>
          <a:r>
            <a:rPr kumimoji="1" lang="ja-JP" altLang="ja-JP" sz="1200">
              <a:solidFill>
                <a:schemeClr val="dk1"/>
              </a:solidFill>
              <a:effectLst/>
              <a:latin typeface="+mn-lt"/>
              <a:ea typeface="+mn-ea"/>
              <a:cs typeface="+mn-cs"/>
            </a:rPr>
            <a:t>　今後も、自主財源の確保に努めるとともに、行財政改革への取組みを通じて更なる事務の効率化と経費の削減に努めていく</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福島県会津美里町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全ての会計において黒字決算となっている。</a:t>
          </a:r>
          <a:endParaRPr lang="ja-JP" altLang="ja-JP" sz="1200">
            <a:effectLst/>
          </a:endParaRPr>
        </a:p>
        <a:p>
          <a:r>
            <a:rPr kumimoji="1" lang="ja-JP" altLang="ja-JP" sz="1200">
              <a:solidFill>
                <a:schemeClr val="dk1"/>
              </a:solidFill>
              <a:effectLst/>
              <a:latin typeface="+mn-lt"/>
              <a:ea typeface="+mn-ea"/>
              <a:cs typeface="+mn-cs"/>
            </a:rPr>
            <a:t>　一般会計においては、前年度と比較して歳出増により実質収支が</a:t>
          </a:r>
          <a:r>
            <a:rPr kumimoji="1" lang="en-US" altLang="ja-JP" sz="1200">
              <a:solidFill>
                <a:schemeClr val="dk1"/>
              </a:solidFill>
              <a:effectLst/>
              <a:latin typeface="+mn-lt"/>
              <a:ea typeface="+mn-ea"/>
              <a:cs typeface="+mn-cs"/>
            </a:rPr>
            <a:t>257,025</a:t>
          </a:r>
          <a:r>
            <a:rPr kumimoji="1" lang="ja-JP" altLang="ja-JP" sz="1200">
              <a:solidFill>
                <a:schemeClr val="dk1"/>
              </a:solidFill>
              <a:effectLst/>
              <a:latin typeface="+mn-lt"/>
              <a:ea typeface="+mn-ea"/>
              <a:cs typeface="+mn-cs"/>
            </a:rPr>
            <a:t>千円となり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前年度比</a:t>
          </a:r>
          <a:r>
            <a:rPr kumimoji="1" lang="en-US" altLang="ja-JP" sz="1200">
              <a:solidFill>
                <a:schemeClr val="dk1"/>
              </a:solidFill>
              <a:effectLst/>
              <a:latin typeface="+mn-lt"/>
              <a:ea typeface="+mn-ea"/>
              <a:cs typeface="+mn-cs"/>
            </a:rPr>
            <a:t>0.71</a:t>
          </a:r>
          <a:r>
            <a:rPr kumimoji="1" lang="ja-JP" altLang="ja-JP" sz="1200">
              <a:solidFill>
                <a:schemeClr val="dk1"/>
              </a:solidFill>
              <a:effectLst/>
              <a:latin typeface="+mn-lt"/>
              <a:ea typeface="+mn-ea"/>
              <a:cs typeface="+mn-cs"/>
            </a:rPr>
            <a:t>ポイント低い</a:t>
          </a:r>
          <a:r>
            <a:rPr kumimoji="1" lang="en-US" altLang="ja-JP" sz="1200">
              <a:solidFill>
                <a:schemeClr val="dk1"/>
              </a:solidFill>
              <a:effectLst/>
              <a:latin typeface="+mn-lt"/>
              <a:ea typeface="+mn-ea"/>
              <a:cs typeface="+mn-cs"/>
            </a:rPr>
            <a:t>3.25</a:t>
          </a:r>
          <a:r>
            <a:rPr kumimoji="1" lang="ja-JP" altLang="ja-JP" sz="1200">
              <a:solidFill>
                <a:schemeClr val="dk1"/>
              </a:solidFill>
              <a:effectLst/>
              <a:latin typeface="+mn-lt"/>
              <a:ea typeface="+mn-ea"/>
              <a:cs typeface="+mn-cs"/>
            </a:rPr>
            <a:t>％となっている。</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国民健康保険</a:t>
          </a:r>
          <a:r>
            <a:rPr kumimoji="1" lang="ja-JP" altLang="ja-JP" sz="1200">
              <a:solidFill>
                <a:schemeClr val="dk1"/>
              </a:solidFill>
              <a:effectLst/>
              <a:latin typeface="+mn-lt"/>
              <a:ea typeface="+mn-ea"/>
              <a:cs typeface="+mn-cs"/>
            </a:rPr>
            <a:t>特別会計においては、</a:t>
          </a:r>
          <a:r>
            <a:rPr kumimoji="1" lang="ja-JP" altLang="en-US" sz="1200">
              <a:solidFill>
                <a:schemeClr val="dk1"/>
              </a:solidFill>
              <a:effectLst/>
              <a:latin typeface="+mn-lt"/>
              <a:ea typeface="+mn-ea"/>
              <a:cs typeface="+mn-cs"/>
            </a:rPr>
            <a:t>保険給付費</a:t>
          </a:r>
          <a:r>
            <a:rPr kumimoji="1" lang="ja-JP" altLang="ja-JP" sz="1200">
              <a:solidFill>
                <a:schemeClr val="dk1"/>
              </a:solidFill>
              <a:effectLst/>
              <a:latin typeface="+mn-lt"/>
              <a:ea typeface="+mn-ea"/>
              <a:cs typeface="+mn-cs"/>
            </a:rPr>
            <a:t>の減</a:t>
          </a:r>
          <a:r>
            <a:rPr kumimoji="1" lang="ja-JP" altLang="en-US" sz="1200">
              <a:solidFill>
                <a:schemeClr val="dk1"/>
              </a:solidFill>
              <a:effectLst/>
              <a:latin typeface="+mn-lt"/>
              <a:ea typeface="+mn-ea"/>
              <a:cs typeface="+mn-cs"/>
            </a:rPr>
            <a:t>など</a:t>
          </a:r>
          <a:r>
            <a:rPr kumimoji="1" lang="ja-JP" altLang="ja-JP" sz="1200">
              <a:solidFill>
                <a:schemeClr val="dk1"/>
              </a:solidFill>
              <a:effectLst/>
              <a:latin typeface="+mn-lt"/>
              <a:ea typeface="+mn-ea"/>
              <a:cs typeface="+mn-cs"/>
            </a:rPr>
            <a:t>により</a:t>
          </a:r>
          <a:r>
            <a:rPr kumimoji="1" lang="en-US" altLang="ja-JP" sz="1200">
              <a:solidFill>
                <a:schemeClr val="dk1"/>
              </a:solidFill>
              <a:effectLst/>
              <a:latin typeface="+mn-lt"/>
              <a:ea typeface="+mn-ea"/>
              <a:cs typeface="+mn-cs"/>
            </a:rPr>
            <a:t>0.83</a:t>
          </a:r>
          <a:r>
            <a:rPr kumimoji="1" lang="ja-JP" altLang="ja-JP" sz="1200">
              <a:solidFill>
                <a:schemeClr val="dk1"/>
              </a:solidFill>
              <a:effectLst/>
              <a:latin typeface="+mn-lt"/>
              <a:ea typeface="+mn-ea"/>
              <a:cs typeface="+mn-cs"/>
            </a:rPr>
            <a:t>％の増となっている。　</a:t>
          </a:r>
          <a:endParaRPr lang="ja-JP" altLang="ja-JP" sz="1200">
            <a:effectLst/>
          </a:endParaRPr>
        </a:p>
        <a:p>
          <a:r>
            <a:rPr kumimoji="1" lang="ja-JP" altLang="ja-JP" sz="1200">
              <a:solidFill>
                <a:schemeClr val="dk1"/>
              </a:solidFill>
              <a:effectLst/>
              <a:latin typeface="+mn-lt"/>
              <a:ea typeface="+mn-ea"/>
              <a:cs typeface="+mn-cs"/>
            </a:rPr>
            <a:t>　今後は、一般会計において普通方交付税の一本算定による減額に対応するため、自主財源の確保、及び事務事業の見直し等も含め経費の抑制に努める。</a:t>
          </a:r>
          <a:endParaRPr lang="ja-JP" altLang="ja-JP" sz="1200">
            <a:effectLst/>
          </a:endParaRPr>
        </a:p>
        <a:p>
          <a:r>
            <a:rPr kumimoji="1" lang="ja-JP" altLang="ja-JP" sz="1200">
              <a:solidFill>
                <a:schemeClr val="dk1"/>
              </a:solidFill>
              <a:effectLst/>
              <a:latin typeface="+mn-lt"/>
              <a:ea typeface="+mn-ea"/>
              <a:cs typeface="+mn-cs"/>
            </a:rPr>
            <a:t>　また、各会計においても経営の合理化・健全化のため財源確保及び経費の抑制に努める。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12597431</v>
      </c>
      <c r="BO4" s="381"/>
      <c r="BP4" s="381"/>
      <c r="BQ4" s="381"/>
      <c r="BR4" s="381"/>
      <c r="BS4" s="381"/>
      <c r="BT4" s="381"/>
      <c r="BU4" s="382"/>
      <c r="BV4" s="380">
        <v>11609337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3.4</v>
      </c>
      <c r="CU4" s="387"/>
      <c r="CV4" s="387"/>
      <c r="CW4" s="387"/>
      <c r="CX4" s="387"/>
      <c r="CY4" s="387"/>
      <c r="CZ4" s="387"/>
      <c r="DA4" s="388"/>
      <c r="DB4" s="386">
        <v>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12321682</v>
      </c>
      <c r="BO5" s="418"/>
      <c r="BP5" s="418"/>
      <c r="BQ5" s="418"/>
      <c r="BR5" s="418"/>
      <c r="BS5" s="418"/>
      <c r="BT5" s="418"/>
      <c r="BU5" s="419"/>
      <c r="BV5" s="417">
        <v>11237047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83.9</v>
      </c>
      <c r="CU5" s="415"/>
      <c r="CV5" s="415"/>
      <c r="CW5" s="415"/>
      <c r="CX5" s="415"/>
      <c r="CY5" s="415"/>
      <c r="CZ5" s="415"/>
      <c r="DA5" s="416"/>
      <c r="DB5" s="414">
        <v>82.5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275749</v>
      </c>
      <c r="BO6" s="418"/>
      <c r="BP6" s="418"/>
      <c r="BQ6" s="418"/>
      <c r="BR6" s="418"/>
      <c r="BS6" s="418"/>
      <c r="BT6" s="418"/>
      <c r="BU6" s="419"/>
      <c r="BV6" s="417">
        <v>372290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86.1</v>
      </c>
      <c r="CU6" s="455"/>
      <c r="CV6" s="455"/>
      <c r="CW6" s="455"/>
      <c r="CX6" s="455"/>
      <c r="CY6" s="455"/>
      <c r="CZ6" s="455"/>
      <c r="DA6" s="456"/>
      <c r="DB6" s="454">
        <v>85.9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18724</v>
      </c>
      <c r="BO7" s="418"/>
      <c r="BP7" s="418"/>
      <c r="BQ7" s="418"/>
      <c r="BR7" s="418"/>
      <c r="BS7" s="418"/>
      <c r="BT7" s="418"/>
      <c r="BU7" s="419"/>
      <c r="BV7" s="417">
        <v>57930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7615724</v>
      </c>
      <c r="CU7" s="418"/>
      <c r="CV7" s="418"/>
      <c r="CW7" s="418"/>
      <c r="CX7" s="418"/>
      <c r="CY7" s="418"/>
      <c r="CZ7" s="418"/>
      <c r="DA7" s="419"/>
      <c r="DB7" s="417">
        <v>7927016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257025</v>
      </c>
      <c r="BO8" s="418"/>
      <c r="BP8" s="418"/>
      <c r="BQ8" s="418"/>
      <c r="BR8" s="418"/>
      <c r="BS8" s="418"/>
      <c r="BT8" s="418"/>
      <c r="BU8" s="419"/>
      <c r="BV8" s="417">
        <v>314360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0.27</v>
      </c>
      <c r="CU8" s="458"/>
      <c r="CV8" s="458"/>
      <c r="CW8" s="458"/>
      <c r="CX8" s="458"/>
      <c r="CY8" s="458"/>
      <c r="CZ8" s="458"/>
      <c r="DA8" s="459"/>
      <c r="DB8" s="457">
        <v>0.27</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20913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-57335</v>
      </c>
      <c r="BO9" s="418"/>
      <c r="BP9" s="418"/>
      <c r="BQ9" s="418"/>
      <c r="BR9" s="418"/>
      <c r="BS9" s="418"/>
      <c r="BT9" s="418"/>
      <c r="BU9" s="419"/>
      <c r="BV9" s="417">
        <v>-28579</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14.3</v>
      </c>
      <c r="CU9" s="415"/>
      <c r="CV9" s="415"/>
      <c r="CW9" s="415"/>
      <c r="CX9" s="415"/>
      <c r="CY9" s="415"/>
      <c r="CZ9" s="415"/>
      <c r="DA9" s="416"/>
      <c r="DB9" s="414">
        <v>14.3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22737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298325</v>
      </c>
      <c r="BO10" s="418"/>
      <c r="BP10" s="418"/>
      <c r="BQ10" s="418"/>
      <c r="BR10" s="418"/>
      <c r="BS10" s="418"/>
      <c r="BT10" s="418"/>
      <c r="BU10" s="419"/>
      <c r="BV10" s="417">
        <v>641512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20000</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21132</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20806</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21099</v>
      </c>
      <c r="S13" s="499"/>
      <c r="T13" s="499"/>
      <c r="U13" s="499"/>
      <c r="V13" s="500"/>
      <c r="W13" s="433" t="s">
        <v>125</v>
      </c>
      <c r="X13" s="434"/>
      <c r="Y13" s="434"/>
      <c r="Z13" s="434"/>
      <c r="AA13" s="434"/>
      <c r="AB13" s="424"/>
      <c r="AC13" s="468">
        <v>1775</v>
      </c>
      <c r="AD13" s="469"/>
      <c r="AE13" s="469"/>
      <c r="AF13" s="469"/>
      <c r="AG13" s="508"/>
      <c r="AH13" s="468">
        <v>1976</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220184</v>
      </c>
      <c r="BO13" s="418"/>
      <c r="BP13" s="418"/>
      <c r="BQ13" s="418"/>
      <c r="BR13" s="418"/>
      <c r="BS13" s="418"/>
      <c r="BT13" s="418"/>
      <c r="BU13" s="419"/>
      <c r="BV13" s="417">
        <v>632933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5.9</v>
      </c>
      <c r="CU13" s="415"/>
      <c r="CV13" s="415"/>
      <c r="CW13" s="415"/>
      <c r="CX13" s="415"/>
      <c r="CY13" s="415"/>
      <c r="CZ13" s="415"/>
      <c r="DA13" s="416"/>
      <c r="DB13" s="414">
        <v>6.8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21497</v>
      </c>
      <c r="S14" s="499"/>
      <c r="T14" s="499"/>
      <c r="U14" s="499"/>
      <c r="V14" s="500"/>
      <c r="W14" s="407"/>
      <c r="X14" s="408"/>
      <c r="Y14" s="408"/>
      <c r="Z14" s="408"/>
      <c r="AA14" s="408"/>
      <c r="AB14" s="397"/>
      <c r="AC14" s="501">
        <v>16.899999999999999</v>
      </c>
      <c r="AD14" s="502"/>
      <c r="AE14" s="502"/>
      <c r="AF14" s="502"/>
      <c r="AG14" s="503"/>
      <c r="AH14" s="501">
        <v>18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21462</v>
      </c>
      <c r="S15" s="499"/>
      <c r="T15" s="499"/>
      <c r="U15" s="499"/>
      <c r="V15" s="500"/>
      <c r="W15" s="433" t="s">
        <v>132</v>
      </c>
      <c r="X15" s="434"/>
      <c r="Y15" s="434"/>
      <c r="Z15" s="434"/>
      <c r="AA15" s="434"/>
      <c r="AB15" s="424"/>
      <c r="AC15" s="468">
        <v>2771</v>
      </c>
      <c r="AD15" s="469"/>
      <c r="AE15" s="469"/>
      <c r="AF15" s="469"/>
      <c r="AG15" s="508"/>
      <c r="AH15" s="468">
        <v>2859</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1705301</v>
      </c>
      <c r="BO15" s="381"/>
      <c r="BP15" s="381"/>
      <c r="BQ15" s="381"/>
      <c r="BR15" s="381"/>
      <c r="BS15" s="381"/>
      <c r="BT15" s="381"/>
      <c r="BU15" s="382"/>
      <c r="BV15" s="380">
        <v>1714246</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26.3</v>
      </c>
      <c r="AD16" s="502"/>
      <c r="AE16" s="502"/>
      <c r="AF16" s="502"/>
      <c r="AG16" s="503"/>
      <c r="AH16" s="501">
        <v>26.1</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6331843</v>
      </c>
      <c r="BO16" s="418"/>
      <c r="BP16" s="418"/>
      <c r="BQ16" s="418"/>
      <c r="BR16" s="418"/>
      <c r="BS16" s="418"/>
      <c r="BT16" s="418"/>
      <c r="BU16" s="419"/>
      <c r="BV16" s="417">
        <v>6291943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5988</v>
      </c>
      <c r="AD17" s="469"/>
      <c r="AE17" s="469"/>
      <c r="AF17" s="469"/>
      <c r="AG17" s="508"/>
      <c r="AH17" s="468">
        <v>6114</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2112191</v>
      </c>
      <c r="BO17" s="418"/>
      <c r="BP17" s="418"/>
      <c r="BQ17" s="418"/>
      <c r="BR17" s="418"/>
      <c r="BS17" s="418"/>
      <c r="BT17" s="418"/>
      <c r="BU17" s="419"/>
      <c r="BV17" s="417">
        <v>2125122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276.33</v>
      </c>
      <c r="M18" s="530"/>
      <c r="N18" s="530"/>
      <c r="O18" s="530"/>
      <c r="P18" s="530"/>
      <c r="Q18" s="530"/>
      <c r="R18" s="531"/>
      <c r="S18" s="531"/>
      <c r="T18" s="531"/>
      <c r="U18" s="531"/>
      <c r="V18" s="532"/>
      <c r="W18" s="435"/>
      <c r="X18" s="436"/>
      <c r="Y18" s="436"/>
      <c r="Z18" s="436"/>
      <c r="AA18" s="436"/>
      <c r="AB18" s="427"/>
      <c r="AC18" s="533">
        <v>56.8</v>
      </c>
      <c r="AD18" s="534"/>
      <c r="AE18" s="534"/>
      <c r="AF18" s="534"/>
      <c r="AG18" s="535"/>
      <c r="AH18" s="533">
        <v>55.8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6287871</v>
      </c>
      <c r="BO18" s="418"/>
      <c r="BP18" s="418"/>
      <c r="BQ18" s="418"/>
      <c r="BR18" s="418"/>
      <c r="BS18" s="418"/>
      <c r="BT18" s="418"/>
      <c r="BU18" s="419"/>
      <c r="BV18" s="417">
        <v>6474656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76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8456089</v>
      </c>
      <c r="BO19" s="418"/>
      <c r="BP19" s="418"/>
      <c r="BQ19" s="418"/>
      <c r="BR19" s="418"/>
      <c r="BS19" s="418"/>
      <c r="BT19" s="418"/>
      <c r="BU19" s="419"/>
      <c r="BV19" s="417">
        <v>9154841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6710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10456033</v>
      </c>
      <c r="BO23" s="418"/>
      <c r="BP23" s="418"/>
      <c r="BQ23" s="418"/>
      <c r="BR23" s="418"/>
      <c r="BS23" s="418"/>
      <c r="BT23" s="418"/>
      <c r="BU23" s="419"/>
      <c r="BV23" s="417">
        <v>9855133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7960</v>
      </c>
      <c r="R24" s="469"/>
      <c r="S24" s="469"/>
      <c r="T24" s="469"/>
      <c r="U24" s="469"/>
      <c r="V24" s="508"/>
      <c r="W24" s="563"/>
      <c r="X24" s="551"/>
      <c r="Y24" s="552"/>
      <c r="Z24" s="467" t="s">
        <v>155</v>
      </c>
      <c r="AA24" s="447"/>
      <c r="AB24" s="447"/>
      <c r="AC24" s="447"/>
      <c r="AD24" s="447"/>
      <c r="AE24" s="447"/>
      <c r="AF24" s="447"/>
      <c r="AG24" s="448"/>
      <c r="AH24" s="468">
        <v>186</v>
      </c>
      <c r="AI24" s="469"/>
      <c r="AJ24" s="469"/>
      <c r="AK24" s="469"/>
      <c r="AL24" s="508"/>
      <c r="AM24" s="468">
        <v>578646</v>
      </c>
      <c r="AN24" s="469"/>
      <c r="AO24" s="469"/>
      <c r="AP24" s="469"/>
      <c r="AQ24" s="469"/>
      <c r="AR24" s="508"/>
      <c r="AS24" s="468">
        <v>3111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4147437</v>
      </c>
      <c r="BO24" s="418"/>
      <c r="BP24" s="418"/>
      <c r="BQ24" s="418"/>
      <c r="BR24" s="418"/>
      <c r="BS24" s="418"/>
      <c r="BT24" s="418"/>
      <c r="BU24" s="419"/>
      <c r="BV24" s="417">
        <v>4749464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6400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1594988</v>
      </c>
      <c r="BO25" s="381"/>
      <c r="BP25" s="381"/>
      <c r="BQ25" s="381"/>
      <c r="BR25" s="381"/>
      <c r="BS25" s="381"/>
      <c r="BT25" s="381"/>
      <c r="BU25" s="382"/>
      <c r="BV25" s="380">
        <v>1707877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5990</v>
      </c>
      <c r="R26" s="469"/>
      <c r="S26" s="469"/>
      <c r="T26" s="469"/>
      <c r="U26" s="469"/>
      <c r="V26" s="508"/>
      <c r="W26" s="563"/>
      <c r="X26" s="551"/>
      <c r="Y26" s="552"/>
      <c r="Z26" s="467" t="s">
        <v>161</v>
      </c>
      <c r="AA26" s="573"/>
      <c r="AB26" s="573"/>
      <c r="AC26" s="573"/>
      <c r="AD26" s="573"/>
      <c r="AE26" s="573"/>
      <c r="AF26" s="573"/>
      <c r="AG26" s="574"/>
      <c r="AH26" s="468">
        <v>15</v>
      </c>
      <c r="AI26" s="469"/>
      <c r="AJ26" s="469"/>
      <c r="AK26" s="469"/>
      <c r="AL26" s="508"/>
      <c r="AM26" s="468">
        <v>44400</v>
      </c>
      <c r="AN26" s="469"/>
      <c r="AO26" s="469"/>
      <c r="AP26" s="469"/>
      <c r="AQ26" s="469"/>
      <c r="AR26" s="508"/>
      <c r="AS26" s="468">
        <v>2960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2990</v>
      </c>
      <c r="R27" s="469"/>
      <c r="S27" s="469"/>
      <c r="T27" s="469"/>
      <c r="U27" s="469"/>
      <c r="V27" s="508"/>
      <c r="W27" s="563"/>
      <c r="X27" s="551"/>
      <c r="Y27" s="552"/>
      <c r="Z27" s="467" t="s">
        <v>164</v>
      </c>
      <c r="AA27" s="447"/>
      <c r="AB27" s="447"/>
      <c r="AC27" s="447"/>
      <c r="AD27" s="447"/>
      <c r="AE27" s="447"/>
      <c r="AF27" s="447"/>
      <c r="AG27" s="448"/>
      <c r="AH27" s="468">
        <v>7</v>
      </c>
      <c r="AI27" s="469"/>
      <c r="AJ27" s="469"/>
      <c r="AK27" s="469"/>
      <c r="AL27" s="508"/>
      <c r="AM27" s="468">
        <v>23016</v>
      </c>
      <c r="AN27" s="469"/>
      <c r="AO27" s="469"/>
      <c r="AP27" s="469"/>
      <c r="AQ27" s="469"/>
      <c r="AR27" s="508"/>
      <c r="AS27" s="468">
        <v>3288</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2420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3307543</v>
      </c>
      <c r="BO28" s="381"/>
      <c r="BP28" s="381"/>
      <c r="BQ28" s="381"/>
      <c r="BR28" s="381"/>
      <c r="BS28" s="381"/>
      <c r="BT28" s="381"/>
      <c r="BU28" s="382"/>
      <c r="BV28" s="380">
        <v>3030024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16</v>
      </c>
      <c r="M29" s="469"/>
      <c r="N29" s="469"/>
      <c r="O29" s="469"/>
      <c r="P29" s="508"/>
      <c r="Q29" s="468">
        <v>2210</v>
      </c>
      <c r="R29" s="469"/>
      <c r="S29" s="469"/>
      <c r="T29" s="469"/>
      <c r="U29" s="469"/>
      <c r="V29" s="508"/>
      <c r="W29" s="564"/>
      <c r="X29" s="565"/>
      <c r="Y29" s="566"/>
      <c r="Z29" s="467" t="s">
        <v>171</v>
      </c>
      <c r="AA29" s="447"/>
      <c r="AB29" s="447"/>
      <c r="AC29" s="447"/>
      <c r="AD29" s="447"/>
      <c r="AE29" s="447"/>
      <c r="AF29" s="447"/>
      <c r="AG29" s="448"/>
      <c r="AH29" s="468">
        <v>193</v>
      </c>
      <c r="AI29" s="469"/>
      <c r="AJ29" s="469"/>
      <c r="AK29" s="469"/>
      <c r="AL29" s="508"/>
      <c r="AM29" s="468">
        <v>601662</v>
      </c>
      <c r="AN29" s="469"/>
      <c r="AO29" s="469"/>
      <c r="AP29" s="469"/>
      <c r="AQ29" s="469"/>
      <c r="AR29" s="508"/>
      <c r="AS29" s="468">
        <v>3117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624870</v>
      </c>
      <c r="BO29" s="418"/>
      <c r="BP29" s="418"/>
      <c r="BQ29" s="418"/>
      <c r="BR29" s="418"/>
      <c r="BS29" s="418"/>
      <c r="BT29" s="418"/>
      <c r="BU29" s="419"/>
      <c r="BV29" s="417">
        <v>624695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4499946</v>
      </c>
      <c r="BO30" s="587"/>
      <c r="BP30" s="587"/>
      <c r="BQ30" s="587"/>
      <c r="BR30" s="587"/>
      <c r="BS30" s="587"/>
      <c r="BT30" s="587"/>
      <c r="BU30" s="588"/>
      <c r="BV30" s="586">
        <v>4247167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会津若松地方広域市町村圏整備組合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会津若松土地開発公社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会津若松地方広域市町村圏整備組合　水道用水供給事業会計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会津美里振興公社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IF('各会計、関係団体の財政状況及び健全化判断比率'!B34="","",'各会計、関係団体の財政状況及び健全化判断比率'!B34)</f>
        <v>個別合併処理浄化槽事業特別会計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福島県市町村総合事務組合　一般会計</v>
      </c>
      <c r="BZ36" s="599"/>
      <c r="CA36" s="599"/>
      <c r="CB36" s="599"/>
      <c r="CC36" s="599"/>
      <c r="CD36" s="599"/>
      <c r="CE36" s="599"/>
      <c r="CF36" s="599"/>
      <c r="CG36" s="599"/>
      <c r="CH36" s="599"/>
      <c r="CI36" s="599"/>
      <c r="CJ36" s="599"/>
      <c r="CK36" s="599"/>
      <c r="CL36" s="599"/>
      <c r="CM36" s="599"/>
      <c r="CN36" s="167"/>
      <c r="CO36" s="598">
        <f t="shared" si="3"/>
        <v>22</v>
      </c>
      <c r="CP36" s="598"/>
      <c r="CQ36" s="599" t="str">
        <f>IF('各会計、関係団体の財政状況及び健全化判断比率'!BS9="","",'各会計、関係団体の財政状況及び健全化判断比率'!BS9)</f>
        <v>米夢の里</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9</v>
      </c>
      <c r="BF37" s="598"/>
      <c r="BG37" s="599" t="str">
        <f>IF('各会計、関係団体の財政状況及び健全化判断比率'!B35="","",'各会計、関係団体の財政状況及び健全化判断比率'!B35)</f>
        <v>住宅用地造成事業特別会計</v>
      </c>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福島県市町村総合事務組合　消防補償等特別会計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10</v>
      </c>
      <c r="BF38" s="598"/>
      <c r="BG38" s="599" t="str">
        <f>IF('各会計、関係団体の財政状況及び健全化判断比率'!B36="","",'各会計、関係団体の財政状況及び健全化判断比率'!B36)</f>
        <v>工業団地造成事業特別会計</v>
      </c>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福島県市町村総合事務組合　消防賞じゅつ金特別会計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福島県市町村総合事務組合　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福島県市町村総合事務組合　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福島県後期高齢者医療広域連合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福島県後期高齢者医療広域連合　　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c r="A34" s="22"/>
      <c r="B34" s="31"/>
      <c r="C34" s="1184" t="s">
        <v>536</v>
      </c>
      <c r="D34" s="1184"/>
      <c r="E34" s="1185"/>
      <c r="F34" s="32">
        <v>3.34</v>
      </c>
      <c r="G34" s="33">
        <v>2.68</v>
      </c>
      <c r="H34" s="33">
        <v>3.03</v>
      </c>
      <c r="I34" s="33">
        <v>2.91</v>
      </c>
      <c r="J34" s="34">
        <v>3.74</v>
      </c>
      <c r="K34" s="22"/>
      <c r="L34" s="22"/>
      <c r="M34" s="22"/>
      <c r="N34" s="22"/>
      <c r="O34" s="22"/>
      <c r="P34" s="22"/>
    </row>
    <row r="35" spans="1:16" ht="39" customHeight="1">
      <c r="A35" s="22"/>
      <c r="B35" s="35"/>
      <c r="C35" s="1178" t="s">
        <v>537</v>
      </c>
      <c r="D35" s="1179"/>
      <c r="E35" s="1180"/>
      <c r="F35" s="36">
        <v>2.2400000000000002</v>
      </c>
      <c r="G35" s="37">
        <v>2.59</v>
      </c>
      <c r="H35" s="37">
        <v>4.3899999999999997</v>
      </c>
      <c r="I35" s="37">
        <v>3.96</v>
      </c>
      <c r="J35" s="38">
        <v>3.25</v>
      </c>
      <c r="K35" s="22"/>
      <c r="L35" s="22"/>
      <c r="M35" s="22"/>
      <c r="N35" s="22"/>
      <c r="O35" s="22"/>
      <c r="P35" s="22"/>
    </row>
    <row r="36" spans="1:16" ht="39" customHeight="1">
      <c r="A36" s="22"/>
      <c r="B36" s="35"/>
      <c r="C36" s="1178" t="s">
        <v>538</v>
      </c>
      <c r="D36" s="1179"/>
      <c r="E36" s="1180"/>
      <c r="F36" s="36">
        <v>3.13</v>
      </c>
      <c r="G36" s="37">
        <v>2.5099999999999998</v>
      </c>
      <c r="H36" s="37">
        <v>2.0299999999999998</v>
      </c>
      <c r="I36" s="37">
        <v>2.0299999999999998</v>
      </c>
      <c r="J36" s="38">
        <v>2.57</v>
      </c>
      <c r="K36" s="22"/>
      <c r="L36" s="22"/>
      <c r="M36" s="22"/>
      <c r="N36" s="22"/>
      <c r="O36" s="22"/>
      <c r="P36" s="22"/>
    </row>
    <row r="37" spans="1:16" ht="39" customHeight="1">
      <c r="A37" s="22"/>
      <c r="B37" s="35"/>
      <c r="C37" s="1178" t="s">
        <v>539</v>
      </c>
      <c r="D37" s="1179"/>
      <c r="E37" s="1180"/>
      <c r="F37" s="36">
        <v>0.68</v>
      </c>
      <c r="G37" s="37">
        <v>0.76</v>
      </c>
      <c r="H37" s="37">
        <v>1.1299999999999999</v>
      </c>
      <c r="I37" s="37">
        <v>1.1000000000000001</v>
      </c>
      <c r="J37" s="38">
        <v>1.56</v>
      </c>
      <c r="K37" s="22"/>
      <c r="L37" s="22"/>
      <c r="M37" s="22"/>
      <c r="N37" s="22"/>
      <c r="O37" s="22"/>
      <c r="P37" s="22"/>
    </row>
    <row r="38" spans="1:16" ht="39" customHeight="1">
      <c r="A38" s="22"/>
      <c r="B38" s="35"/>
      <c r="C38" s="1178" t="s">
        <v>540</v>
      </c>
      <c r="D38" s="1179"/>
      <c r="E38" s="1180"/>
      <c r="F38" s="36">
        <v>0</v>
      </c>
      <c r="G38" s="37">
        <v>0</v>
      </c>
      <c r="H38" s="37">
        <v>0</v>
      </c>
      <c r="I38" s="37">
        <v>0.62</v>
      </c>
      <c r="J38" s="38">
        <v>0.7</v>
      </c>
      <c r="K38" s="22"/>
      <c r="L38" s="22"/>
      <c r="M38" s="22"/>
      <c r="N38" s="22"/>
      <c r="O38" s="22"/>
      <c r="P38" s="22"/>
    </row>
    <row r="39" spans="1:16" ht="39" customHeight="1">
      <c r="A39" s="22"/>
      <c r="B39" s="35"/>
      <c r="C39" s="1178" t="s">
        <v>541</v>
      </c>
      <c r="D39" s="1179"/>
      <c r="E39" s="1180"/>
      <c r="F39" s="36">
        <v>0.17</v>
      </c>
      <c r="G39" s="37">
        <v>0.18</v>
      </c>
      <c r="H39" s="37">
        <v>0.22</v>
      </c>
      <c r="I39" s="37">
        <v>0.12</v>
      </c>
      <c r="J39" s="38">
        <v>0.21</v>
      </c>
      <c r="K39" s="22"/>
      <c r="L39" s="22"/>
      <c r="M39" s="22"/>
      <c r="N39" s="22"/>
      <c r="O39" s="22"/>
      <c r="P39" s="22"/>
    </row>
    <row r="40" spans="1:16" ht="39" customHeight="1">
      <c r="A40" s="22"/>
      <c r="B40" s="35"/>
      <c r="C40" s="1178" t="s">
        <v>542</v>
      </c>
      <c r="D40" s="1179"/>
      <c r="E40" s="1180"/>
      <c r="F40" s="36">
        <v>0.46</v>
      </c>
      <c r="G40" s="37">
        <v>0.41</v>
      </c>
      <c r="H40" s="37">
        <v>0.38</v>
      </c>
      <c r="I40" s="37">
        <v>0.34</v>
      </c>
      <c r="J40" s="38">
        <v>0.14000000000000001</v>
      </c>
      <c r="K40" s="22"/>
      <c r="L40" s="22"/>
      <c r="M40" s="22"/>
      <c r="N40" s="22"/>
      <c r="O40" s="22"/>
      <c r="P40" s="22"/>
    </row>
    <row r="41" spans="1:16" ht="39" customHeight="1">
      <c r="A41" s="22"/>
      <c r="B41" s="35"/>
      <c r="C41" s="1178" t="s">
        <v>543</v>
      </c>
      <c r="D41" s="1179"/>
      <c r="E41" s="1180"/>
      <c r="F41" s="36">
        <v>0.06</v>
      </c>
      <c r="G41" s="37">
        <v>0.04</v>
      </c>
      <c r="H41" s="37">
        <v>0.05</v>
      </c>
      <c r="I41" s="37">
        <v>0.04</v>
      </c>
      <c r="J41" s="38">
        <v>0.04</v>
      </c>
      <c r="K41" s="22"/>
      <c r="L41" s="22"/>
      <c r="M41" s="22"/>
      <c r="N41" s="22"/>
      <c r="O41" s="22"/>
      <c r="P41" s="22"/>
    </row>
    <row r="42" spans="1:16" ht="39" customHeight="1">
      <c r="A42" s="22"/>
      <c r="B42" s="39"/>
      <c r="C42" s="1178" t="s">
        <v>544</v>
      </c>
      <c r="D42" s="1179"/>
      <c r="E42" s="1180"/>
      <c r="F42" s="36" t="s">
        <v>491</v>
      </c>
      <c r="G42" s="37" t="s">
        <v>491</v>
      </c>
      <c r="H42" s="37" t="s">
        <v>491</v>
      </c>
      <c r="I42" s="37" t="s">
        <v>491</v>
      </c>
      <c r="J42" s="38" t="s">
        <v>491</v>
      </c>
      <c r="K42" s="22"/>
      <c r="L42" s="22"/>
      <c r="M42" s="22"/>
      <c r="N42" s="22"/>
      <c r="O42" s="22"/>
      <c r="P42" s="22"/>
    </row>
    <row r="43" spans="1:16" ht="39" customHeight="1" thickBot="1">
      <c r="A43" s="22"/>
      <c r="B43" s="40"/>
      <c r="C43" s="1181" t="s">
        <v>545</v>
      </c>
      <c r="D43" s="1182"/>
      <c r="E43" s="1183"/>
      <c r="F43" s="41">
        <v>0.05</v>
      </c>
      <c r="G43" s="42">
        <v>0.02</v>
      </c>
      <c r="H43" s="42">
        <v>0.03</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c r="A45" s="48"/>
      <c r="B45" s="1194" t="s">
        <v>11</v>
      </c>
      <c r="C45" s="1195"/>
      <c r="D45" s="58"/>
      <c r="E45" s="1200" t="s">
        <v>12</v>
      </c>
      <c r="F45" s="1200"/>
      <c r="G45" s="1200"/>
      <c r="H45" s="1200"/>
      <c r="I45" s="1200"/>
      <c r="J45" s="1201"/>
      <c r="K45" s="59">
        <v>1485</v>
      </c>
      <c r="L45" s="60">
        <v>1439</v>
      </c>
      <c r="M45" s="60">
        <v>1412</v>
      </c>
      <c r="N45" s="60">
        <v>1346</v>
      </c>
      <c r="O45" s="61">
        <v>1266</v>
      </c>
      <c r="P45" s="48"/>
      <c r="Q45" s="48"/>
      <c r="R45" s="48"/>
      <c r="S45" s="48"/>
      <c r="T45" s="48"/>
      <c r="U45" s="48"/>
    </row>
    <row r="46" spans="1:21" ht="30.75" customHeight="1">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c r="A48" s="48"/>
      <c r="B48" s="1196"/>
      <c r="C48" s="1197"/>
      <c r="D48" s="62"/>
      <c r="E48" s="1188" t="s">
        <v>15</v>
      </c>
      <c r="F48" s="1188"/>
      <c r="G48" s="1188"/>
      <c r="H48" s="1188"/>
      <c r="I48" s="1188"/>
      <c r="J48" s="1189"/>
      <c r="K48" s="63">
        <v>290</v>
      </c>
      <c r="L48" s="64">
        <v>278</v>
      </c>
      <c r="M48" s="64">
        <v>281</v>
      </c>
      <c r="N48" s="64">
        <v>289</v>
      </c>
      <c r="O48" s="65">
        <v>282</v>
      </c>
      <c r="P48" s="48"/>
      <c r="Q48" s="48"/>
      <c r="R48" s="48"/>
      <c r="S48" s="48"/>
      <c r="T48" s="48"/>
      <c r="U48" s="48"/>
    </row>
    <row r="49" spans="1:21" ht="30.75" customHeight="1">
      <c r="A49" s="48"/>
      <c r="B49" s="1196"/>
      <c r="C49" s="1197"/>
      <c r="D49" s="62"/>
      <c r="E49" s="1188" t="s">
        <v>16</v>
      </c>
      <c r="F49" s="1188"/>
      <c r="G49" s="1188"/>
      <c r="H49" s="1188"/>
      <c r="I49" s="1188"/>
      <c r="J49" s="1189"/>
      <c r="K49" s="63">
        <v>60</v>
      </c>
      <c r="L49" s="64">
        <v>50</v>
      </c>
      <c r="M49" s="64">
        <v>37</v>
      </c>
      <c r="N49" s="64">
        <v>34</v>
      </c>
      <c r="O49" s="65">
        <v>26</v>
      </c>
      <c r="P49" s="48"/>
      <c r="Q49" s="48"/>
      <c r="R49" s="48"/>
      <c r="S49" s="48"/>
      <c r="T49" s="48"/>
      <c r="U49" s="48"/>
    </row>
    <row r="50" spans="1:21" ht="30.75" customHeight="1">
      <c r="A50" s="48"/>
      <c r="B50" s="1196"/>
      <c r="C50" s="1197"/>
      <c r="D50" s="62"/>
      <c r="E50" s="1188" t="s">
        <v>17</v>
      </c>
      <c r="F50" s="1188"/>
      <c r="G50" s="1188"/>
      <c r="H50" s="1188"/>
      <c r="I50" s="1188"/>
      <c r="J50" s="1189"/>
      <c r="K50" s="63">
        <v>188</v>
      </c>
      <c r="L50" s="64">
        <v>153</v>
      </c>
      <c r="M50" s="64">
        <v>96</v>
      </c>
      <c r="N50" s="64">
        <v>53</v>
      </c>
      <c r="O50" s="65">
        <v>23</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t="s">
        <v>491</v>
      </c>
      <c r="O51" s="65" t="s">
        <v>491</v>
      </c>
      <c r="P51" s="48"/>
      <c r="Q51" s="48"/>
      <c r="R51" s="48"/>
      <c r="S51" s="48"/>
      <c r="T51" s="48"/>
      <c r="U51" s="48"/>
    </row>
    <row r="52" spans="1:21" ht="30.75" customHeight="1">
      <c r="A52" s="48"/>
      <c r="B52" s="1186" t="s">
        <v>19</v>
      </c>
      <c r="C52" s="1187"/>
      <c r="D52" s="66"/>
      <c r="E52" s="1188" t="s">
        <v>20</v>
      </c>
      <c r="F52" s="1188"/>
      <c r="G52" s="1188"/>
      <c r="H52" s="1188"/>
      <c r="I52" s="1188"/>
      <c r="J52" s="1189"/>
      <c r="K52" s="63">
        <v>1368</v>
      </c>
      <c r="L52" s="64">
        <v>1374</v>
      </c>
      <c r="M52" s="64">
        <v>1388</v>
      </c>
      <c r="N52" s="64">
        <v>1348</v>
      </c>
      <c r="O52" s="65">
        <v>1244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655</v>
      </c>
      <c r="L53" s="69">
        <v>546</v>
      </c>
      <c r="M53" s="69">
        <v>438</v>
      </c>
      <c r="N53" s="69">
        <v>374</v>
      </c>
      <c r="O53" s="70">
        <v>353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531</v>
      </c>
      <c r="J40" s="79" t="s">
        <v>532</v>
      </c>
      <c r="K40" s="79" t="s">
        <v>533</v>
      </c>
      <c r="L40" s="79" t="s">
        <v>534</v>
      </c>
      <c r="M40" s="80" t="s">
        <v>535</v>
      </c>
    </row>
    <row r="41" spans="2:13" ht="27.75" customHeight="1">
      <c r="B41" s="1202" t="s">
        <v>24</v>
      </c>
      <c r="C41" s="1203"/>
      <c r="D41" s="81"/>
      <c r="E41" s="1208" t="s">
        <v>25</v>
      </c>
      <c r="F41" s="1208"/>
      <c r="G41" s="1208"/>
      <c r="H41" s="1209"/>
      <c r="I41" s="82">
        <v>12207</v>
      </c>
      <c r="J41" s="83">
        <v>11313</v>
      </c>
      <c r="K41" s="83">
        <v>10568</v>
      </c>
      <c r="L41" s="83">
        <v>9855</v>
      </c>
      <c r="M41" s="84">
        <v>10456</v>
      </c>
    </row>
    <row r="42" spans="2:13" ht="27.75" customHeight="1">
      <c r="B42" s="1204"/>
      <c r="C42" s="1205"/>
      <c r="D42" s="85"/>
      <c r="E42" s="1210" t="s">
        <v>26</v>
      </c>
      <c r="F42" s="1210"/>
      <c r="G42" s="1210"/>
      <c r="H42" s="1211"/>
      <c r="I42" s="86">
        <v>1067</v>
      </c>
      <c r="J42" s="87">
        <v>836</v>
      </c>
      <c r="K42" s="87">
        <v>644</v>
      </c>
      <c r="L42" s="87">
        <v>497</v>
      </c>
      <c r="M42" s="88">
        <v>392</v>
      </c>
    </row>
    <row r="43" spans="2:13" ht="27.75" customHeight="1">
      <c r="B43" s="1204"/>
      <c r="C43" s="1205"/>
      <c r="D43" s="85"/>
      <c r="E43" s="1210" t="s">
        <v>27</v>
      </c>
      <c r="F43" s="1210"/>
      <c r="G43" s="1210"/>
      <c r="H43" s="1211"/>
      <c r="I43" s="86">
        <v>5053</v>
      </c>
      <c r="J43" s="87">
        <v>4751</v>
      </c>
      <c r="K43" s="87">
        <v>4475</v>
      </c>
      <c r="L43" s="87">
        <v>4285</v>
      </c>
      <c r="M43" s="88">
        <v>4086</v>
      </c>
    </row>
    <row r="44" spans="2:13" ht="27.75" customHeight="1">
      <c r="B44" s="1204"/>
      <c r="C44" s="1205"/>
      <c r="D44" s="85"/>
      <c r="E44" s="1210" t="s">
        <v>28</v>
      </c>
      <c r="F44" s="1210"/>
      <c r="G44" s="1210"/>
      <c r="H44" s="1211"/>
      <c r="I44" s="86">
        <v>147</v>
      </c>
      <c r="J44" s="87">
        <v>117</v>
      </c>
      <c r="K44" s="87">
        <v>86</v>
      </c>
      <c r="L44" s="87">
        <v>60</v>
      </c>
      <c r="M44" s="88">
        <v>50</v>
      </c>
    </row>
    <row r="45" spans="2:13" ht="27.75" customHeight="1">
      <c r="B45" s="1204"/>
      <c r="C45" s="1205"/>
      <c r="D45" s="85"/>
      <c r="E45" s="1210" t="s">
        <v>29</v>
      </c>
      <c r="F45" s="1210"/>
      <c r="G45" s="1210"/>
      <c r="H45" s="1211"/>
      <c r="I45" s="86">
        <v>2686</v>
      </c>
      <c r="J45" s="87">
        <v>2493</v>
      </c>
      <c r="K45" s="87">
        <v>2303</v>
      </c>
      <c r="L45" s="87">
        <v>2131</v>
      </c>
      <c r="M45" s="88">
        <v>2022</v>
      </c>
    </row>
    <row r="46" spans="2:13" ht="27.75" customHeight="1">
      <c r="B46" s="1204"/>
      <c r="C46" s="1205"/>
      <c r="D46" s="89"/>
      <c r="E46" s="1210" t="s">
        <v>30</v>
      </c>
      <c r="F46" s="1210"/>
      <c r="G46" s="1210"/>
      <c r="H46" s="1211"/>
      <c r="I46" s="86" t="s">
        <v>491</v>
      </c>
      <c r="J46" s="87" t="s">
        <v>491</v>
      </c>
      <c r="K46" s="87" t="s">
        <v>491</v>
      </c>
      <c r="L46" s="87" t="s">
        <v>491</v>
      </c>
      <c r="M46" s="88" t="s">
        <v>491</v>
      </c>
    </row>
    <row r="47" spans="2:13" ht="27.75" customHeight="1">
      <c r="B47" s="1204"/>
      <c r="C47" s="1205"/>
      <c r="D47" s="90"/>
      <c r="E47" s="1212" t="s">
        <v>31</v>
      </c>
      <c r="F47" s="1213"/>
      <c r="G47" s="1213"/>
      <c r="H47" s="1214"/>
      <c r="I47" s="86" t="s">
        <v>491</v>
      </c>
      <c r="J47" s="87" t="s">
        <v>491</v>
      </c>
      <c r="K47" s="87" t="s">
        <v>491</v>
      </c>
      <c r="L47" s="87" t="s">
        <v>491</v>
      </c>
      <c r="M47" s="88" t="s">
        <v>491</v>
      </c>
    </row>
    <row r="48" spans="2:13" ht="27.75" customHeight="1">
      <c r="B48" s="1204"/>
      <c r="C48" s="1205"/>
      <c r="D48" s="85"/>
      <c r="E48" s="1210" t="s">
        <v>32</v>
      </c>
      <c r="F48" s="1210"/>
      <c r="G48" s="1210"/>
      <c r="H48" s="1211"/>
      <c r="I48" s="86" t="s">
        <v>491</v>
      </c>
      <c r="J48" s="87" t="s">
        <v>491</v>
      </c>
      <c r="K48" s="87" t="s">
        <v>491</v>
      </c>
      <c r="L48" s="87" t="s">
        <v>491</v>
      </c>
      <c r="M48" s="88" t="s">
        <v>491</v>
      </c>
    </row>
    <row r="49" spans="2:13" ht="27.75" customHeight="1">
      <c r="B49" s="1206"/>
      <c r="C49" s="1207"/>
      <c r="D49" s="85"/>
      <c r="E49" s="1210" t="s">
        <v>33</v>
      </c>
      <c r="F49" s="1210"/>
      <c r="G49" s="1210"/>
      <c r="H49" s="1211"/>
      <c r="I49" s="86" t="s">
        <v>491</v>
      </c>
      <c r="J49" s="87" t="s">
        <v>491</v>
      </c>
      <c r="K49" s="87" t="s">
        <v>491</v>
      </c>
      <c r="L49" s="87" t="s">
        <v>491</v>
      </c>
      <c r="M49" s="88" t="s">
        <v>491</v>
      </c>
    </row>
    <row r="50" spans="2:13" ht="27.75" customHeight="1">
      <c r="B50" s="1215" t="s">
        <v>34</v>
      </c>
      <c r="C50" s="1216"/>
      <c r="D50" s="91"/>
      <c r="E50" s="1210" t="s">
        <v>35</v>
      </c>
      <c r="F50" s="1210"/>
      <c r="G50" s="1210"/>
      <c r="H50" s="1211"/>
      <c r="I50" s="86">
        <v>5264</v>
      </c>
      <c r="J50" s="87">
        <v>6095</v>
      </c>
      <c r="K50" s="87">
        <v>6819</v>
      </c>
      <c r="L50" s="87">
        <v>7970</v>
      </c>
      <c r="M50" s="88">
        <v>8520</v>
      </c>
    </row>
    <row r="51" spans="2:13" ht="27.75" customHeight="1">
      <c r="B51" s="1204"/>
      <c r="C51" s="1205"/>
      <c r="D51" s="85"/>
      <c r="E51" s="1210" t="s">
        <v>36</v>
      </c>
      <c r="F51" s="1210"/>
      <c r="G51" s="1210"/>
      <c r="H51" s="1211"/>
      <c r="I51" s="86">
        <v>547</v>
      </c>
      <c r="J51" s="87">
        <v>472</v>
      </c>
      <c r="K51" s="87">
        <v>410</v>
      </c>
      <c r="L51" s="87">
        <v>344</v>
      </c>
      <c r="M51" s="88">
        <v>294</v>
      </c>
    </row>
    <row r="52" spans="2:13" ht="27.75" customHeight="1">
      <c r="B52" s="1206"/>
      <c r="C52" s="1207"/>
      <c r="D52" s="85"/>
      <c r="E52" s="1210" t="s">
        <v>37</v>
      </c>
      <c r="F52" s="1210"/>
      <c r="G52" s="1210"/>
      <c r="H52" s="1211"/>
      <c r="I52" s="86">
        <v>12139</v>
      </c>
      <c r="J52" s="87">
        <v>11682</v>
      </c>
      <c r="K52" s="87">
        <v>11157</v>
      </c>
      <c r="L52" s="87">
        <v>10187</v>
      </c>
      <c r="M52" s="88">
        <v>10636</v>
      </c>
    </row>
    <row r="53" spans="2:13" ht="27.75" customHeight="1" thickBot="1">
      <c r="B53" s="1217" t="s">
        <v>21</v>
      </c>
      <c r="C53" s="1218"/>
      <c r="D53" s="92"/>
      <c r="E53" s="1219" t="s">
        <v>38</v>
      </c>
      <c r="F53" s="1219"/>
      <c r="G53" s="1219"/>
      <c r="H53" s="1220"/>
      <c r="I53" s="93">
        <v>3210</v>
      </c>
      <c r="J53" s="94">
        <v>1261</v>
      </c>
      <c r="K53" s="94">
        <v>-308</v>
      </c>
      <c r="L53" s="94">
        <v>-1672</v>
      </c>
      <c r="M53" s="95">
        <v>-2445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570</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570</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569</v>
      </c>
      <c r="C41" s="248"/>
      <c r="D41" s="248"/>
      <c r="E41" s="248"/>
      <c r="F41" s="248"/>
      <c r="G41" s="248"/>
      <c r="H41" s="248"/>
      <c r="I41" s="248"/>
      <c r="J41" s="248"/>
      <c r="K41" s="248"/>
      <c r="L41" s="248"/>
      <c r="M41" s="248"/>
      <c r="N41" s="248"/>
      <c r="O41" s="248"/>
      <c r="P41" s="249"/>
    </row>
    <row r="42" spans="2:17" ht="13.5">
      <c r="B42" s="250"/>
      <c r="C42" s="246"/>
      <c r="D42" s="246"/>
      <c r="E42" s="246"/>
      <c r="F42" s="246"/>
      <c r="G42" s="355" t="s">
        <v>564</v>
      </c>
      <c r="I42" s="354"/>
      <c r="J42" s="354"/>
      <c r="K42" s="354"/>
      <c r="L42" s="246"/>
      <c r="M42" s="246"/>
      <c r="N42" s="246"/>
      <c r="O42" s="246"/>
    </row>
    <row r="43" spans="2:17" ht="13.5">
      <c r="B43" s="250"/>
      <c r="C43" s="246"/>
      <c r="D43" s="246"/>
      <c r="E43" s="246"/>
      <c r="F43" s="246"/>
      <c r="G43" s="1221"/>
      <c r="H43" s="1222"/>
      <c r="I43" s="1222"/>
      <c r="J43" s="1222"/>
      <c r="K43" s="1222"/>
      <c r="L43" s="1222"/>
      <c r="M43" s="1222"/>
      <c r="N43" s="1222"/>
      <c r="O43" s="1223"/>
    </row>
    <row r="44" spans="2:17" ht="13.5">
      <c r="B44" s="250"/>
      <c r="C44" s="246"/>
      <c r="D44" s="246"/>
      <c r="E44" s="246"/>
      <c r="F44" s="246"/>
      <c r="G44" s="1224"/>
      <c r="H44" s="1225"/>
      <c r="I44" s="1225"/>
      <c r="J44" s="1225"/>
      <c r="K44" s="1225"/>
      <c r="L44" s="1225"/>
      <c r="M44" s="1225"/>
      <c r="N44" s="1225"/>
      <c r="O44" s="1226"/>
    </row>
    <row r="45" spans="2:17" ht="13.5">
      <c r="B45" s="250"/>
      <c r="C45" s="246"/>
      <c r="D45" s="246"/>
      <c r="E45" s="246"/>
      <c r="F45" s="246"/>
      <c r="G45" s="1224"/>
      <c r="H45" s="1225"/>
      <c r="I45" s="1225"/>
      <c r="J45" s="1225"/>
      <c r="K45" s="1225"/>
      <c r="L45" s="1225"/>
      <c r="M45" s="1225"/>
      <c r="N45" s="1225"/>
      <c r="O45" s="1226"/>
    </row>
    <row r="46" spans="2:17" ht="13.5">
      <c r="B46" s="250"/>
      <c r="C46" s="246"/>
      <c r="D46" s="246"/>
      <c r="E46" s="246"/>
      <c r="F46" s="246"/>
      <c r="G46" s="1224"/>
      <c r="H46" s="1225"/>
      <c r="I46" s="1225"/>
      <c r="J46" s="1225"/>
      <c r="K46" s="1225"/>
      <c r="L46" s="1225"/>
      <c r="M46" s="1225"/>
      <c r="N46" s="1225"/>
      <c r="O46" s="1226"/>
    </row>
    <row r="47" spans="2:17" ht="13.5">
      <c r="B47" s="250"/>
      <c r="C47" s="246"/>
      <c r="D47" s="246"/>
      <c r="E47" s="246"/>
      <c r="F47" s="246"/>
      <c r="G47" s="1227"/>
      <c r="H47" s="1228"/>
      <c r="I47" s="1228"/>
      <c r="J47" s="1228"/>
      <c r="K47" s="1228"/>
      <c r="L47" s="1228"/>
      <c r="M47" s="1228"/>
      <c r="N47" s="1228"/>
      <c r="O47" s="1229"/>
    </row>
    <row r="48" spans="2:17" ht="13.5">
      <c r="B48" s="250"/>
      <c r="C48" s="246"/>
      <c r="D48" s="246"/>
      <c r="E48" s="246"/>
      <c r="F48" s="246"/>
      <c r="G48" s="246"/>
      <c r="H48" s="365"/>
      <c r="I48" s="365"/>
      <c r="J48" s="365"/>
    </row>
    <row r="49" spans="1:17" ht="13.5">
      <c r="B49" s="250"/>
      <c r="C49" s="246"/>
      <c r="D49" s="246"/>
      <c r="E49" s="246"/>
      <c r="F49" s="246"/>
      <c r="G49" s="245" t="s">
        <v>568</v>
      </c>
    </row>
    <row r="50" spans="1:17" ht="13.5">
      <c r="B50" s="250"/>
      <c r="C50" s="246"/>
      <c r="D50" s="246"/>
      <c r="E50" s="246"/>
      <c r="F50" s="246"/>
      <c r="G50" s="1230"/>
      <c r="H50" s="1231"/>
      <c r="I50" s="1231"/>
      <c r="J50" s="1232"/>
      <c r="K50" s="347" t="s">
        <v>531</v>
      </c>
      <c r="L50" s="347" t="s">
        <v>532</v>
      </c>
      <c r="M50" s="347" t="s">
        <v>533</v>
      </c>
      <c r="N50" s="347" t="s">
        <v>534</v>
      </c>
      <c r="O50" s="347" t="s">
        <v>535</v>
      </c>
    </row>
    <row r="51" spans="1:17" ht="13.5">
      <c r="B51" s="250"/>
      <c r="C51" s="246"/>
      <c r="D51" s="246"/>
      <c r="E51" s="246"/>
      <c r="F51" s="246"/>
      <c r="G51" s="1233" t="s">
        <v>562</v>
      </c>
      <c r="H51" s="1234"/>
      <c r="I51" s="1239" t="s">
        <v>560</v>
      </c>
      <c r="J51" s="1239"/>
      <c r="K51" s="1241"/>
      <c r="L51" s="1241"/>
      <c r="M51" s="1241"/>
      <c r="N51" s="1241"/>
      <c r="O51" s="1241"/>
    </row>
    <row r="52" spans="1:17" ht="13.5">
      <c r="B52" s="250"/>
      <c r="C52" s="246"/>
      <c r="D52" s="246"/>
      <c r="E52" s="246"/>
      <c r="F52" s="246"/>
      <c r="G52" s="1235"/>
      <c r="H52" s="1236"/>
      <c r="I52" s="1240"/>
      <c r="J52" s="1240"/>
      <c r="K52" s="1242"/>
      <c r="L52" s="1242"/>
      <c r="M52" s="1242"/>
      <c r="N52" s="1242"/>
      <c r="O52" s="1242"/>
    </row>
    <row r="53" spans="1:17" ht="13.5">
      <c r="A53" s="357"/>
      <c r="B53" s="250"/>
      <c r="C53" s="246"/>
      <c r="D53" s="246"/>
      <c r="E53" s="246"/>
      <c r="F53" s="246"/>
      <c r="G53" s="1235"/>
      <c r="H53" s="1236"/>
      <c r="I53" s="1243" t="s">
        <v>567</v>
      </c>
      <c r="J53" s="1243"/>
      <c r="K53" s="1250"/>
      <c r="L53" s="1250"/>
      <c r="M53" s="1250"/>
      <c r="N53" s="1250"/>
      <c r="O53" s="1250"/>
    </row>
    <row r="54" spans="1:17" ht="13.5">
      <c r="A54" s="357"/>
      <c r="B54" s="250"/>
      <c r="C54" s="246"/>
      <c r="D54" s="246"/>
      <c r="E54" s="246"/>
      <c r="F54" s="246"/>
      <c r="G54" s="1237"/>
      <c r="H54" s="1238"/>
      <c r="I54" s="1243"/>
      <c r="J54" s="1243"/>
      <c r="K54" s="1251"/>
      <c r="L54" s="1251"/>
      <c r="M54" s="1251"/>
      <c r="N54" s="1251"/>
      <c r="O54" s="1251"/>
    </row>
    <row r="55" spans="1:17" ht="13.5">
      <c r="A55" s="357"/>
      <c r="B55" s="250"/>
      <c r="C55" s="246"/>
      <c r="D55" s="246"/>
      <c r="E55" s="246"/>
      <c r="F55" s="246"/>
      <c r="G55" s="1244" t="s">
        <v>561</v>
      </c>
      <c r="H55" s="1245"/>
      <c r="I55" s="1243" t="s">
        <v>560</v>
      </c>
      <c r="J55" s="1243"/>
      <c r="K55" s="1241"/>
      <c r="L55" s="1241"/>
      <c r="M55" s="1241"/>
      <c r="N55" s="1241"/>
      <c r="O55" s="1241"/>
    </row>
    <row r="56" spans="1:17" ht="13.5">
      <c r="A56" s="357"/>
      <c r="B56" s="250"/>
      <c r="C56" s="246"/>
      <c r="D56" s="246"/>
      <c r="E56" s="246"/>
      <c r="F56" s="246"/>
      <c r="G56" s="1246"/>
      <c r="H56" s="1247"/>
      <c r="I56" s="1243"/>
      <c r="J56" s="1243"/>
      <c r="K56" s="1242"/>
      <c r="L56" s="1242"/>
      <c r="M56" s="1242"/>
      <c r="N56" s="1242"/>
      <c r="O56" s="1242"/>
    </row>
    <row r="57" spans="1:17" s="357" customFormat="1" ht="13.5">
      <c r="B57" s="358"/>
      <c r="C57" s="354"/>
      <c r="D57" s="354"/>
      <c r="E57" s="354"/>
      <c r="F57" s="354"/>
      <c r="G57" s="1246"/>
      <c r="H57" s="1247"/>
      <c r="I57" s="1252" t="s">
        <v>566</v>
      </c>
      <c r="J57" s="1252"/>
      <c r="K57" s="1250"/>
      <c r="L57" s="1250"/>
      <c r="M57" s="1250"/>
      <c r="N57" s="1250"/>
      <c r="O57" s="1250"/>
      <c r="P57" s="363"/>
      <c r="Q57" s="358"/>
    </row>
    <row r="58" spans="1:17" s="357" customFormat="1" ht="13.5">
      <c r="A58" s="245"/>
      <c r="B58" s="358"/>
      <c r="C58" s="354"/>
      <c r="D58" s="354"/>
      <c r="E58" s="354"/>
      <c r="F58" s="354"/>
      <c r="G58" s="1248"/>
      <c r="H58" s="1249"/>
      <c r="I58" s="1252"/>
      <c r="J58" s="1252"/>
      <c r="K58" s="1251"/>
      <c r="L58" s="1251"/>
      <c r="M58" s="1251"/>
      <c r="N58" s="1251"/>
      <c r="O58" s="125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565</v>
      </c>
      <c r="C63" s="246"/>
      <c r="D63" s="246"/>
      <c r="E63" s="246"/>
      <c r="F63" s="246"/>
      <c r="G63" s="246"/>
      <c r="H63" s="246"/>
      <c r="I63" s="246"/>
      <c r="J63" s="246"/>
      <c r="K63" s="246"/>
      <c r="L63" s="246"/>
      <c r="M63" s="246"/>
      <c r="N63" s="246"/>
      <c r="O63" s="246"/>
    </row>
    <row r="64" spans="1:17" ht="13.5">
      <c r="B64" s="250"/>
      <c r="C64" s="246"/>
      <c r="D64" s="246"/>
      <c r="E64" s="246"/>
      <c r="F64" s="246"/>
      <c r="G64" s="355" t="s">
        <v>564</v>
      </c>
      <c r="I64" s="354"/>
      <c r="J64" s="354"/>
      <c r="K64" s="354"/>
      <c r="L64" s="246"/>
      <c r="M64" s="246"/>
      <c r="N64" s="246"/>
      <c r="O64" s="246"/>
    </row>
    <row r="65" spans="2:30" ht="13.5">
      <c r="B65" s="250"/>
      <c r="C65" s="246"/>
      <c r="D65" s="246"/>
      <c r="E65" s="246"/>
      <c r="F65" s="246"/>
      <c r="G65" s="1221" t="s">
        <v>571</v>
      </c>
      <c r="H65" s="1222"/>
      <c r="I65" s="1222"/>
      <c r="J65" s="1222"/>
      <c r="K65" s="1222"/>
      <c r="L65" s="1222"/>
      <c r="M65" s="1222"/>
      <c r="N65" s="1222"/>
      <c r="O65" s="1223"/>
    </row>
    <row r="66" spans="2:30" ht="13.5">
      <c r="B66" s="250"/>
      <c r="C66" s="246"/>
      <c r="D66" s="246"/>
      <c r="E66" s="246"/>
      <c r="F66" s="246"/>
      <c r="G66" s="1224"/>
      <c r="H66" s="1225"/>
      <c r="I66" s="1225"/>
      <c r="J66" s="1225"/>
      <c r="K66" s="1225"/>
      <c r="L66" s="1225"/>
      <c r="M66" s="1225"/>
      <c r="N66" s="1225"/>
      <c r="O66" s="1226"/>
    </row>
    <row r="67" spans="2:30" ht="13.5">
      <c r="B67" s="250"/>
      <c r="C67" s="246"/>
      <c r="D67" s="246"/>
      <c r="E67" s="246"/>
      <c r="F67" s="246"/>
      <c r="G67" s="1224"/>
      <c r="H67" s="1225"/>
      <c r="I67" s="1225"/>
      <c r="J67" s="1225"/>
      <c r="K67" s="1225"/>
      <c r="L67" s="1225"/>
      <c r="M67" s="1225"/>
      <c r="N67" s="1225"/>
      <c r="O67" s="1226"/>
    </row>
    <row r="68" spans="2:30" ht="13.5">
      <c r="B68" s="250"/>
      <c r="C68" s="246"/>
      <c r="D68" s="246"/>
      <c r="E68" s="246"/>
      <c r="F68" s="246"/>
      <c r="G68" s="1224"/>
      <c r="H68" s="1225"/>
      <c r="I68" s="1225"/>
      <c r="J68" s="1225"/>
      <c r="K68" s="1225"/>
      <c r="L68" s="1225"/>
      <c r="M68" s="1225"/>
      <c r="N68" s="1225"/>
      <c r="O68" s="1226"/>
    </row>
    <row r="69" spans="2:30" ht="13.5">
      <c r="B69" s="250"/>
      <c r="C69" s="246"/>
      <c r="D69" s="246"/>
      <c r="E69" s="246"/>
      <c r="F69" s="246"/>
      <c r="G69" s="1227"/>
      <c r="H69" s="1228"/>
      <c r="I69" s="1228"/>
      <c r="J69" s="1228"/>
      <c r="K69" s="1228"/>
      <c r="L69" s="1228"/>
      <c r="M69" s="1228"/>
      <c r="N69" s="1228"/>
      <c r="O69" s="1229"/>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563</v>
      </c>
      <c r="I71" s="351"/>
      <c r="J71" s="350"/>
      <c r="K71" s="350"/>
      <c r="L71" s="349"/>
      <c r="M71" s="350"/>
      <c r="N71" s="349"/>
      <c r="O71" s="348"/>
    </row>
    <row r="72" spans="2:30" ht="13.5">
      <c r="B72" s="250"/>
      <c r="C72" s="246"/>
      <c r="D72" s="246"/>
      <c r="E72" s="246"/>
      <c r="F72" s="246"/>
      <c r="G72" s="1230"/>
      <c r="H72" s="1231"/>
      <c r="I72" s="1231"/>
      <c r="J72" s="1232"/>
      <c r="K72" s="347" t="s">
        <v>531</v>
      </c>
      <c r="L72" s="347" t="s">
        <v>532</v>
      </c>
      <c r="M72" s="347" t="s">
        <v>533</v>
      </c>
      <c r="N72" s="347" t="s">
        <v>534</v>
      </c>
      <c r="O72" s="347" t="s">
        <v>535</v>
      </c>
    </row>
    <row r="73" spans="2:30" ht="13.5">
      <c r="B73" s="250"/>
      <c r="C73" s="246"/>
      <c r="D73" s="246"/>
      <c r="E73" s="246"/>
      <c r="F73" s="246"/>
      <c r="G73" s="1233" t="s">
        <v>562</v>
      </c>
      <c r="H73" s="1234"/>
      <c r="I73" s="1239" t="s">
        <v>560</v>
      </c>
      <c r="J73" s="1239"/>
      <c r="K73" s="1253">
        <v>48.6</v>
      </c>
      <c r="L73" s="1253">
        <v>19.100000000000001</v>
      </c>
      <c r="M73" s="1242"/>
      <c r="N73" s="1242"/>
      <c r="O73" s="1242"/>
      <c r="S73" s="245">
        <v>9.9</v>
      </c>
    </row>
    <row r="74" spans="2:30" ht="13.5">
      <c r="B74" s="250"/>
      <c r="C74" s="246"/>
      <c r="D74" s="246"/>
      <c r="E74" s="246"/>
      <c r="F74" s="246"/>
      <c r="G74" s="1235"/>
      <c r="H74" s="1236"/>
      <c r="I74" s="1240"/>
      <c r="J74" s="1240"/>
      <c r="K74" s="1253"/>
      <c r="L74" s="1253"/>
      <c r="M74" s="1242"/>
      <c r="N74" s="1242"/>
      <c r="O74" s="1242"/>
    </row>
    <row r="75" spans="2:30" ht="13.5">
      <c r="B75" s="250"/>
      <c r="C75" s="246"/>
      <c r="D75" s="246"/>
      <c r="E75" s="246"/>
      <c r="F75" s="246"/>
      <c r="G75" s="1235"/>
      <c r="H75" s="1236"/>
      <c r="I75" s="1243" t="s">
        <v>559</v>
      </c>
      <c r="J75" s="1243"/>
      <c r="K75" s="1254">
        <v>11.6</v>
      </c>
      <c r="L75" s="1254">
        <v>10</v>
      </c>
      <c r="M75" s="1254">
        <v>8.3000000000000007</v>
      </c>
      <c r="N75" s="1254">
        <v>6.8</v>
      </c>
      <c r="O75" s="1254">
        <v>5.9</v>
      </c>
      <c r="U75" s="245">
        <v>81.2</v>
      </c>
      <c r="W75" s="245">
        <v>87.2</v>
      </c>
      <c r="Y75" s="245">
        <v>99.8</v>
      </c>
      <c r="AA75" s="245">
        <v>109.5</v>
      </c>
      <c r="AC75" s="245">
        <v>115.2</v>
      </c>
    </row>
    <row r="76" spans="2:30" ht="13.5">
      <c r="B76" s="250"/>
      <c r="C76" s="246"/>
      <c r="D76" s="246"/>
      <c r="E76" s="246"/>
      <c r="F76" s="246"/>
      <c r="G76" s="1237"/>
      <c r="H76" s="1238"/>
      <c r="I76" s="1243"/>
      <c r="J76" s="1243"/>
      <c r="K76" s="1251"/>
      <c r="L76" s="1251"/>
      <c r="M76" s="1251"/>
      <c r="N76" s="1251"/>
      <c r="O76" s="1251"/>
    </row>
    <row r="77" spans="2:30" ht="13.5">
      <c r="B77" s="250"/>
      <c r="C77" s="246"/>
      <c r="D77" s="246"/>
      <c r="E77" s="246"/>
      <c r="F77" s="246"/>
      <c r="G77" s="1244" t="s">
        <v>561</v>
      </c>
      <c r="H77" s="1245"/>
      <c r="I77" s="1243" t="s">
        <v>560</v>
      </c>
      <c r="J77" s="1243"/>
      <c r="K77" s="1253">
        <v>30.7</v>
      </c>
      <c r="L77" s="1253">
        <v>22.3</v>
      </c>
      <c r="M77" s="1242">
        <v>20.3</v>
      </c>
      <c r="N77" s="1242">
        <v>20.2</v>
      </c>
      <c r="O77" s="1242">
        <v>15.5</v>
      </c>
      <c r="R77" s="245">
        <v>12.3</v>
      </c>
      <c r="T77" s="245">
        <v>11.1</v>
      </c>
    </row>
    <row r="78" spans="2:30" ht="13.5">
      <c r="B78" s="250"/>
      <c r="C78" s="246"/>
      <c r="D78" s="246"/>
      <c r="E78" s="246"/>
      <c r="F78" s="246"/>
      <c r="G78" s="1246"/>
      <c r="H78" s="1247"/>
      <c r="I78" s="1243"/>
      <c r="J78" s="1243"/>
      <c r="K78" s="1253"/>
      <c r="L78" s="1253"/>
      <c r="M78" s="1242"/>
      <c r="N78" s="1242"/>
      <c r="O78" s="1242"/>
    </row>
    <row r="79" spans="2:30" ht="13.5">
      <c r="B79" s="250"/>
      <c r="C79" s="246"/>
      <c r="D79" s="246"/>
      <c r="E79" s="246"/>
      <c r="F79" s="246"/>
      <c r="G79" s="1246"/>
      <c r="H79" s="1247"/>
      <c r="I79" s="1255" t="s">
        <v>559</v>
      </c>
      <c r="J79" s="1252"/>
      <c r="K79" s="1256">
        <v>9.1999999999999993</v>
      </c>
      <c r="L79" s="1256">
        <v>8.5</v>
      </c>
      <c r="M79" s="1256">
        <v>7.7</v>
      </c>
      <c r="N79" s="1256">
        <v>7.1</v>
      </c>
      <c r="O79" s="1256">
        <v>6.6</v>
      </c>
      <c r="V79" s="245">
        <v>53.5</v>
      </c>
      <c r="X79" s="245">
        <v>48.2</v>
      </c>
      <c r="Z79" s="245">
        <v>34.200000000000003</v>
      </c>
      <c r="AB79" s="245">
        <v>30.3</v>
      </c>
      <c r="AD79" s="245">
        <v>28.9</v>
      </c>
    </row>
    <row r="80" spans="2:30" ht="13.5">
      <c r="B80" s="250"/>
      <c r="C80" s="246"/>
      <c r="D80" s="246"/>
      <c r="E80" s="246"/>
      <c r="F80" s="246"/>
      <c r="G80" s="1248"/>
      <c r="H80" s="1249"/>
      <c r="I80" s="1252"/>
      <c r="J80" s="1252"/>
      <c r="K80" s="1256"/>
      <c r="L80" s="1256"/>
      <c r="M80" s="1256"/>
      <c r="N80" s="1256"/>
      <c r="O80" s="1256"/>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530</v>
      </c>
      <c r="G2" s="113"/>
      <c r="H2" s="114"/>
    </row>
    <row r="3" spans="1:8">
      <c r="A3" s="110" t="s">
        <v>523</v>
      </c>
      <c r="B3" s="115"/>
      <c r="C3" s="116"/>
      <c r="D3" s="117">
        <v>61026</v>
      </c>
      <c r="E3" s="118"/>
      <c r="F3" s="119">
        <v>46819</v>
      </c>
      <c r="G3" s="120"/>
      <c r="H3" s="121"/>
    </row>
    <row r="4" spans="1:8">
      <c r="A4" s="122"/>
      <c r="B4" s="123"/>
      <c r="C4" s="124"/>
      <c r="D4" s="125">
        <v>15175</v>
      </c>
      <c r="E4" s="126"/>
      <c r="F4" s="127">
        <v>24121</v>
      </c>
      <c r="G4" s="128"/>
      <c r="H4" s="129"/>
    </row>
    <row r="5" spans="1:8">
      <c r="A5" s="110" t="s">
        <v>525</v>
      </c>
      <c r="B5" s="115"/>
      <c r="C5" s="116"/>
      <c r="D5" s="117">
        <v>21480</v>
      </c>
      <c r="E5" s="118"/>
      <c r="F5" s="119">
        <v>53270</v>
      </c>
      <c r="G5" s="120"/>
      <c r="H5" s="121"/>
    </row>
    <row r="6" spans="1:8">
      <c r="A6" s="122"/>
      <c r="B6" s="123"/>
      <c r="C6" s="124"/>
      <c r="D6" s="125">
        <v>5795</v>
      </c>
      <c r="E6" s="126"/>
      <c r="F6" s="127">
        <v>24316</v>
      </c>
      <c r="G6" s="128"/>
      <c r="H6" s="129"/>
    </row>
    <row r="7" spans="1:8">
      <c r="A7" s="110" t="s">
        <v>526</v>
      </c>
      <c r="B7" s="115"/>
      <c r="C7" s="116"/>
      <c r="D7" s="117">
        <v>35075</v>
      </c>
      <c r="E7" s="118"/>
      <c r="F7" s="119">
        <v>53292</v>
      </c>
      <c r="G7" s="120"/>
      <c r="H7" s="121"/>
    </row>
    <row r="8" spans="1:8">
      <c r="A8" s="122"/>
      <c r="B8" s="123"/>
      <c r="C8" s="124"/>
      <c r="D8" s="125">
        <v>14493</v>
      </c>
      <c r="E8" s="126"/>
      <c r="F8" s="127">
        <v>28900</v>
      </c>
      <c r="G8" s="128"/>
      <c r="H8" s="129"/>
    </row>
    <row r="9" spans="1:8">
      <c r="A9" s="110" t="s">
        <v>527</v>
      </c>
      <c r="B9" s="115"/>
      <c r="C9" s="116"/>
      <c r="D9" s="117">
        <v>31132</v>
      </c>
      <c r="E9" s="118"/>
      <c r="F9" s="119">
        <v>56894</v>
      </c>
      <c r="G9" s="120"/>
      <c r="H9" s="121"/>
    </row>
    <row r="10" spans="1:8">
      <c r="A10" s="122"/>
      <c r="B10" s="123"/>
      <c r="C10" s="124"/>
      <c r="D10" s="125">
        <v>13317</v>
      </c>
      <c r="E10" s="126"/>
      <c r="F10" s="127">
        <v>32548</v>
      </c>
      <c r="G10" s="128"/>
      <c r="H10" s="129"/>
    </row>
    <row r="11" spans="1:8">
      <c r="A11" s="110" t="s">
        <v>528</v>
      </c>
      <c r="B11" s="115"/>
      <c r="C11" s="116"/>
      <c r="D11" s="117">
        <v>102782</v>
      </c>
      <c r="E11" s="118"/>
      <c r="F11" s="119">
        <v>57122</v>
      </c>
      <c r="G11" s="120"/>
      <c r="H11" s="121"/>
    </row>
    <row r="12" spans="1:8">
      <c r="A12" s="122"/>
      <c r="B12" s="123"/>
      <c r="C12" s="130"/>
      <c r="D12" s="125">
        <v>82235</v>
      </c>
      <c r="E12" s="126"/>
      <c r="F12" s="127">
        <v>36191</v>
      </c>
      <c r="G12" s="128"/>
      <c r="H12" s="129"/>
    </row>
    <row r="13" spans="1:8">
      <c r="A13" s="110"/>
      <c r="B13" s="115"/>
      <c r="C13" s="131"/>
      <c r="D13" s="132">
        <v>50299</v>
      </c>
      <c r="E13" s="133"/>
      <c r="F13" s="134">
        <v>53479</v>
      </c>
      <c r="G13" s="135"/>
      <c r="H13" s="121"/>
    </row>
    <row r="14" spans="1:8">
      <c r="A14" s="122"/>
      <c r="B14" s="123"/>
      <c r="C14" s="124"/>
      <c r="D14" s="125">
        <v>26203</v>
      </c>
      <c r="E14" s="126"/>
      <c r="F14" s="127">
        <v>29215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2.25</v>
      </c>
      <c r="C19" s="136">
        <f>ROUND(VALUE(SUBSTITUTE(実質収支比率等に係る経年分析!G$48,"▲","-")),2)</f>
        <v>2.6</v>
      </c>
      <c r="D19" s="136">
        <f>ROUND(VALUE(SUBSTITUTE(実質収支比率等に係る経年分析!H$48,"▲","-")),2)</f>
        <v>4.3899999999999997</v>
      </c>
      <c r="E19" s="136">
        <f>ROUND(VALUE(SUBSTITUTE(実質収支比率等に係る経年分析!I$48,"▲","-")),2)</f>
        <v>3.97</v>
      </c>
      <c r="F19" s="136">
        <f>ROUND(VALUE(SUBSTITUTE(実質収支比率等に係る経年分析!J$48,"▲","-")),2)</f>
        <v>3.37</v>
      </c>
    </row>
    <row r="20" spans="1:11">
      <c r="A20" s="136" t="s">
        <v>43</v>
      </c>
      <c r="B20" s="136">
        <f>ROUND(VALUE(SUBSTITUTE(実質収支比率等に係る経年分析!F$47,"▲","-")),2)</f>
        <v>16.07</v>
      </c>
      <c r="C20" s="136">
        <f>ROUND(VALUE(SUBSTITUTE(実質収支比率等に係る経年分析!G$47,"▲","-")),2)</f>
        <v>22.69</v>
      </c>
      <c r="D20" s="136">
        <f>ROUND(VALUE(SUBSTITUTE(実質収支比率等に係る経年分析!H$47,"▲","-")),2)</f>
        <v>30.58</v>
      </c>
      <c r="E20" s="136">
        <f>ROUND(VALUE(SUBSTITUTE(実質収支比率等に係る経年分析!I$47,"▲","-")),2)</f>
        <v>38.22</v>
      </c>
      <c r="F20" s="136">
        <f>ROUND(VALUE(SUBSTITUTE(実質収支比率等に係る経年分析!J$47,"▲","-")),2)</f>
        <v>43.43</v>
      </c>
    </row>
    <row r="21" spans="1:11">
      <c r="A21" s="136" t="s">
        <v>44</v>
      </c>
      <c r="B21" s="136">
        <f>IF(ISNUMBER(VALUE(SUBSTITUTE(実質収支比率等に係る経年分析!F$49,"▲","-"))),ROUND(VALUE(SUBSTITUTE(実質収支比率等に係る経年分析!F$49,"▲","-")),2),NA())</f>
        <v>1.8</v>
      </c>
      <c r="C21" s="136">
        <f>IF(ISNUMBER(VALUE(SUBSTITUTE(実質収支比率等に係る経年分析!G$49,"▲","-"))),ROUND(VALUE(SUBSTITUTE(実質収支比率等に係る経年分析!G$49,"▲","-")),2),NA())</f>
        <v>8.67</v>
      </c>
      <c r="D21" s="136">
        <f>IF(ISNUMBER(VALUE(SUBSTITUTE(実質収支比率等に係る経年分析!H$49,"▲","-"))),ROUND(VALUE(SUBSTITUTE(実質収支比率等に係る経年分析!H$49,"▲","-")),2),NA())</f>
        <v>9.7799999999999994</v>
      </c>
      <c r="E21" s="136">
        <f>IF(ISNUMBER(VALUE(SUBSTITUTE(実質収支比率等に係る経年分析!I$49,"▲","-"))),ROUND(VALUE(SUBSTITUTE(実質収支比率等に係る経年分析!I$49,"▲","-")),2),NA())</f>
        <v>7.98</v>
      </c>
      <c r="F21" s="136">
        <f>IF(ISNUMBER(VALUE(SUBSTITUTE(実質収支比率等に係る経年分析!J$49,"▲","-"))),ROUND(VALUE(SUBSTITUTE(実質収支比率等に係る経年分析!J$49,"▲","-")),2),NA())</f>
        <v>2.89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0.04</v>
      </c>
    </row>
    <row r="30" spans="1:11">
      <c r="A30" s="137" t="str">
        <f>IF(連結実質赤字比率に係る赤字・黒字の構成分析!C$40="",NA(),連結実質赤字比率に係る赤字・黒字の構成分析!C$40)</f>
        <v>住宅用地造成事業特別会計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0.46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0.14000000000000001</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0.21</v>
      </c>
    </row>
    <row r="32" spans="1:11">
      <c r="A32" s="137" t="str">
        <f>IF(連結実質赤字比率に係る赤字・黒字の構成分析!C$38="",NA(),連結実質赤字比率に係る赤字・黒字の構成分析!C$38)</f>
        <v>工業団地造成事業特別会計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1.1299999999999999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1.56</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2.5099999999999998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2.0299999999999998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2.0299999999999998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2.2400000000000002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4.3899999999999997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3.25</v>
      </c>
    </row>
    <row r="36" spans="1:16">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3.34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3.03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2.91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3.74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1368</v>
      </c>
      <c r="E42" s="138"/>
      <c r="F42" s="138"/>
      <c r="G42" s="138">
        <f>'実質公債費比率（分子）の構造'!L$52</f>
        <v>1374</v>
      </c>
      <c r="H42" s="138"/>
      <c r="I42" s="138"/>
      <c r="J42" s="138">
        <f>'実質公債費比率（分子）の構造'!M$52</f>
        <v>1388</v>
      </c>
      <c r="K42" s="138"/>
      <c r="L42" s="138"/>
      <c r="M42" s="138">
        <f>'実質公債費比率（分子）の構造'!N$52</f>
        <v>1348</v>
      </c>
      <c r="N42" s="138"/>
      <c r="O42" s="138"/>
      <c r="P42" s="138">
        <f>'実質公債費比率（分子）の構造'!O$52</f>
        <v>1244</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188</v>
      </c>
      <c r="C44" s="138"/>
      <c r="D44" s="138"/>
      <c r="E44" s="138">
        <f>'実質公債費比率（分子）の構造'!L$50</f>
        <v>153</v>
      </c>
      <c r="F44" s="138"/>
      <c r="G44" s="138"/>
      <c r="H44" s="138">
        <f>'実質公債費比率（分子）の構造'!M$50</f>
        <v>96</v>
      </c>
      <c r="I44" s="138"/>
      <c r="J44" s="138"/>
      <c r="K44" s="138">
        <f>'実質公債費比率（分子）の構造'!N$50</f>
        <v>53</v>
      </c>
      <c r="L44" s="138"/>
      <c r="M44" s="138"/>
      <c r="N44" s="138">
        <f>'実質公債費比率（分子）の構造'!O$50</f>
        <v>23</v>
      </c>
      <c r="O44" s="138"/>
      <c r="P44" s="138"/>
    </row>
    <row r="45" spans="1:16">
      <c r="A45" s="138" t="s">
        <v>54</v>
      </c>
      <c r="B45" s="138">
        <f>'実質公債費比率（分子）の構造'!K$49</f>
        <v>60</v>
      </c>
      <c r="C45" s="138"/>
      <c r="D45" s="138"/>
      <c r="E45" s="138">
        <f>'実質公債費比率（分子）の構造'!L$49</f>
        <v>50</v>
      </c>
      <c r="F45" s="138"/>
      <c r="G45" s="138"/>
      <c r="H45" s="138">
        <f>'実質公債費比率（分子）の構造'!M$49</f>
        <v>37</v>
      </c>
      <c r="I45" s="138"/>
      <c r="J45" s="138"/>
      <c r="K45" s="138">
        <f>'実質公債費比率（分子）の構造'!N$49</f>
        <v>34</v>
      </c>
      <c r="L45" s="138"/>
      <c r="M45" s="138"/>
      <c r="N45" s="138">
        <f>'実質公債費比率（分子）の構造'!O$49</f>
        <v>26</v>
      </c>
      <c r="O45" s="138"/>
      <c r="P45" s="138"/>
    </row>
    <row r="46" spans="1:16">
      <c r="A46" s="138" t="s">
        <v>55</v>
      </c>
      <c r="B46" s="138">
        <f>'実質公債費比率（分子）の構造'!K$48</f>
        <v>290</v>
      </c>
      <c r="C46" s="138"/>
      <c r="D46" s="138"/>
      <c r="E46" s="138">
        <f>'実質公債費比率（分子）の構造'!L$48</f>
        <v>278</v>
      </c>
      <c r="F46" s="138"/>
      <c r="G46" s="138"/>
      <c r="H46" s="138">
        <f>'実質公債費比率（分子）の構造'!M$48</f>
        <v>281</v>
      </c>
      <c r="I46" s="138"/>
      <c r="J46" s="138"/>
      <c r="K46" s="138">
        <f>'実質公債費比率（分子）の構造'!N$48</f>
        <v>289</v>
      </c>
      <c r="L46" s="138"/>
      <c r="M46" s="138"/>
      <c r="N46" s="138">
        <f>'実質公債費比率（分子）の構造'!O$48</f>
        <v>282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1485</v>
      </c>
      <c r="C49" s="138"/>
      <c r="D49" s="138"/>
      <c r="E49" s="138">
        <f>'実質公債費比率（分子）の構造'!L$45</f>
        <v>1439</v>
      </c>
      <c r="F49" s="138"/>
      <c r="G49" s="138"/>
      <c r="H49" s="138">
        <f>'実質公債費比率（分子）の構造'!M$45</f>
        <v>1412</v>
      </c>
      <c r="I49" s="138"/>
      <c r="J49" s="138"/>
      <c r="K49" s="138">
        <f>'実質公債費比率（分子）の構造'!N$45</f>
        <v>1346</v>
      </c>
      <c r="L49" s="138"/>
      <c r="M49" s="138"/>
      <c r="N49" s="138">
        <f>'実質公債費比率（分子）の構造'!O$45</f>
        <v>1266</v>
      </c>
      <c r="O49" s="138"/>
      <c r="P49" s="138"/>
    </row>
    <row r="50" spans="1:16">
      <c r="A50" s="138" t="s">
        <v>59</v>
      </c>
      <c r="B50" s="138" t="e">
        <f>NA()</f>
        <v>#N/A</v>
      </c>
      <c r="C50" s="138">
        <f>IF(ISNUMBER('実質公債費比率（分子）の構造'!K$53),'実質公債費比率（分子）の構造'!K$53,NA())</f>
        <v>655</v>
      </c>
      <c r="D50" s="138" t="e">
        <f>NA()</f>
        <v>#N/A</v>
      </c>
      <c r="E50" s="138" t="e">
        <f>NA()</f>
        <v>#N/A</v>
      </c>
      <c r="F50" s="138">
        <f>IF(ISNUMBER('実質公債費比率（分子）の構造'!L$53),'実質公債費比率（分子）の構造'!L$53,NA())</f>
        <v>546</v>
      </c>
      <c r="G50" s="138" t="e">
        <f>NA()</f>
        <v>#N/A</v>
      </c>
      <c r="H50" s="138" t="e">
        <f>NA()</f>
        <v>#N/A</v>
      </c>
      <c r="I50" s="138">
        <f>IF(ISNUMBER('実質公債費比率（分子）の構造'!M$53),'実質公債費比率（分子）の構造'!M$53,NA())</f>
        <v>438</v>
      </c>
      <c r="J50" s="138" t="e">
        <f>NA()</f>
        <v>#N/A</v>
      </c>
      <c r="K50" s="138" t="e">
        <f>NA()</f>
        <v>#N/A</v>
      </c>
      <c r="L50" s="138">
        <f>IF(ISNUMBER('実質公債費比率（分子）の構造'!N$53),'実質公債費比率（分子）の構造'!N$53,NA())</f>
        <v>374</v>
      </c>
      <c r="M50" s="138" t="e">
        <f>NA()</f>
        <v>#N/A</v>
      </c>
      <c r="N50" s="138" t="e">
        <f>NA()</f>
        <v>#N/A</v>
      </c>
      <c r="O50" s="138">
        <f>IF(ISNUMBER('実質公債費比率（分子）の構造'!O$53),'実質公債費比率（分子）の構造'!O$53,NA())</f>
        <v>353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12139</v>
      </c>
      <c r="E56" s="137"/>
      <c r="F56" s="137"/>
      <c r="G56" s="137">
        <f>'将来負担比率（分子）の構造'!J$52</f>
        <v>11682</v>
      </c>
      <c r="H56" s="137"/>
      <c r="I56" s="137"/>
      <c r="J56" s="137">
        <f>'将来負担比率（分子）の構造'!K$52</f>
        <v>11157</v>
      </c>
      <c r="K56" s="137"/>
      <c r="L56" s="137"/>
      <c r="M56" s="137">
        <f>'将来負担比率（分子）の構造'!L$52</f>
        <v>10187</v>
      </c>
      <c r="N56" s="137"/>
      <c r="O56" s="137"/>
      <c r="P56" s="137">
        <f>'将来負担比率（分子）の構造'!M$52</f>
        <v>10636</v>
      </c>
    </row>
    <row r="57" spans="1:16">
      <c r="A57" s="137" t="s">
        <v>36</v>
      </c>
      <c r="B57" s="137"/>
      <c r="C57" s="137"/>
      <c r="D57" s="137">
        <f>'将来負担比率（分子）の構造'!I$51</f>
        <v>547</v>
      </c>
      <c r="E57" s="137"/>
      <c r="F57" s="137"/>
      <c r="G57" s="137">
        <f>'将来負担比率（分子）の構造'!J$51</f>
        <v>472</v>
      </c>
      <c r="H57" s="137"/>
      <c r="I57" s="137"/>
      <c r="J57" s="137">
        <f>'将来負担比率（分子）の構造'!K$51</f>
        <v>410</v>
      </c>
      <c r="K57" s="137"/>
      <c r="L57" s="137"/>
      <c r="M57" s="137">
        <f>'将来負担比率（分子）の構造'!L$51</f>
        <v>344</v>
      </c>
      <c r="N57" s="137"/>
      <c r="O57" s="137"/>
      <c r="P57" s="137">
        <f>'将来負担比率（分子）の構造'!M$51</f>
        <v>294</v>
      </c>
    </row>
    <row r="58" spans="1:16">
      <c r="A58" s="137" t="s">
        <v>35</v>
      </c>
      <c r="B58" s="137"/>
      <c r="C58" s="137"/>
      <c r="D58" s="137">
        <f>'将来負担比率（分子）の構造'!I$50</f>
        <v>5264</v>
      </c>
      <c r="E58" s="137"/>
      <c r="F58" s="137"/>
      <c r="G58" s="137">
        <f>'将来負担比率（分子）の構造'!J$50</f>
        <v>6095</v>
      </c>
      <c r="H58" s="137"/>
      <c r="I58" s="137"/>
      <c r="J58" s="137">
        <f>'将来負担比率（分子）の構造'!K$50</f>
        <v>6819</v>
      </c>
      <c r="K58" s="137"/>
      <c r="L58" s="137"/>
      <c r="M58" s="137">
        <f>'将来負担比率（分子）の構造'!L$50</f>
        <v>7970</v>
      </c>
      <c r="N58" s="137"/>
      <c r="O58" s="137"/>
      <c r="P58" s="137">
        <f>'将来負担比率（分子）の構造'!M$50</f>
        <v>8520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2686</v>
      </c>
      <c r="C62" s="137"/>
      <c r="D62" s="137"/>
      <c r="E62" s="137">
        <f>'将来負担比率（分子）の構造'!J$45</f>
        <v>2493</v>
      </c>
      <c r="F62" s="137"/>
      <c r="G62" s="137"/>
      <c r="H62" s="137">
        <f>'将来負担比率（分子）の構造'!K$45</f>
        <v>2303</v>
      </c>
      <c r="I62" s="137"/>
      <c r="J62" s="137"/>
      <c r="K62" s="137">
        <f>'将来負担比率（分子）の構造'!L$45</f>
        <v>2131</v>
      </c>
      <c r="L62" s="137"/>
      <c r="M62" s="137"/>
      <c r="N62" s="137">
        <f>'将来負担比率（分子）の構造'!M$45</f>
        <v>2022</v>
      </c>
      <c r="O62" s="137"/>
      <c r="P62" s="137"/>
    </row>
    <row r="63" spans="1:16">
      <c r="A63" s="137" t="s">
        <v>28</v>
      </c>
      <c r="B63" s="137">
        <f>'将来負担比率（分子）の構造'!I$44</f>
        <v>147</v>
      </c>
      <c r="C63" s="137"/>
      <c r="D63" s="137"/>
      <c r="E63" s="137">
        <f>'将来負担比率（分子）の構造'!J$44</f>
        <v>117</v>
      </c>
      <c r="F63" s="137"/>
      <c r="G63" s="137"/>
      <c r="H63" s="137">
        <f>'将来負担比率（分子）の構造'!K$44</f>
        <v>86</v>
      </c>
      <c r="I63" s="137"/>
      <c r="J63" s="137"/>
      <c r="K63" s="137">
        <f>'将来負担比率（分子）の構造'!L$44</f>
        <v>60</v>
      </c>
      <c r="L63" s="137"/>
      <c r="M63" s="137"/>
      <c r="N63" s="137">
        <f>'将来負担比率（分子）の構造'!M$44</f>
        <v>50</v>
      </c>
      <c r="O63" s="137"/>
      <c r="P63" s="137"/>
    </row>
    <row r="64" spans="1:16">
      <c r="A64" s="137" t="s">
        <v>27</v>
      </c>
      <c r="B64" s="137">
        <f>'将来負担比率（分子）の構造'!I$43</f>
        <v>5053</v>
      </c>
      <c r="C64" s="137"/>
      <c r="D64" s="137"/>
      <c r="E64" s="137">
        <f>'将来負担比率（分子）の構造'!J$43</f>
        <v>4751</v>
      </c>
      <c r="F64" s="137"/>
      <c r="G64" s="137"/>
      <c r="H64" s="137">
        <f>'将来負担比率（分子）の構造'!K$43</f>
        <v>4475</v>
      </c>
      <c r="I64" s="137"/>
      <c r="J64" s="137"/>
      <c r="K64" s="137">
        <f>'将来負担比率（分子）の構造'!L$43</f>
        <v>4285</v>
      </c>
      <c r="L64" s="137"/>
      <c r="M64" s="137"/>
      <c r="N64" s="137">
        <f>'将来負担比率（分子）の構造'!M$43</f>
        <v>4086</v>
      </c>
      <c r="O64" s="137"/>
      <c r="P64" s="137"/>
    </row>
    <row r="65" spans="1:16">
      <c r="A65" s="137" t="s">
        <v>26</v>
      </c>
      <c r="B65" s="137">
        <f>'将来負担比率（分子）の構造'!I$42</f>
        <v>1067</v>
      </c>
      <c r="C65" s="137"/>
      <c r="D65" s="137"/>
      <c r="E65" s="137">
        <f>'将来負担比率（分子）の構造'!J$42</f>
        <v>836</v>
      </c>
      <c r="F65" s="137"/>
      <c r="G65" s="137"/>
      <c r="H65" s="137">
        <f>'将来負担比率（分子）の構造'!K$42</f>
        <v>644</v>
      </c>
      <c r="I65" s="137"/>
      <c r="J65" s="137"/>
      <c r="K65" s="137">
        <f>'将来負担比率（分子）の構造'!L$42</f>
        <v>497</v>
      </c>
      <c r="L65" s="137"/>
      <c r="M65" s="137"/>
      <c r="N65" s="137">
        <f>'将来負担比率（分子）の構造'!M$42</f>
        <v>392</v>
      </c>
      <c r="O65" s="137"/>
      <c r="P65" s="137"/>
    </row>
    <row r="66" spans="1:16">
      <c r="A66" s="137" t="s">
        <v>25</v>
      </c>
      <c r="B66" s="137">
        <f>'将来負担比率（分子）の構造'!I$41</f>
        <v>12207</v>
      </c>
      <c r="C66" s="137"/>
      <c r="D66" s="137"/>
      <c r="E66" s="137">
        <f>'将来負担比率（分子）の構造'!J$41</f>
        <v>11313</v>
      </c>
      <c r="F66" s="137"/>
      <c r="G66" s="137"/>
      <c r="H66" s="137">
        <f>'将来負担比率（分子）の構造'!K$41</f>
        <v>10568</v>
      </c>
      <c r="I66" s="137"/>
      <c r="J66" s="137"/>
      <c r="K66" s="137">
        <f>'将来負担比率（分子）の構造'!L$41</f>
        <v>9855</v>
      </c>
      <c r="L66" s="137"/>
      <c r="M66" s="137"/>
      <c r="N66" s="137">
        <f>'将来負担比率（分子）の構造'!M$41</f>
        <v>10456</v>
      </c>
      <c r="O66" s="137"/>
      <c r="P66" s="137"/>
    </row>
    <row r="67" spans="1:16">
      <c r="A67" s="137" t="s">
        <v>63</v>
      </c>
      <c r="B67" s="137" t="e">
        <f>NA()</f>
        <v>#N/A</v>
      </c>
      <c r="C67" s="137">
        <f>IF(ISNUMBER('将来負担比率（分子）の構造'!I$53), IF('将来負担比率（分子）の構造'!I$53 &lt; 0, 0, '将来負担比率（分子）の構造'!I$53), NA())</f>
        <v>3210</v>
      </c>
      <c r="D67" s="137" t="e">
        <f>NA()</f>
        <v>#N/A</v>
      </c>
      <c r="E67" s="137" t="e">
        <f>NA()</f>
        <v>#N/A</v>
      </c>
      <c r="F67" s="137">
        <f>IF(ISNUMBER('将来負担比率（分子）の構造'!J$53), IF('将来負担比率（分子）の構造'!J$53 &lt; 0, 0, '将来負担比率（分子）の構造'!J$53), NA())</f>
        <v>1261</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1620090</v>
      </c>
      <c r="S5" s="615"/>
      <c r="T5" s="615"/>
      <c r="U5" s="615"/>
      <c r="V5" s="615"/>
      <c r="W5" s="615"/>
      <c r="X5" s="615"/>
      <c r="Y5" s="616"/>
      <c r="Z5" s="617">
        <v>12.9</v>
      </c>
      <c r="AA5" s="617"/>
      <c r="AB5" s="617"/>
      <c r="AC5" s="617"/>
      <c r="AD5" s="618">
        <v>1620090</v>
      </c>
      <c r="AE5" s="618"/>
      <c r="AF5" s="618"/>
      <c r="AG5" s="618"/>
      <c r="AH5" s="618"/>
      <c r="AI5" s="618"/>
      <c r="AJ5" s="618"/>
      <c r="AK5" s="618"/>
      <c r="AL5" s="619">
        <v>22.2</v>
      </c>
      <c r="AM5" s="620"/>
      <c r="AN5" s="620"/>
      <c r="AO5" s="621"/>
      <c r="AP5" s="611" t="s">
        <v>210</v>
      </c>
      <c r="AQ5" s="612"/>
      <c r="AR5" s="612"/>
      <c r="AS5" s="612"/>
      <c r="AT5" s="612"/>
      <c r="AU5" s="612"/>
      <c r="AV5" s="612"/>
      <c r="AW5" s="612"/>
      <c r="AX5" s="612"/>
      <c r="AY5" s="612"/>
      <c r="AZ5" s="612"/>
      <c r="BA5" s="612"/>
      <c r="BB5" s="612"/>
      <c r="BC5" s="612"/>
      <c r="BD5" s="612"/>
      <c r="BE5" s="612"/>
      <c r="BF5" s="613"/>
      <c r="BG5" s="625">
        <v>1619095</v>
      </c>
      <c r="BH5" s="626"/>
      <c r="BI5" s="626"/>
      <c r="BJ5" s="626"/>
      <c r="BK5" s="626"/>
      <c r="BL5" s="626"/>
      <c r="BM5" s="626"/>
      <c r="BN5" s="627"/>
      <c r="BO5" s="628">
        <v>99.9</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121647</v>
      </c>
      <c r="S6" s="626"/>
      <c r="T6" s="626"/>
      <c r="U6" s="626"/>
      <c r="V6" s="626"/>
      <c r="W6" s="626"/>
      <c r="X6" s="626"/>
      <c r="Y6" s="627"/>
      <c r="Z6" s="628">
        <v>1</v>
      </c>
      <c r="AA6" s="628"/>
      <c r="AB6" s="628"/>
      <c r="AC6" s="628"/>
      <c r="AD6" s="629">
        <v>121647</v>
      </c>
      <c r="AE6" s="629"/>
      <c r="AF6" s="629"/>
      <c r="AG6" s="629"/>
      <c r="AH6" s="629"/>
      <c r="AI6" s="629"/>
      <c r="AJ6" s="629"/>
      <c r="AK6" s="629"/>
      <c r="AL6" s="630">
        <v>1.7</v>
      </c>
      <c r="AM6" s="631"/>
      <c r="AN6" s="631"/>
      <c r="AO6" s="632"/>
      <c r="AP6" s="622" t="s">
        <v>216</v>
      </c>
      <c r="AQ6" s="623"/>
      <c r="AR6" s="623"/>
      <c r="AS6" s="623"/>
      <c r="AT6" s="623"/>
      <c r="AU6" s="623"/>
      <c r="AV6" s="623"/>
      <c r="AW6" s="623"/>
      <c r="AX6" s="623"/>
      <c r="AY6" s="623"/>
      <c r="AZ6" s="623"/>
      <c r="BA6" s="623"/>
      <c r="BB6" s="623"/>
      <c r="BC6" s="623"/>
      <c r="BD6" s="623"/>
      <c r="BE6" s="623"/>
      <c r="BF6" s="624"/>
      <c r="BG6" s="625">
        <v>1619095</v>
      </c>
      <c r="BH6" s="626"/>
      <c r="BI6" s="626"/>
      <c r="BJ6" s="626"/>
      <c r="BK6" s="626"/>
      <c r="BL6" s="626"/>
      <c r="BM6" s="626"/>
      <c r="BN6" s="627"/>
      <c r="BO6" s="628">
        <v>99.9</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111213</v>
      </c>
      <c r="CS6" s="626"/>
      <c r="CT6" s="626"/>
      <c r="CU6" s="626"/>
      <c r="CV6" s="626"/>
      <c r="CW6" s="626"/>
      <c r="CX6" s="626"/>
      <c r="CY6" s="627"/>
      <c r="CZ6" s="628">
        <v>0.9</v>
      </c>
      <c r="DA6" s="628"/>
      <c r="DB6" s="628"/>
      <c r="DC6" s="628"/>
      <c r="DD6" s="634" t="s">
        <v>211</v>
      </c>
      <c r="DE6" s="626"/>
      <c r="DF6" s="626"/>
      <c r="DG6" s="626"/>
      <c r="DH6" s="626"/>
      <c r="DI6" s="626"/>
      <c r="DJ6" s="626"/>
      <c r="DK6" s="626"/>
      <c r="DL6" s="626"/>
      <c r="DM6" s="626"/>
      <c r="DN6" s="626"/>
      <c r="DO6" s="626"/>
      <c r="DP6" s="627"/>
      <c r="DQ6" s="634">
        <v>111213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1907</v>
      </c>
      <c r="S7" s="626"/>
      <c r="T7" s="626"/>
      <c r="U7" s="626"/>
      <c r="V7" s="626"/>
      <c r="W7" s="626"/>
      <c r="X7" s="626"/>
      <c r="Y7" s="627"/>
      <c r="Z7" s="628">
        <v>0</v>
      </c>
      <c r="AA7" s="628"/>
      <c r="AB7" s="628"/>
      <c r="AC7" s="628"/>
      <c r="AD7" s="629">
        <v>1907</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753259</v>
      </c>
      <c r="BH7" s="626"/>
      <c r="BI7" s="626"/>
      <c r="BJ7" s="626"/>
      <c r="BK7" s="626"/>
      <c r="BL7" s="626"/>
      <c r="BM7" s="626"/>
      <c r="BN7" s="627"/>
      <c r="BO7" s="628">
        <v>46.5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3709295</v>
      </c>
      <c r="CS7" s="626"/>
      <c r="CT7" s="626"/>
      <c r="CU7" s="626"/>
      <c r="CV7" s="626"/>
      <c r="CW7" s="626"/>
      <c r="CX7" s="626"/>
      <c r="CY7" s="627"/>
      <c r="CZ7" s="628">
        <v>30.1</v>
      </c>
      <c r="DA7" s="628"/>
      <c r="DB7" s="628"/>
      <c r="DC7" s="628"/>
      <c r="DD7" s="634">
        <v>1425863</v>
      </c>
      <c r="DE7" s="626"/>
      <c r="DF7" s="626"/>
      <c r="DG7" s="626"/>
      <c r="DH7" s="626"/>
      <c r="DI7" s="626"/>
      <c r="DJ7" s="626"/>
      <c r="DK7" s="626"/>
      <c r="DL7" s="626"/>
      <c r="DM7" s="626"/>
      <c r="DN7" s="626"/>
      <c r="DO7" s="626"/>
      <c r="DP7" s="627"/>
      <c r="DQ7" s="634">
        <v>2005055</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5294</v>
      </c>
      <c r="S8" s="626"/>
      <c r="T8" s="626"/>
      <c r="U8" s="626"/>
      <c r="V8" s="626"/>
      <c r="W8" s="626"/>
      <c r="X8" s="626"/>
      <c r="Y8" s="627"/>
      <c r="Z8" s="628">
        <v>0</v>
      </c>
      <c r="AA8" s="628"/>
      <c r="AB8" s="628"/>
      <c r="AC8" s="628"/>
      <c r="AD8" s="629">
        <v>5294</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34424</v>
      </c>
      <c r="BH8" s="626"/>
      <c r="BI8" s="626"/>
      <c r="BJ8" s="626"/>
      <c r="BK8" s="626"/>
      <c r="BL8" s="626"/>
      <c r="BM8" s="626"/>
      <c r="BN8" s="627"/>
      <c r="BO8" s="628">
        <v>2.1</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2815320</v>
      </c>
      <c r="CS8" s="626"/>
      <c r="CT8" s="626"/>
      <c r="CU8" s="626"/>
      <c r="CV8" s="626"/>
      <c r="CW8" s="626"/>
      <c r="CX8" s="626"/>
      <c r="CY8" s="627"/>
      <c r="CZ8" s="628">
        <v>22.8</v>
      </c>
      <c r="DA8" s="628"/>
      <c r="DB8" s="628"/>
      <c r="DC8" s="628"/>
      <c r="DD8" s="634">
        <v>33503</v>
      </c>
      <c r="DE8" s="626"/>
      <c r="DF8" s="626"/>
      <c r="DG8" s="626"/>
      <c r="DH8" s="626"/>
      <c r="DI8" s="626"/>
      <c r="DJ8" s="626"/>
      <c r="DK8" s="626"/>
      <c r="DL8" s="626"/>
      <c r="DM8" s="626"/>
      <c r="DN8" s="626"/>
      <c r="DO8" s="626"/>
      <c r="DP8" s="627"/>
      <c r="DQ8" s="634">
        <v>1686528</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2788</v>
      </c>
      <c r="S9" s="626"/>
      <c r="T9" s="626"/>
      <c r="U9" s="626"/>
      <c r="V9" s="626"/>
      <c r="W9" s="626"/>
      <c r="X9" s="626"/>
      <c r="Y9" s="627"/>
      <c r="Z9" s="628">
        <v>0</v>
      </c>
      <c r="AA9" s="628"/>
      <c r="AB9" s="628"/>
      <c r="AC9" s="628"/>
      <c r="AD9" s="629">
        <v>2788</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661532</v>
      </c>
      <c r="BH9" s="626"/>
      <c r="BI9" s="626"/>
      <c r="BJ9" s="626"/>
      <c r="BK9" s="626"/>
      <c r="BL9" s="626"/>
      <c r="BM9" s="626"/>
      <c r="BN9" s="627"/>
      <c r="BO9" s="628">
        <v>40.799999999999997</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638508</v>
      </c>
      <c r="CS9" s="626"/>
      <c r="CT9" s="626"/>
      <c r="CU9" s="626"/>
      <c r="CV9" s="626"/>
      <c r="CW9" s="626"/>
      <c r="CX9" s="626"/>
      <c r="CY9" s="627"/>
      <c r="CZ9" s="628">
        <v>5.2</v>
      </c>
      <c r="DA9" s="628"/>
      <c r="DB9" s="628"/>
      <c r="DC9" s="628"/>
      <c r="DD9" s="634">
        <v>10782</v>
      </c>
      <c r="DE9" s="626"/>
      <c r="DF9" s="626"/>
      <c r="DG9" s="626"/>
      <c r="DH9" s="626"/>
      <c r="DI9" s="626"/>
      <c r="DJ9" s="626"/>
      <c r="DK9" s="626"/>
      <c r="DL9" s="626"/>
      <c r="DM9" s="626"/>
      <c r="DN9" s="626"/>
      <c r="DO9" s="626"/>
      <c r="DP9" s="627"/>
      <c r="DQ9" s="634">
        <v>603187</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317156</v>
      </c>
      <c r="S10" s="626"/>
      <c r="T10" s="626"/>
      <c r="U10" s="626"/>
      <c r="V10" s="626"/>
      <c r="W10" s="626"/>
      <c r="X10" s="626"/>
      <c r="Y10" s="627"/>
      <c r="Z10" s="628">
        <v>2.5</v>
      </c>
      <c r="AA10" s="628"/>
      <c r="AB10" s="628"/>
      <c r="AC10" s="628"/>
      <c r="AD10" s="629">
        <v>317156</v>
      </c>
      <c r="AE10" s="629"/>
      <c r="AF10" s="629"/>
      <c r="AG10" s="629"/>
      <c r="AH10" s="629"/>
      <c r="AI10" s="629"/>
      <c r="AJ10" s="629"/>
      <c r="AK10" s="629"/>
      <c r="AL10" s="630">
        <v>4.3</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30235</v>
      </c>
      <c r="BH10" s="626"/>
      <c r="BI10" s="626"/>
      <c r="BJ10" s="626"/>
      <c r="BK10" s="626"/>
      <c r="BL10" s="626"/>
      <c r="BM10" s="626"/>
      <c r="BN10" s="627"/>
      <c r="BO10" s="628">
        <v>1.9</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1114</v>
      </c>
      <c r="CS10" s="626"/>
      <c r="CT10" s="626"/>
      <c r="CU10" s="626"/>
      <c r="CV10" s="626"/>
      <c r="CW10" s="626"/>
      <c r="CX10" s="626"/>
      <c r="CY10" s="627"/>
      <c r="CZ10" s="628">
        <v>0</v>
      </c>
      <c r="DA10" s="628"/>
      <c r="DB10" s="628"/>
      <c r="DC10" s="628"/>
      <c r="DD10" s="634" t="s">
        <v>223</v>
      </c>
      <c r="DE10" s="626"/>
      <c r="DF10" s="626"/>
      <c r="DG10" s="626"/>
      <c r="DH10" s="626"/>
      <c r="DI10" s="626"/>
      <c r="DJ10" s="626"/>
      <c r="DK10" s="626"/>
      <c r="DL10" s="626"/>
      <c r="DM10" s="626"/>
      <c r="DN10" s="626"/>
      <c r="DO10" s="626"/>
      <c r="DP10" s="627"/>
      <c r="DQ10" s="634">
        <v>1114</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27068</v>
      </c>
      <c r="BH11" s="626"/>
      <c r="BI11" s="626"/>
      <c r="BJ11" s="626"/>
      <c r="BK11" s="626"/>
      <c r="BL11" s="626"/>
      <c r="BM11" s="626"/>
      <c r="BN11" s="627"/>
      <c r="BO11" s="628">
        <v>1.7</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895528</v>
      </c>
      <c r="CS11" s="626"/>
      <c r="CT11" s="626"/>
      <c r="CU11" s="626"/>
      <c r="CV11" s="626"/>
      <c r="CW11" s="626"/>
      <c r="CX11" s="626"/>
      <c r="CY11" s="627"/>
      <c r="CZ11" s="628">
        <v>7.3</v>
      </c>
      <c r="DA11" s="628"/>
      <c r="DB11" s="628"/>
      <c r="DC11" s="628"/>
      <c r="DD11" s="634">
        <v>259097</v>
      </c>
      <c r="DE11" s="626"/>
      <c r="DF11" s="626"/>
      <c r="DG11" s="626"/>
      <c r="DH11" s="626"/>
      <c r="DI11" s="626"/>
      <c r="DJ11" s="626"/>
      <c r="DK11" s="626"/>
      <c r="DL11" s="626"/>
      <c r="DM11" s="626"/>
      <c r="DN11" s="626"/>
      <c r="DO11" s="626"/>
      <c r="DP11" s="627"/>
      <c r="DQ11" s="634">
        <v>313871</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700435</v>
      </c>
      <c r="BH12" s="626"/>
      <c r="BI12" s="626"/>
      <c r="BJ12" s="626"/>
      <c r="BK12" s="626"/>
      <c r="BL12" s="626"/>
      <c r="BM12" s="626"/>
      <c r="BN12" s="627"/>
      <c r="BO12" s="628">
        <v>43.2</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366223</v>
      </c>
      <c r="CS12" s="626"/>
      <c r="CT12" s="626"/>
      <c r="CU12" s="626"/>
      <c r="CV12" s="626"/>
      <c r="CW12" s="626"/>
      <c r="CX12" s="626"/>
      <c r="CY12" s="627"/>
      <c r="CZ12" s="628">
        <v>3</v>
      </c>
      <c r="DA12" s="628"/>
      <c r="DB12" s="628"/>
      <c r="DC12" s="628"/>
      <c r="DD12" s="634">
        <v>16168</v>
      </c>
      <c r="DE12" s="626"/>
      <c r="DF12" s="626"/>
      <c r="DG12" s="626"/>
      <c r="DH12" s="626"/>
      <c r="DI12" s="626"/>
      <c r="DJ12" s="626"/>
      <c r="DK12" s="626"/>
      <c r="DL12" s="626"/>
      <c r="DM12" s="626"/>
      <c r="DN12" s="626"/>
      <c r="DO12" s="626"/>
      <c r="DP12" s="627"/>
      <c r="DQ12" s="634">
        <v>292615</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20603</v>
      </c>
      <c r="S13" s="626"/>
      <c r="T13" s="626"/>
      <c r="U13" s="626"/>
      <c r="V13" s="626"/>
      <c r="W13" s="626"/>
      <c r="X13" s="626"/>
      <c r="Y13" s="627"/>
      <c r="Z13" s="628">
        <v>0.2</v>
      </c>
      <c r="AA13" s="628"/>
      <c r="AB13" s="628"/>
      <c r="AC13" s="628"/>
      <c r="AD13" s="629">
        <v>20603</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698254</v>
      </c>
      <c r="BH13" s="626"/>
      <c r="BI13" s="626"/>
      <c r="BJ13" s="626"/>
      <c r="BK13" s="626"/>
      <c r="BL13" s="626"/>
      <c r="BM13" s="626"/>
      <c r="BN13" s="627"/>
      <c r="BO13" s="628">
        <v>43.1</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796357</v>
      </c>
      <c r="CS13" s="626"/>
      <c r="CT13" s="626"/>
      <c r="CU13" s="626"/>
      <c r="CV13" s="626"/>
      <c r="CW13" s="626"/>
      <c r="CX13" s="626"/>
      <c r="CY13" s="627"/>
      <c r="CZ13" s="628">
        <v>6.5</v>
      </c>
      <c r="DA13" s="628"/>
      <c r="DB13" s="628"/>
      <c r="DC13" s="628"/>
      <c r="DD13" s="634">
        <v>208454</v>
      </c>
      <c r="DE13" s="626"/>
      <c r="DF13" s="626"/>
      <c r="DG13" s="626"/>
      <c r="DH13" s="626"/>
      <c r="DI13" s="626"/>
      <c r="DJ13" s="626"/>
      <c r="DK13" s="626"/>
      <c r="DL13" s="626"/>
      <c r="DM13" s="626"/>
      <c r="DN13" s="626"/>
      <c r="DO13" s="626"/>
      <c r="DP13" s="627"/>
      <c r="DQ13" s="634">
        <v>569392</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69707</v>
      </c>
      <c r="BH14" s="626"/>
      <c r="BI14" s="626"/>
      <c r="BJ14" s="626"/>
      <c r="BK14" s="626"/>
      <c r="BL14" s="626"/>
      <c r="BM14" s="626"/>
      <c r="BN14" s="627"/>
      <c r="BO14" s="628">
        <v>4.3</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533905</v>
      </c>
      <c r="CS14" s="626"/>
      <c r="CT14" s="626"/>
      <c r="CU14" s="626"/>
      <c r="CV14" s="626"/>
      <c r="CW14" s="626"/>
      <c r="CX14" s="626"/>
      <c r="CY14" s="627"/>
      <c r="CZ14" s="628">
        <v>4.3</v>
      </c>
      <c r="DA14" s="628"/>
      <c r="DB14" s="628"/>
      <c r="DC14" s="628"/>
      <c r="DD14" s="634">
        <v>3948</v>
      </c>
      <c r="DE14" s="626"/>
      <c r="DF14" s="626"/>
      <c r="DG14" s="626"/>
      <c r="DH14" s="626"/>
      <c r="DI14" s="626"/>
      <c r="DJ14" s="626"/>
      <c r="DK14" s="626"/>
      <c r="DL14" s="626"/>
      <c r="DM14" s="626"/>
      <c r="DN14" s="626"/>
      <c r="DO14" s="626"/>
      <c r="DP14" s="627"/>
      <c r="DQ14" s="634">
        <v>533905</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7355</v>
      </c>
      <c r="S15" s="626"/>
      <c r="T15" s="626"/>
      <c r="U15" s="626"/>
      <c r="V15" s="626"/>
      <c r="W15" s="626"/>
      <c r="X15" s="626"/>
      <c r="Y15" s="627"/>
      <c r="Z15" s="628">
        <v>0.1</v>
      </c>
      <c r="AA15" s="628"/>
      <c r="AB15" s="628"/>
      <c r="AC15" s="628"/>
      <c r="AD15" s="629">
        <v>7355</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95694</v>
      </c>
      <c r="BH15" s="626"/>
      <c r="BI15" s="626"/>
      <c r="BJ15" s="626"/>
      <c r="BK15" s="626"/>
      <c r="BL15" s="626"/>
      <c r="BM15" s="626"/>
      <c r="BN15" s="627"/>
      <c r="BO15" s="628">
        <v>5.9</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1116863</v>
      </c>
      <c r="CS15" s="626"/>
      <c r="CT15" s="626"/>
      <c r="CU15" s="626"/>
      <c r="CV15" s="626"/>
      <c r="CW15" s="626"/>
      <c r="CX15" s="626"/>
      <c r="CY15" s="627"/>
      <c r="CZ15" s="628">
        <v>9.1</v>
      </c>
      <c r="DA15" s="628"/>
      <c r="DB15" s="628"/>
      <c r="DC15" s="628"/>
      <c r="DD15" s="634">
        <v>214166</v>
      </c>
      <c r="DE15" s="626"/>
      <c r="DF15" s="626"/>
      <c r="DG15" s="626"/>
      <c r="DH15" s="626"/>
      <c r="DI15" s="626"/>
      <c r="DJ15" s="626"/>
      <c r="DK15" s="626"/>
      <c r="DL15" s="626"/>
      <c r="DM15" s="626"/>
      <c r="DN15" s="626"/>
      <c r="DO15" s="626"/>
      <c r="DP15" s="627"/>
      <c r="DQ15" s="634">
        <v>836302</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5617335</v>
      </c>
      <c r="S16" s="626"/>
      <c r="T16" s="626"/>
      <c r="U16" s="626"/>
      <c r="V16" s="626"/>
      <c r="W16" s="626"/>
      <c r="X16" s="626"/>
      <c r="Y16" s="627"/>
      <c r="Z16" s="628">
        <v>44.6</v>
      </c>
      <c r="AA16" s="628"/>
      <c r="AB16" s="628"/>
      <c r="AC16" s="628"/>
      <c r="AD16" s="629">
        <v>5197724</v>
      </c>
      <c r="AE16" s="629"/>
      <c r="AF16" s="629"/>
      <c r="AG16" s="629"/>
      <c r="AH16" s="629"/>
      <c r="AI16" s="629"/>
      <c r="AJ16" s="629"/>
      <c r="AK16" s="629"/>
      <c r="AL16" s="630">
        <v>71.2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71224</v>
      </c>
      <c r="CS16" s="626"/>
      <c r="CT16" s="626"/>
      <c r="CU16" s="626"/>
      <c r="CV16" s="626"/>
      <c r="CW16" s="626"/>
      <c r="CX16" s="626"/>
      <c r="CY16" s="627"/>
      <c r="CZ16" s="628">
        <v>0.6</v>
      </c>
      <c r="DA16" s="628"/>
      <c r="DB16" s="628"/>
      <c r="DC16" s="628"/>
      <c r="DD16" s="634" t="s">
        <v>223</v>
      </c>
      <c r="DE16" s="626"/>
      <c r="DF16" s="626"/>
      <c r="DG16" s="626"/>
      <c r="DH16" s="626"/>
      <c r="DI16" s="626"/>
      <c r="DJ16" s="626"/>
      <c r="DK16" s="626"/>
      <c r="DL16" s="626"/>
      <c r="DM16" s="626"/>
      <c r="DN16" s="626"/>
      <c r="DO16" s="626"/>
      <c r="DP16" s="627"/>
      <c r="DQ16" s="634">
        <v>15860</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5197724</v>
      </c>
      <c r="S17" s="626"/>
      <c r="T17" s="626"/>
      <c r="U17" s="626"/>
      <c r="V17" s="626"/>
      <c r="W17" s="626"/>
      <c r="X17" s="626"/>
      <c r="Y17" s="627"/>
      <c r="Z17" s="628">
        <v>41.3</v>
      </c>
      <c r="AA17" s="628"/>
      <c r="AB17" s="628"/>
      <c r="AC17" s="628"/>
      <c r="AD17" s="629">
        <v>5197724</v>
      </c>
      <c r="AE17" s="629"/>
      <c r="AF17" s="629"/>
      <c r="AG17" s="629"/>
      <c r="AH17" s="629"/>
      <c r="AI17" s="629"/>
      <c r="AJ17" s="629"/>
      <c r="AK17" s="629"/>
      <c r="AL17" s="630">
        <v>71.2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1266132</v>
      </c>
      <c r="CS17" s="626"/>
      <c r="CT17" s="626"/>
      <c r="CU17" s="626"/>
      <c r="CV17" s="626"/>
      <c r="CW17" s="626"/>
      <c r="CX17" s="626"/>
      <c r="CY17" s="627"/>
      <c r="CZ17" s="628">
        <v>10.3</v>
      </c>
      <c r="DA17" s="628"/>
      <c r="DB17" s="628"/>
      <c r="DC17" s="628"/>
      <c r="DD17" s="634" t="s">
        <v>223</v>
      </c>
      <c r="DE17" s="626"/>
      <c r="DF17" s="626"/>
      <c r="DG17" s="626"/>
      <c r="DH17" s="626"/>
      <c r="DI17" s="626"/>
      <c r="DJ17" s="626"/>
      <c r="DK17" s="626"/>
      <c r="DL17" s="626"/>
      <c r="DM17" s="626"/>
      <c r="DN17" s="626"/>
      <c r="DO17" s="626"/>
      <c r="DP17" s="627"/>
      <c r="DQ17" s="634">
        <v>1211298</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358263</v>
      </c>
      <c r="S18" s="626"/>
      <c r="T18" s="626"/>
      <c r="U18" s="626"/>
      <c r="V18" s="626"/>
      <c r="W18" s="626"/>
      <c r="X18" s="626"/>
      <c r="Y18" s="627"/>
      <c r="Z18" s="628">
        <v>2.8</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v>61348</v>
      </c>
      <c r="S19" s="626"/>
      <c r="T19" s="626"/>
      <c r="U19" s="626"/>
      <c r="V19" s="626"/>
      <c r="W19" s="626"/>
      <c r="X19" s="626"/>
      <c r="Y19" s="627"/>
      <c r="Z19" s="628">
        <v>0.5</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995</v>
      </c>
      <c r="BH19" s="626"/>
      <c r="BI19" s="626"/>
      <c r="BJ19" s="626"/>
      <c r="BK19" s="626"/>
      <c r="BL19" s="626"/>
      <c r="BM19" s="626"/>
      <c r="BN19" s="627"/>
      <c r="BO19" s="628">
        <v>0.1</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7714175</v>
      </c>
      <c r="S20" s="626"/>
      <c r="T20" s="626"/>
      <c r="U20" s="626"/>
      <c r="V20" s="626"/>
      <c r="W20" s="626"/>
      <c r="X20" s="626"/>
      <c r="Y20" s="627"/>
      <c r="Z20" s="628">
        <v>61.2</v>
      </c>
      <c r="AA20" s="628"/>
      <c r="AB20" s="628"/>
      <c r="AC20" s="628"/>
      <c r="AD20" s="629">
        <v>7294564</v>
      </c>
      <c r="AE20" s="629"/>
      <c r="AF20" s="629"/>
      <c r="AG20" s="629"/>
      <c r="AH20" s="629"/>
      <c r="AI20" s="629"/>
      <c r="AJ20" s="629"/>
      <c r="AK20" s="629"/>
      <c r="AL20" s="630">
        <v>99.9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995</v>
      </c>
      <c r="BH20" s="626"/>
      <c r="BI20" s="626"/>
      <c r="BJ20" s="626"/>
      <c r="BK20" s="626"/>
      <c r="BL20" s="626"/>
      <c r="BM20" s="626"/>
      <c r="BN20" s="627"/>
      <c r="BO20" s="628">
        <v>0.1</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12321682</v>
      </c>
      <c r="CS20" s="626"/>
      <c r="CT20" s="626"/>
      <c r="CU20" s="626"/>
      <c r="CV20" s="626"/>
      <c r="CW20" s="626"/>
      <c r="CX20" s="626"/>
      <c r="CY20" s="627"/>
      <c r="CZ20" s="628">
        <v>100</v>
      </c>
      <c r="DA20" s="628"/>
      <c r="DB20" s="628"/>
      <c r="DC20" s="628"/>
      <c r="DD20" s="634">
        <v>2171981</v>
      </c>
      <c r="DE20" s="626"/>
      <c r="DF20" s="626"/>
      <c r="DG20" s="626"/>
      <c r="DH20" s="626"/>
      <c r="DI20" s="626"/>
      <c r="DJ20" s="626"/>
      <c r="DK20" s="626"/>
      <c r="DL20" s="626"/>
      <c r="DM20" s="626"/>
      <c r="DN20" s="626"/>
      <c r="DO20" s="626"/>
      <c r="DP20" s="627"/>
      <c r="DQ20" s="634">
        <v>8180340</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1901</v>
      </c>
      <c r="S21" s="626"/>
      <c r="T21" s="626"/>
      <c r="U21" s="626"/>
      <c r="V21" s="626"/>
      <c r="W21" s="626"/>
      <c r="X21" s="626"/>
      <c r="Y21" s="627"/>
      <c r="Z21" s="628">
        <v>0</v>
      </c>
      <c r="AA21" s="628"/>
      <c r="AB21" s="628"/>
      <c r="AC21" s="628"/>
      <c r="AD21" s="629">
        <v>1901</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995</v>
      </c>
      <c r="BH21" s="626"/>
      <c r="BI21" s="626"/>
      <c r="BJ21" s="626"/>
      <c r="BK21" s="626"/>
      <c r="BL21" s="626"/>
      <c r="BM21" s="626"/>
      <c r="BN21" s="627"/>
      <c r="BO21" s="628">
        <v>0.1</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12823</v>
      </c>
      <c r="S22" s="626"/>
      <c r="T22" s="626"/>
      <c r="U22" s="626"/>
      <c r="V22" s="626"/>
      <c r="W22" s="626"/>
      <c r="X22" s="626"/>
      <c r="Y22" s="627"/>
      <c r="Z22" s="628">
        <v>0.1</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172492</v>
      </c>
      <c r="S23" s="626"/>
      <c r="T23" s="626"/>
      <c r="U23" s="626"/>
      <c r="V23" s="626"/>
      <c r="W23" s="626"/>
      <c r="X23" s="626"/>
      <c r="Y23" s="627"/>
      <c r="Z23" s="628">
        <v>1.4</v>
      </c>
      <c r="AA23" s="628"/>
      <c r="AB23" s="628"/>
      <c r="AC23" s="628"/>
      <c r="AD23" s="629">
        <v>2235</v>
      </c>
      <c r="AE23" s="629"/>
      <c r="AF23" s="629"/>
      <c r="AG23" s="629"/>
      <c r="AH23" s="629"/>
      <c r="AI23" s="629"/>
      <c r="AJ23" s="629"/>
      <c r="AK23" s="629"/>
      <c r="AL23" s="630">
        <v>0</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11764</v>
      </c>
      <c r="S24" s="626"/>
      <c r="T24" s="626"/>
      <c r="U24" s="626"/>
      <c r="V24" s="626"/>
      <c r="W24" s="626"/>
      <c r="X24" s="626"/>
      <c r="Y24" s="627"/>
      <c r="Z24" s="628">
        <v>0.1</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4079131</v>
      </c>
      <c r="CS24" s="615"/>
      <c r="CT24" s="615"/>
      <c r="CU24" s="615"/>
      <c r="CV24" s="615"/>
      <c r="CW24" s="615"/>
      <c r="CX24" s="615"/>
      <c r="CY24" s="616"/>
      <c r="CZ24" s="654">
        <v>33.1</v>
      </c>
      <c r="DA24" s="655"/>
      <c r="DB24" s="655"/>
      <c r="DC24" s="656"/>
      <c r="DD24" s="653">
        <v>3165797</v>
      </c>
      <c r="DE24" s="615"/>
      <c r="DF24" s="615"/>
      <c r="DG24" s="615"/>
      <c r="DH24" s="615"/>
      <c r="DI24" s="615"/>
      <c r="DJ24" s="615"/>
      <c r="DK24" s="616"/>
      <c r="DL24" s="653">
        <v>3141587</v>
      </c>
      <c r="DM24" s="615"/>
      <c r="DN24" s="615"/>
      <c r="DO24" s="615"/>
      <c r="DP24" s="615"/>
      <c r="DQ24" s="615"/>
      <c r="DR24" s="615"/>
      <c r="DS24" s="615"/>
      <c r="DT24" s="615"/>
      <c r="DU24" s="615"/>
      <c r="DV24" s="616"/>
      <c r="DW24" s="619">
        <v>41.9</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827566</v>
      </c>
      <c r="S25" s="626"/>
      <c r="T25" s="626"/>
      <c r="U25" s="626"/>
      <c r="V25" s="626"/>
      <c r="W25" s="626"/>
      <c r="X25" s="626"/>
      <c r="Y25" s="627"/>
      <c r="Z25" s="628">
        <v>6.6</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1711182</v>
      </c>
      <c r="CS25" s="657"/>
      <c r="CT25" s="657"/>
      <c r="CU25" s="657"/>
      <c r="CV25" s="657"/>
      <c r="CW25" s="657"/>
      <c r="CX25" s="657"/>
      <c r="CY25" s="658"/>
      <c r="CZ25" s="659">
        <v>13.9</v>
      </c>
      <c r="DA25" s="660"/>
      <c r="DB25" s="660"/>
      <c r="DC25" s="661"/>
      <c r="DD25" s="634">
        <v>1656317</v>
      </c>
      <c r="DE25" s="657"/>
      <c r="DF25" s="657"/>
      <c r="DG25" s="657"/>
      <c r="DH25" s="657"/>
      <c r="DI25" s="657"/>
      <c r="DJ25" s="657"/>
      <c r="DK25" s="658"/>
      <c r="DL25" s="634">
        <v>1639302</v>
      </c>
      <c r="DM25" s="657"/>
      <c r="DN25" s="657"/>
      <c r="DO25" s="657"/>
      <c r="DP25" s="657"/>
      <c r="DQ25" s="657"/>
      <c r="DR25" s="657"/>
      <c r="DS25" s="657"/>
      <c r="DT25" s="657"/>
      <c r="DU25" s="657"/>
      <c r="DV25" s="658"/>
      <c r="DW25" s="630">
        <v>21.9</v>
      </c>
      <c r="DX25" s="651"/>
      <c r="DY25" s="651"/>
      <c r="DZ25" s="651"/>
      <c r="EA25" s="651"/>
      <c r="EB25" s="651"/>
      <c r="EC25" s="652"/>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1039099</v>
      </c>
      <c r="CS26" s="626"/>
      <c r="CT26" s="626"/>
      <c r="CU26" s="626"/>
      <c r="CV26" s="626"/>
      <c r="CW26" s="626"/>
      <c r="CX26" s="626"/>
      <c r="CY26" s="627"/>
      <c r="CZ26" s="659">
        <v>8.4</v>
      </c>
      <c r="DA26" s="660"/>
      <c r="DB26" s="660"/>
      <c r="DC26" s="661"/>
      <c r="DD26" s="634">
        <v>990191</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1"/>
      <c r="DY26" s="651"/>
      <c r="DZ26" s="651"/>
      <c r="EA26" s="651"/>
      <c r="EB26" s="651"/>
      <c r="EC26" s="652"/>
    </row>
    <row r="27" spans="2:133" ht="11.25" customHeight="1">
      <c r="B27" s="622" t="s">
        <v>282</v>
      </c>
      <c r="C27" s="623"/>
      <c r="D27" s="623"/>
      <c r="E27" s="623"/>
      <c r="F27" s="623"/>
      <c r="G27" s="623"/>
      <c r="H27" s="623"/>
      <c r="I27" s="623"/>
      <c r="J27" s="623"/>
      <c r="K27" s="623"/>
      <c r="L27" s="623"/>
      <c r="M27" s="623"/>
      <c r="N27" s="623"/>
      <c r="O27" s="623"/>
      <c r="P27" s="623"/>
      <c r="Q27" s="624"/>
      <c r="R27" s="625">
        <v>1052553</v>
      </c>
      <c r="S27" s="626"/>
      <c r="T27" s="626"/>
      <c r="U27" s="626"/>
      <c r="V27" s="626"/>
      <c r="W27" s="626"/>
      <c r="X27" s="626"/>
      <c r="Y27" s="627"/>
      <c r="Z27" s="628">
        <v>8.4</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1620090</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1101817</v>
      </c>
      <c r="CS27" s="657"/>
      <c r="CT27" s="657"/>
      <c r="CU27" s="657"/>
      <c r="CV27" s="657"/>
      <c r="CW27" s="657"/>
      <c r="CX27" s="657"/>
      <c r="CY27" s="658"/>
      <c r="CZ27" s="659">
        <v>8.9</v>
      </c>
      <c r="DA27" s="660"/>
      <c r="DB27" s="660"/>
      <c r="DC27" s="661"/>
      <c r="DD27" s="634">
        <v>298182</v>
      </c>
      <c r="DE27" s="657"/>
      <c r="DF27" s="657"/>
      <c r="DG27" s="657"/>
      <c r="DH27" s="657"/>
      <c r="DI27" s="657"/>
      <c r="DJ27" s="657"/>
      <c r="DK27" s="658"/>
      <c r="DL27" s="634">
        <v>290987</v>
      </c>
      <c r="DM27" s="657"/>
      <c r="DN27" s="657"/>
      <c r="DO27" s="657"/>
      <c r="DP27" s="657"/>
      <c r="DQ27" s="657"/>
      <c r="DR27" s="657"/>
      <c r="DS27" s="657"/>
      <c r="DT27" s="657"/>
      <c r="DU27" s="657"/>
      <c r="DV27" s="658"/>
      <c r="DW27" s="630">
        <v>3.9</v>
      </c>
      <c r="DX27" s="651"/>
      <c r="DY27" s="651"/>
      <c r="DZ27" s="651"/>
      <c r="EA27" s="651"/>
      <c r="EB27" s="651"/>
      <c r="EC27" s="652"/>
    </row>
    <row r="28" spans="2:133" ht="11.25" customHeight="1">
      <c r="B28" s="622" t="s">
        <v>285</v>
      </c>
      <c r="C28" s="623"/>
      <c r="D28" s="623"/>
      <c r="E28" s="623"/>
      <c r="F28" s="623"/>
      <c r="G28" s="623"/>
      <c r="H28" s="623"/>
      <c r="I28" s="623"/>
      <c r="J28" s="623"/>
      <c r="K28" s="623"/>
      <c r="L28" s="623"/>
      <c r="M28" s="623"/>
      <c r="N28" s="623"/>
      <c r="O28" s="623"/>
      <c r="P28" s="623"/>
      <c r="Q28" s="624"/>
      <c r="R28" s="625">
        <v>23044</v>
      </c>
      <c r="S28" s="626"/>
      <c r="T28" s="626"/>
      <c r="U28" s="626"/>
      <c r="V28" s="626"/>
      <c r="W28" s="626"/>
      <c r="X28" s="626"/>
      <c r="Y28" s="627"/>
      <c r="Z28" s="628">
        <v>0.2</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1266132</v>
      </c>
      <c r="CS28" s="626"/>
      <c r="CT28" s="626"/>
      <c r="CU28" s="626"/>
      <c r="CV28" s="626"/>
      <c r="CW28" s="626"/>
      <c r="CX28" s="626"/>
      <c r="CY28" s="627"/>
      <c r="CZ28" s="659">
        <v>10.3</v>
      </c>
      <c r="DA28" s="660"/>
      <c r="DB28" s="660"/>
      <c r="DC28" s="661"/>
      <c r="DD28" s="634">
        <v>1211298</v>
      </c>
      <c r="DE28" s="626"/>
      <c r="DF28" s="626"/>
      <c r="DG28" s="626"/>
      <c r="DH28" s="626"/>
      <c r="DI28" s="626"/>
      <c r="DJ28" s="626"/>
      <c r="DK28" s="627"/>
      <c r="DL28" s="634">
        <v>1211298</v>
      </c>
      <c r="DM28" s="626"/>
      <c r="DN28" s="626"/>
      <c r="DO28" s="626"/>
      <c r="DP28" s="626"/>
      <c r="DQ28" s="626"/>
      <c r="DR28" s="626"/>
      <c r="DS28" s="626"/>
      <c r="DT28" s="626"/>
      <c r="DU28" s="626"/>
      <c r="DV28" s="627"/>
      <c r="DW28" s="630">
        <v>16.2</v>
      </c>
      <c r="DX28" s="651"/>
      <c r="DY28" s="651"/>
      <c r="DZ28" s="651"/>
      <c r="EA28" s="651"/>
      <c r="EB28" s="651"/>
      <c r="EC28" s="652"/>
    </row>
    <row r="29" spans="2:133" ht="11.25" customHeight="1">
      <c r="B29" s="622" t="s">
        <v>287</v>
      </c>
      <c r="C29" s="623"/>
      <c r="D29" s="623"/>
      <c r="E29" s="623"/>
      <c r="F29" s="623"/>
      <c r="G29" s="623"/>
      <c r="H29" s="623"/>
      <c r="I29" s="623"/>
      <c r="J29" s="623"/>
      <c r="K29" s="623"/>
      <c r="L29" s="623"/>
      <c r="M29" s="623"/>
      <c r="N29" s="623"/>
      <c r="O29" s="623"/>
      <c r="P29" s="623"/>
      <c r="Q29" s="624"/>
      <c r="R29" s="625">
        <v>72250</v>
      </c>
      <c r="S29" s="626"/>
      <c r="T29" s="626"/>
      <c r="U29" s="626"/>
      <c r="V29" s="626"/>
      <c r="W29" s="626"/>
      <c r="X29" s="626"/>
      <c r="Y29" s="627"/>
      <c r="Z29" s="628">
        <v>0.6</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291</v>
      </c>
      <c r="CG29" s="640"/>
      <c r="CH29" s="640"/>
      <c r="CI29" s="640"/>
      <c r="CJ29" s="640"/>
      <c r="CK29" s="640"/>
      <c r="CL29" s="640"/>
      <c r="CM29" s="640"/>
      <c r="CN29" s="640"/>
      <c r="CO29" s="640"/>
      <c r="CP29" s="640"/>
      <c r="CQ29" s="641"/>
      <c r="CR29" s="625">
        <v>1266111</v>
      </c>
      <c r="CS29" s="657"/>
      <c r="CT29" s="657"/>
      <c r="CU29" s="657"/>
      <c r="CV29" s="657"/>
      <c r="CW29" s="657"/>
      <c r="CX29" s="657"/>
      <c r="CY29" s="658"/>
      <c r="CZ29" s="659">
        <v>10.3</v>
      </c>
      <c r="DA29" s="660"/>
      <c r="DB29" s="660"/>
      <c r="DC29" s="661"/>
      <c r="DD29" s="634">
        <v>1211277</v>
      </c>
      <c r="DE29" s="657"/>
      <c r="DF29" s="657"/>
      <c r="DG29" s="657"/>
      <c r="DH29" s="657"/>
      <c r="DI29" s="657"/>
      <c r="DJ29" s="657"/>
      <c r="DK29" s="658"/>
      <c r="DL29" s="634">
        <v>1211277</v>
      </c>
      <c r="DM29" s="657"/>
      <c r="DN29" s="657"/>
      <c r="DO29" s="657"/>
      <c r="DP29" s="657"/>
      <c r="DQ29" s="657"/>
      <c r="DR29" s="657"/>
      <c r="DS29" s="657"/>
      <c r="DT29" s="657"/>
      <c r="DU29" s="657"/>
      <c r="DV29" s="658"/>
      <c r="DW29" s="630">
        <v>16.2</v>
      </c>
      <c r="DX29" s="651"/>
      <c r="DY29" s="651"/>
      <c r="DZ29" s="651"/>
      <c r="EA29" s="651"/>
      <c r="EB29" s="651"/>
      <c r="EC29" s="652"/>
    </row>
    <row r="30" spans="2:133" ht="11.25" customHeight="1">
      <c r="B30" s="622" t="s">
        <v>292</v>
      </c>
      <c r="C30" s="623"/>
      <c r="D30" s="623"/>
      <c r="E30" s="623"/>
      <c r="F30" s="623"/>
      <c r="G30" s="623"/>
      <c r="H30" s="623"/>
      <c r="I30" s="623"/>
      <c r="J30" s="623"/>
      <c r="K30" s="623"/>
      <c r="L30" s="623"/>
      <c r="M30" s="623"/>
      <c r="N30" s="623"/>
      <c r="O30" s="623"/>
      <c r="P30" s="623"/>
      <c r="Q30" s="624"/>
      <c r="R30" s="625">
        <v>328236</v>
      </c>
      <c r="S30" s="626"/>
      <c r="T30" s="626"/>
      <c r="U30" s="626"/>
      <c r="V30" s="626"/>
      <c r="W30" s="626"/>
      <c r="X30" s="626"/>
      <c r="Y30" s="627"/>
      <c r="Z30" s="628">
        <v>2.6</v>
      </c>
      <c r="AA30" s="628"/>
      <c r="AB30" s="628"/>
      <c r="AC30" s="628"/>
      <c r="AD30" s="629" t="s">
        <v>223</v>
      </c>
      <c r="AE30" s="629"/>
      <c r="AF30" s="629"/>
      <c r="AG30" s="629"/>
      <c r="AH30" s="629"/>
      <c r="AI30" s="629"/>
      <c r="AJ30" s="629"/>
      <c r="AK30" s="629"/>
      <c r="AL30" s="630" t="s">
        <v>223</v>
      </c>
      <c r="AM30" s="631"/>
      <c r="AN30" s="631"/>
      <c r="AO30" s="632"/>
      <c r="AP30" s="671" t="s">
        <v>293</v>
      </c>
      <c r="AQ30" s="672"/>
      <c r="AR30" s="672"/>
      <c r="AS30" s="672"/>
      <c r="AT30" s="677" t="s">
        <v>294</v>
      </c>
      <c r="AU30" s="184"/>
      <c r="AV30" s="184"/>
      <c r="AW30" s="184"/>
      <c r="AX30" s="611" t="s">
        <v>171</v>
      </c>
      <c r="AY30" s="612"/>
      <c r="AZ30" s="612"/>
      <c r="BA30" s="612"/>
      <c r="BB30" s="612"/>
      <c r="BC30" s="612"/>
      <c r="BD30" s="612"/>
      <c r="BE30" s="612"/>
      <c r="BF30" s="613"/>
      <c r="BG30" s="683">
        <v>98.9</v>
      </c>
      <c r="BH30" s="684"/>
      <c r="BI30" s="684"/>
      <c r="BJ30" s="684"/>
      <c r="BK30" s="684"/>
      <c r="BL30" s="684"/>
      <c r="BM30" s="620">
        <v>94.9</v>
      </c>
      <c r="BN30" s="684"/>
      <c r="BO30" s="684"/>
      <c r="BP30" s="684"/>
      <c r="BQ30" s="685"/>
      <c r="BR30" s="683">
        <v>98.6</v>
      </c>
      <c r="BS30" s="684"/>
      <c r="BT30" s="684"/>
      <c r="BU30" s="684"/>
      <c r="BV30" s="684"/>
      <c r="BW30" s="684"/>
      <c r="BX30" s="620">
        <v>93.9</v>
      </c>
      <c r="BY30" s="684"/>
      <c r="BZ30" s="684"/>
      <c r="CA30" s="684"/>
      <c r="CB30" s="685"/>
      <c r="CD30" s="688"/>
      <c r="CE30" s="689"/>
      <c r="CF30" s="639" t="s">
        <v>295</v>
      </c>
      <c r="CG30" s="640"/>
      <c r="CH30" s="640"/>
      <c r="CI30" s="640"/>
      <c r="CJ30" s="640"/>
      <c r="CK30" s="640"/>
      <c r="CL30" s="640"/>
      <c r="CM30" s="640"/>
      <c r="CN30" s="640"/>
      <c r="CO30" s="640"/>
      <c r="CP30" s="640"/>
      <c r="CQ30" s="641"/>
      <c r="CR30" s="625">
        <v>1168600</v>
      </c>
      <c r="CS30" s="626"/>
      <c r="CT30" s="626"/>
      <c r="CU30" s="626"/>
      <c r="CV30" s="626"/>
      <c r="CW30" s="626"/>
      <c r="CX30" s="626"/>
      <c r="CY30" s="627"/>
      <c r="CZ30" s="659">
        <v>9.5</v>
      </c>
      <c r="DA30" s="660"/>
      <c r="DB30" s="660"/>
      <c r="DC30" s="661"/>
      <c r="DD30" s="634">
        <v>1118751</v>
      </c>
      <c r="DE30" s="626"/>
      <c r="DF30" s="626"/>
      <c r="DG30" s="626"/>
      <c r="DH30" s="626"/>
      <c r="DI30" s="626"/>
      <c r="DJ30" s="626"/>
      <c r="DK30" s="627"/>
      <c r="DL30" s="634">
        <v>1118751</v>
      </c>
      <c r="DM30" s="626"/>
      <c r="DN30" s="626"/>
      <c r="DO30" s="626"/>
      <c r="DP30" s="626"/>
      <c r="DQ30" s="626"/>
      <c r="DR30" s="626"/>
      <c r="DS30" s="626"/>
      <c r="DT30" s="626"/>
      <c r="DU30" s="626"/>
      <c r="DV30" s="627"/>
      <c r="DW30" s="630">
        <v>14.9</v>
      </c>
      <c r="DX30" s="651"/>
      <c r="DY30" s="651"/>
      <c r="DZ30" s="651"/>
      <c r="EA30" s="651"/>
      <c r="EB30" s="651"/>
      <c r="EC30" s="652"/>
    </row>
    <row r="31" spans="2:133" ht="11.25" customHeight="1">
      <c r="B31" s="622" t="s">
        <v>296</v>
      </c>
      <c r="C31" s="623"/>
      <c r="D31" s="623"/>
      <c r="E31" s="623"/>
      <c r="F31" s="623"/>
      <c r="G31" s="623"/>
      <c r="H31" s="623"/>
      <c r="I31" s="623"/>
      <c r="J31" s="623"/>
      <c r="K31" s="623"/>
      <c r="L31" s="623"/>
      <c r="M31" s="623"/>
      <c r="N31" s="623"/>
      <c r="O31" s="623"/>
      <c r="P31" s="623"/>
      <c r="Q31" s="624"/>
      <c r="R31" s="625">
        <v>372290</v>
      </c>
      <c r="S31" s="626"/>
      <c r="T31" s="626"/>
      <c r="U31" s="626"/>
      <c r="V31" s="626"/>
      <c r="W31" s="626"/>
      <c r="X31" s="626"/>
      <c r="Y31" s="627"/>
      <c r="Z31" s="628">
        <v>3</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99</v>
      </c>
      <c r="BH31" s="657"/>
      <c r="BI31" s="657"/>
      <c r="BJ31" s="657"/>
      <c r="BK31" s="657"/>
      <c r="BL31" s="657"/>
      <c r="BM31" s="631">
        <v>96.8</v>
      </c>
      <c r="BN31" s="681"/>
      <c r="BO31" s="681"/>
      <c r="BP31" s="681"/>
      <c r="BQ31" s="682"/>
      <c r="BR31" s="680">
        <v>98.9</v>
      </c>
      <c r="BS31" s="657"/>
      <c r="BT31" s="657"/>
      <c r="BU31" s="657"/>
      <c r="BV31" s="657"/>
      <c r="BW31" s="657"/>
      <c r="BX31" s="631">
        <v>96.2</v>
      </c>
      <c r="BY31" s="681"/>
      <c r="BZ31" s="681"/>
      <c r="CA31" s="681"/>
      <c r="CB31" s="682"/>
      <c r="CD31" s="688"/>
      <c r="CE31" s="689"/>
      <c r="CF31" s="639" t="s">
        <v>299</v>
      </c>
      <c r="CG31" s="640"/>
      <c r="CH31" s="640"/>
      <c r="CI31" s="640"/>
      <c r="CJ31" s="640"/>
      <c r="CK31" s="640"/>
      <c r="CL31" s="640"/>
      <c r="CM31" s="640"/>
      <c r="CN31" s="640"/>
      <c r="CO31" s="640"/>
      <c r="CP31" s="640"/>
      <c r="CQ31" s="641"/>
      <c r="CR31" s="625">
        <v>97511</v>
      </c>
      <c r="CS31" s="657"/>
      <c r="CT31" s="657"/>
      <c r="CU31" s="657"/>
      <c r="CV31" s="657"/>
      <c r="CW31" s="657"/>
      <c r="CX31" s="657"/>
      <c r="CY31" s="658"/>
      <c r="CZ31" s="659">
        <v>0.8</v>
      </c>
      <c r="DA31" s="660"/>
      <c r="DB31" s="660"/>
      <c r="DC31" s="661"/>
      <c r="DD31" s="634">
        <v>92526</v>
      </c>
      <c r="DE31" s="657"/>
      <c r="DF31" s="657"/>
      <c r="DG31" s="657"/>
      <c r="DH31" s="657"/>
      <c r="DI31" s="657"/>
      <c r="DJ31" s="657"/>
      <c r="DK31" s="658"/>
      <c r="DL31" s="634">
        <v>92526</v>
      </c>
      <c r="DM31" s="657"/>
      <c r="DN31" s="657"/>
      <c r="DO31" s="657"/>
      <c r="DP31" s="657"/>
      <c r="DQ31" s="657"/>
      <c r="DR31" s="657"/>
      <c r="DS31" s="657"/>
      <c r="DT31" s="657"/>
      <c r="DU31" s="657"/>
      <c r="DV31" s="658"/>
      <c r="DW31" s="630">
        <v>1.2</v>
      </c>
      <c r="DX31" s="651"/>
      <c r="DY31" s="651"/>
      <c r="DZ31" s="651"/>
      <c r="EA31" s="651"/>
      <c r="EB31" s="651"/>
      <c r="EC31" s="652"/>
    </row>
    <row r="32" spans="2:133" ht="11.25" customHeight="1">
      <c r="B32" s="622" t="s">
        <v>300</v>
      </c>
      <c r="C32" s="623"/>
      <c r="D32" s="623"/>
      <c r="E32" s="623"/>
      <c r="F32" s="623"/>
      <c r="G32" s="623"/>
      <c r="H32" s="623"/>
      <c r="I32" s="623"/>
      <c r="J32" s="623"/>
      <c r="K32" s="623"/>
      <c r="L32" s="623"/>
      <c r="M32" s="623"/>
      <c r="N32" s="623"/>
      <c r="O32" s="623"/>
      <c r="P32" s="623"/>
      <c r="Q32" s="624"/>
      <c r="R32" s="625">
        <v>238837</v>
      </c>
      <c r="S32" s="626"/>
      <c r="T32" s="626"/>
      <c r="U32" s="626"/>
      <c r="V32" s="626"/>
      <c r="W32" s="626"/>
      <c r="X32" s="626"/>
      <c r="Y32" s="627"/>
      <c r="Z32" s="628">
        <v>1.9</v>
      </c>
      <c r="AA32" s="628"/>
      <c r="AB32" s="628"/>
      <c r="AC32" s="628"/>
      <c r="AD32" s="629">
        <v>53</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98.6</v>
      </c>
      <c r="BH32" s="693"/>
      <c r="BI32" s="693"/>
      <c r="BJ32" s="693"/>
      <c r="BK32" s="693"/>
      <c r="BL32" s="693"/>
      <c r="BM32" s="694">
        <v>92.1</v>
      </c>
      <c r="BN32" s="693"/>
      <c r="BO32" s="693"/>
      <c r="BP32" s="693"/>
      <c r="BQ32" s="695"/>
      <c r="BR32" s="692">
        <v>98.1</v>
      </c>
      <c r="BS32" s="693"/>
      <c r="BT32" s="693"/>
      <c r="BU32" s="693"/>
      <c r="BV32" s="693"/>
      <c r="BW32" s="693"/>
      <c r="BX32" s="694">
        <v>90.7</v>
      </c>
      <c r="BY32" s="693"/>
      <c r="BZ32" s="693"/>
      <c r="CA32" s="693"/>
      <c r="CB32" s="695"/>
      <c r="CD32" s="690"/>
      <c r="CE32" s="691"/>
      <c r="CF32" s="639" t="s">
        <v>302</v>
      </c>
      <c r="CG32" s="640"/>
      <c r="CH32" s="640"/>
      <c r="CI32" s="640"/>
      <c r="CJ32" s="640"/>
      <c r="CK32" s="640"/>
      <c r="CL32" s="640"/>
      <c r="CM32" s="640"/>
      <c r="CN32" s="640"/>
      <c r="CO32" s="640"/>
      <c r="CP32" s="640"/>
      <c r="CQ32" s="641"/>
      <c r="CR32" s="625">
        <v>21</v>
      </c>
      <c r="CS32" s="626"/>
      <c r="CT32" s="626"/>
      <c r="CU32" s="626"/>
      <c r="CV32" s="626"/>
      <c r="CW32" s="626"/>
      <c r="CX32" s="626"/>
      <c r="CY32" s="627"/>
      <c r="CZ32" s="659">
        <v>0</v>
      </c>
      <c r="DA32" s="660"/>
      <c r="DB32" s="660"/>
      <c r="DC32" s="661"/>
      <c r="DD32" s="634">
        <v>21</v>
      </c>
      <c r="DE32" s="626"/>
      <c r="DF32" s="626"/>
      <c r="DG32" s="626"/>
      <c r="DH32" s="626"/>
      <c r="DI32" s="626"/>
      <c r="DJ32" s="626"/>
      <c r="DK32" s="627"/>
      <c r="DL32" s="634">
        <v>21</v>
      </c>
      <c r="DM32" s="626"/>
      <c r="DN32" s="626"/>
      <c r="DO32" s="626"/>
      <c r="DP32" s="626"/>
      <c r="DQ32" s="626"/>
      <c r="DR32" s="626"/>
      <c r="DS32" s="626"/>
      <c r="DT32" s="626"/>
      <c r="DU32" s="626"/>
      <c r="DV32" s="627"/>
      <c r="DW32" s="630">
        <v>0</v>
      </c>
      <c r="DX32" s="651"/>
      <c r="DY32" s="651"/>
      <c r="DZ32" s="651"/>
      <c r="EA32" s="651"/>
      <c r="EB32" s="651"/>
      <c r="EC32" s="652"/>
    </row>
    <row r="33" spans="2:133" ht="11.25" customHeight="1">
      <c r="B33" s="622" t="s">
        <v>303</v>
      </c>
      <c r="C33" s="623"/>
      <c r="D33" s="623"/>
      <c r="E33" s="623"/>
      <c r="F33" s="623"/>
      <c r="G33" s="623"/>
      <c r="H33" s="623"/>
      <c r="I33" s="623"/>
      <c r="J33" s="623"/>
      <c r="K33" s="623"/>
      <c r="L33" s="623"/>
      <c r="M33" s="623"/>
      <c r="N33" s="623"/>
      <c r="O33" s="623"/>
      <c r="P33" s="623"/>
      <c r="Q33" s="624"/>
      <c r="R33" s="625">
        <v>1769500</v>
      </c>
      <c r="S33" s="626"/>
      <c r="T33" s="626"/>
      <c r="U33" s="626"/>
      <c r="V33" s="626"/>
      <c r="W33" s="626"/>
      <c r="X33" s="626"/>
      <c r="Y33" s="627"/>
      <c r="Z33" s="628">
        <v>14</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5999346</v>
      </c>
      <c r="CS33" s="657"/>
      <c r="CT33" s="657"/>
      <c r="CU33" s="657"/>
      <c r="CV33" s="657"/>
      <c r="CW33" s="657"/>
      <c r="CX33" s="657"/>
      <c r="CY33" s="658"/>
      <c r="CZ33" s="659">
        <v>48.7</v>
      </c>
      <c r="DA33" s="660"/>
      <c r="DB33" s="660"/>
      <c r="DC33" s="661"/>
      <c r="DD33" s="634">
        <v>4798239</v>
      </c>
      <c r="DE33" s="657"/>
      <c r="DF33" s="657"/>
      <c r="DG33" s="657"/>
      <c r="DH33" s="657"/>
      <c r="DI33" s="657"/>
      <c r="DJ33" s="657"/>
      <c r="DK33" s="658"/>
      <c r="DL33" s="634">
        <v>3146284</v>
      </c>
      <c r="DM33" s="657"/>
      <c r="DN33" s="657"/>
      <c r="DO33" s="657"/>
      <c r="DP33" s="657"/>
      <c r="DQ33" s="657"/>
      <c r="DR33" s="657"/>
      <c r="DS33" s="657"/>
      <c r="DT33" s="657"/>
      <c r="DU33" s="657"/>
      <c r="DV33" s="658"/>
      <c r="DW33" s="630">
        <v>42</v>
      </c>
      <c r="DX33" s="651"/>
      <c r="DY33" s="651"/>
      <c r="DZ33" s="651"/>
      <c r="EA33" s="651"/>
      <c r="EB33" s="651"/>
      <c r="EC33" s="652"/>
    </row>
    <row r="34" spans="2:133" ht="11.25" customHeight="1">
      <c r="B34" s="622" t="s">
        <v>305</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1883491</v>
      </c>
      <c r="CS34" s="626"/>
      <c r="CT34" s="626"/>
      <c r="CU34" s="626"/>
      <c r="CV34" s="626"/>
      <c r="CW34" s="626"/>
      <c r="CX34" s="626"/>
      <c r="CY34" s="627"/>
      <c r="CZ34" s="659">
        <v>15.3</v>
      </c>
      <c r="DA34" s="660"/>
      <c r="DB34" s="660"/>
      <c r="DC34" s="661"/>
      <c r="DD34" s="634">
        <v>1422957</v>
      </c>
      <c r="DE34" s="626"/>
      <c r="DF34" s="626"/>
      <c r="DG34" s="626"/>
      <c r="DH34" s="626"/>
      <c r="DI34" s="626"/>
      <c r="DJ34" s="626"/>
      <c r="DK34" s="627"/>
      <c r="DL34" s="634">
        <v>1215236</v>
      </c>
      <c r="DM34" s="626"/>
      <c r="DN34" s="626"/>
      <c r="DO34" s="626"/>
      <c r="DP34" s="626"/>
      <c r="DQ34" s="626"/>
      <c r="DR34" s="626"/>
      <c r="DS34" s="626"/>
      <c r="DT34" s="626"/>
      <c r="DU34" s="626"/>
      <c r="DV34" s="627"/>
      <c r="DW34" s="630">
        <v>16.2</v>
      </c>
      <c r="DX34" s="651"/>
      <c r="DY34" s="651"/>
      <c r="DZ34" s="651"/>
      <c r="EA34" s="651"/>
      <c r="EB34" s="651"/>
      <c r="EC34" s="652"/>
    </row>
    <row r="35" spans="2:133" ht="11.25" customHeight="1">
      <c r="B35" s="622" t="s">
        <v>309</v>
      </c>
      <c r="C35" s="623"/>
      <c r="D35" s="623"/>
      <c r="E35" s="623"/>
      <c r="F35" s="623"/>
      <c r="G35" s="623"/>
      <c r="H35" s="623"/>
      <c r="I35" s="623"/>
      <c r="J35" s="623"/>
      <c r="K35" s="623"/>
      <c r="L35" s="623"/>
      <c r="M35" s="623"/>
      <c r="N35" s="623"/>
      <c r="O35" s="623"/>
      <c r="P35" s="623"/>
      <c r="Q35" s="624"/>
      <c r="R35" s="625">
        <v>200000</v>
      </c>
      <c r="S35" s="626"/>
      <c r="T35" s="626"/>
      <c r="U35" s="626"/>
      <c r="V35" s="626"/>
      <c r="W35" s="626"/>
      <c r="X35" s="626"/>
      <c r="Y35" s="627"/>
      <c r="Z35" s="628">
        <v>1.6</v>
      </c>
      <c r="AA35" s="628"/>
      <c r="AB35" s="628"/>
      <c r="AC35" s="628"/>
      <c r="AD35" s="629" t="s">
        <v>223</v>
      </c>
      <c r="AE35" s="629"/>
      <c r="AF35" s="629"/>
      <c r="AG35" s="629"/>
      <c r="AH35" s="629"/>
      <c r="AI35" s="629"/>
      <c r="AJ35" s="629"/>
      <c r="AK35" s="629"/>
      <c r="AL35" s="630" t="s">
        <v>223</v>
      </c>
      <c r="AM35" s="631"/>
      <c r="AN35" s="631"/>
      <c r="AO35" s="632"/>
      <c r="AP35" s="188"/>
      <c r="AQ35" s="636" t="s">
        <v>310</v>
      </c>
      <c r="AR35" s="637"/>
      <c r="AS35" s="637"/>
      <c r="AT35" s="637"/>
      <c r="AU35" s="637"/>
      <c r="AV35" s="637"/>
      <c r="AW35" s="637"/>
      <c r="AX35" s="637"/>
      <c r="AY35" s="638"/>
      <c r="AZ35" s="614">
        <v>1510201</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285012</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203458</v>
      </c>
      <c r="CS35" s="657"/>
      <c r="CT35" s="657"/>
      <c r="CU35" s="657"/>
      <c r="CV35" s="657"/>
      <c r="CW35" s="657"/>
      <c r="CX35" s="657"/>
      <c r="CY35" s="658"/>
      <c r="CZ35" s="659">
        <v>1.7</v>
      </c>
      <c r="DA35" s="660"/>
      <c r="DB35" s="660"/>
      <c r="DC35" s="661"/>
      <c r="DD35" s="634">
        <v>171733</v>
      </c>
      <c r="DE35" s="657"/>
      <c r="DF35" s="657"/>
      <c r="DG35" s="657"/>
      <c r="DH35" s="657"/>
      <c r="DI35" s="657"/>
      <c r="DJ35" s="657"/>
      <c r="DK35" s="658"/>
      <c r="DL35" s="634">
        <v>165060</v>
      </c>
      <c r="DM35" s="657"/>
      <c r="DN35" s="657"/>
      <c r="DO35" s="657"/>
      <c r="DP35" s="657"/>
      <c r="DQ35" s="657"/>
      <c r="DR35" s="657"/>
      <c r="DS35" s="657"/>
      <c r="DT35" s="657"/>
      <c r="DU35" s="657"/>
      <c r="DV35" s="658"/>
      <c r="DW35" s="630">
        <v>2.2000000000000002</v>
      </c>
      <c r="DX35" s="651"/>
      <c r="DY35" s="651"/>
      <c r="DZ35" s="651"/>
      <c r="EA35" s="651"/>
      <c r="EB35" s="651"/>
      <c r="EC35" s="652"/>
    </row>
    <row r="36" spans="2:133" ht="11.25" customHeight="1">
      <c r="B36" s="668" t="s">
        <v>313</v>
      </c>
      <c r="C36" s="669"/>
      <c r="D36" s="669"/>
      <c r="E36" s="669"/>
      <c r="F36" s="669"/>
      <c r="G36" s="669"/>
      <c r="H36" s="669"/>
      <c r="I36" s="669"/>
      <c r="J36" s="669"/>
      <c r="K36" s="669"/>
      <c r="L36" s="669"/>
      <c r="M36" s="669"/>
      <c r="N36" s="669"/>
      <c r="O36" s="669"/>
      <c r="P36" s="669"/>
      <c r="Q36" s="670"/>
      <c r="R36" s="697">
        <v>12597431</v>
      </c>
      <c r="S36" s="698"/>
      <c r="T36" s="698"/>
      <c r="U36" s="698"/>
      <c r="V36" s="698"/>
      <c r="W36" s="698"/>
      <c r="X36" s="698"/>
      <c r="Y36" s="699"/>
      <c r="Z36" s="700">
        <v>100</v>
      </c>
      <c r="AA36" s="700"/>
      <c r="AB36" s="700"/>
      <c r="AC36" s="700"/>
      <c r="AD36" s="701">
        <v>7298753</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361185</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97364</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1578220</v>
      </c>
      <c r="CS36" s="626"/>
      <c r="CT36" s="626"/>
      <c r="CU36" s="626"/>
      <c r="CV36" s="626"/>
      <c r="CW36" s="626"/>
      <c r="CX36" s="626"/>
      <c r="CY36" s="627"/>
      <c r="CZ36" s="659">
        <v>12.8</v>
      </c>
      <c r="DA36" s="660"/>
      <c r="DB36" s="660"/>
      <c r="DC36" s="661"/>
      <c r="DD36" s="634">
        <v>1175208</v>
      </c>
      <c r="DE36" s="626"/>
      <c r="DF36" s="626"/>
      <c r="DG36" s="626"/>
      <c r="DH36" s="626"/>
      <c r="DI36" s="626"/>
      <c r="DJ36" s="626"/>
      <c r="DK36" s="627"/>
      <c r="DL36" s="634">
        <v>848165</v>
      </c>
      <c r="DM36" s="626"/>
      <c r="DN36" s="626"/>
      <c r="DO36" s="626"/>
      <c r="DP36" s="626"/>
      <c r="DQ36" s="626"/>
      <c r="DR36" s="626"/>
      <c r="DS36" s="626"/>
      <c r="DT36" s="626"/>
      <c r="DU36" s="626"/>
      <c r="DV36" s="627"/>
      <c r="DW36" s="630">
        <v>11.3</v>
      </c>
      <c r="DX36" s="651"/>
      <c r="DY36" s="651"/>
      <c r="DZ36" s="651"/>
      <c r="EA36" s="651"/>
      <c r="EB36" s="651"/>
      <c r="EC36" s="652"/>
    </row>
    <row r="37" spans="2:133" ht="11.25" customHeight="1">
      <c r="AQ37" s="704" t="s">
        <v>317</v>
      </c>
      <c r="AR37" s="705"/>
      <c r="AS37" s="705"/>
      <c r="AT37" s="705"/>
      <c r="AU37" s="705"/>
      <c r="AV37" s="705"/>
      <c r="AW37" s="705"/>
      <c r="AX37" s="705"/>
      <c r="AY37" s="706"/>
      <c r="AZ37" s="625">
        <v>134941</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3225</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630998</v>
      </c>
      <c r="CS37" s="657"/>
      <c r="CT37" s="657"/>
      <c r="CU37" s="657"/>
      <c r="CV37" s="657"/>
      <c r="CW37" s="657"/>
      <c r="CX37" s="657"/>
      <c r="CY37" s="658"/>
      <c r="CZ37" s="659">
        <v>5.0999999999999996</v>
      </c>
      <c r="DA37" s="660"/>
      <c r="DB37" s="660"/>
      <c r="DC37" s="661"/>
      <c r="DD37" s="634">
        <v>618393</v>
      </c>
      <c r="DE37" s="657"/>
      <c r="DF37" s="657"/>
      <c r="DG37" s="657"/>
      <c r="DH37" s="657"/>
      <c r="DI37" s="657"/>
      <c r="DJ37" s="657"/>
      <c r="DK37" s="658"/>
      <c r="DL37" s="634">
        <v>571288</v>
      </c>
      <c r="DM37" s="657"/>
      <c r="DN37" s="657"/>
      <c r="DO37" s="657"/>
      <c r="DP37" s="657"/>
      <c r="DQ37" s="657"/>
      <c r="DR37" s="657"/>
      <c r="DS37" s="657"/>
      <c r="DT37" s="657"/>
      <c r="DU37" s="657"/>
      <c r="DV37" s="658"/>
      <c r="DW37" s="630">
        <v>7.6</v>
      </c>
      <c r="DX37" s="651"/>
      <c r="DY37" s="651"/>
      <c r="DZ37" s="651"/>
      <c r="EA37" s="651"/>
      <c r="EB37" s="651"/>
      <c r="EC37" s="652"/>
    </row>
    <row r="38" spans="2:133" ht="11.25" customHeight="1">
      <c r="AQ38" s="704" t="s">
        <v>320</v>
      </c>
      <c r="AR38" s="705"/>
      <c r="AS38" s="705"/>
      <c r="AT38" s="705"/>
      <c r="AU38" s="705"/>
      <c r="AV38" s="705"/>
      <c r="AW38" s="705"/>
      <c r="AX38" s="705"/>
      <c r="AY38" s="706"/>
      <c r="AZ38" s="625">
        <v>4000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5565</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1375260</v>
      </c>
      <c r="CS38" s="626"/>
      <c r="CT38" s="626"/>
      <c r="CU38" s="626"/>
      <c r="CV38" s="626"/>
      <c r="CW38" s="626"/>
      <c r="CX38" s="626"/>
      <c r="CY38" s="627"/>
      <c r="CZ38" s="659">
        <v>11.2</v>
      </c>
      <c r="DA38" s="660"/>
      <c r="DB38" s="660"/>
      <c r="DC38" s="661"/>
      <c r="DD38" s="634">
        <v>1216541</v>
      </c>
      <c r="DE38" s="626"/>
      <c r="DF38" s="626"/>
      <c r="DG38" s="626"/>
      <c r="DH38" s="626"/>
      <c r="DI38" s="626"/>
      <c r="DJ38" s="626"/>
      <c r="DK38" s="627"/>
      <c r="DL38" s="634">
        <v>857243</v>
      </c>
      <c r="DM38" s="626"/>
      <c r="DN38" s="626"/>
      <c r="DO38" s="626"/>
      <c r="DP38" s="626"/>
      <c r="DQ38" s="626"/>
      <c r="DR38" s="626"/>
      <c r="DS38" s="626"/>
      <c r="DT38" s="626"/>
      <c r="DU38" s="626"/>
      <c r="DV38" s="627"/>
      <c r="DW38" s="630">
        <v>11.4</v>
      </c>
      <c r="DX38" s="651"/>
      <c r="DY38" s="651"/>
      <c r="DZ38" s="651"/>
      <c r="EA38" s="651"/>
      <c r="EB38" s="651"/>
      <c r="EC38" s="652"/>
    </row>
    <row r="39" spans="2:133" ht="11.25" customHeight="1">
      <c r="AQ39" s="704" t="s">
        <v>323</v>
      </c>
      <c r="AR39" s="705"/>
      <c r="AS39" s="705"/>
      <c r="AT39" s="705"/>
      <c r="AU39" s="705"/>
      <c r="AV39" s="705"/>
      <c r="AW39" s="705"/>
      <c r="AX39" s="705"/>
      <c r="AY39" s="706"/>
      <c r="AZ39" s="625" t="s">
        <v>324</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87</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837785</v>
      </c>
      <c r="CS39" s="657"/>
      <c r="CT39" s="657"/>
      <c r="CU39" s="657"/>
      <c r="CV39" s="657"/>
      <c r="CW39" s="657"/>
      <c r="CX39" s="657"/>
      <c r="CY39" s="658"/>
      <c r="CZ39" s="659">
        <v>6.8</v>
      </c>
      <c r="DA39" s="660"/>
      <c r="DB39" s="660"/>
      <c r="DC39" s="661"/>
      <c r="DD39" s="634">
        <v>690668</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1"/>
      <c r="DY39" s="651"/>
      <c r="DZ39" s="651"/>
      <c r="EA39" s="651"/>
      <c r="EB39" s="651"/>
      <c r="EC39" s="65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241590</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119</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121132</v>
      </c>
      <c r="CS40" s="626"/>
      <c r="CT40" s="626"/>
      <c r="CU40" s="626"/>
      <c r="CV40" s="626"/>
      <c r="CW40" s="626"/>
      <c r="CX40" s="626"/>
      <c r="CY40" s="627"/>
      <c r="CZ40" s="659">
        <v>1</v>
      </c>
      <c r="DA40" s="660"/>
      <c r="DB40" s="660"/>
      <c r="DC40" s="661"/>
      <c r="DD40" s="634">
        <v>121132</v>
      </c>
      <c r="DE40" s="626"/>
      <c r="DF40" s="626"/>
      <c r="DG40" s="626"/>
      <c r="DH40" s="626"/>
      <c r="DI40" s="626"/>
      <c r="DJ40" s="626"/>
      <c r="DK40" s="627"/>
      <c r="DL40" s="634">
        <v>60580</v>
      </c>
      <c r="DM40" s="626"/>
      <c r="DN40" s="626"/>
      <c r="DO40" s="626"/>
      <c r="DP40" s="626"/>
      <c r="DQ40" s="626"/>
      <c r="DR40" s="626"/>
      <c r="DS40" s="626"/>
      <c r="DT40" s="626"/>
      <c r="DU40" s="626"/>
      <c r="DV40" s="627"/>
      <c r="DW40" s="630">
        <v>0.8</v>
      </c>
      <c r="DX40" s="651"/>
      <c r="DY40" s="651"/>
      <c r="DZ40" s="651"/>
      <c r="EA40" s="651"/>
      <c r="EB40" s="651"/>
      <c r="EC40" s="65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768485</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300</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2243205</v>
      </c>
      <c r="CS42" s="626"/>
      <c r="CT42" s="626"/>
      <c r="CU42" s="626"/>
      <c r="CV42" s="626"/>
      <c r="CW42" s="626"/>
      <c r="CX42" s="626"/>
      <c r="CY42" s="627"/>
      <c r="CZ42" s="659">
        <v>18.2</v>
      </c>
      <c r="DA42" s="708"/>
      <c r="DB42" s="708"/>
      <c r="DC42" s="709"/>
      <c r="DD42" s="634">
        <v>216304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78684</v>
      </c>
      <c r="CS43" s="657"/>
      <c r="CT43" s="657"/>
      <c r="CU43" s="657"/>
      <c r="CV43" s="657"/>
      <c r="CW43" s="657"/>
      <c r="CX43" s="657"/>
      <c r="CY43" s="658"/>
      <c r="CZ43" s="659">
        <v>0.6</v>
      </c>
      <c r="DA43" s="660"/>
      <c r="DB43" s="660"/>
      <c r="DC43" s="661"/>
      <c r="DD43" s="634">
        <v>78684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339</v>
      </c>
      <c r="CD44" s="731" t="s">
        <v>290</v>
      </c>
      <c r="CE44" s="732"/>
      <c r="CF44" s="622" t="s">
        <v>340</v>
      </c>
      <c r="CG44" s="623"/>
      <c r="CH44" s="623"/>
      <c r="CI44" s="623"/>
      <c r="CJ44" s="623"/>
      <c r="CK44" s="623"/>
      <c r="CL44" s="623"/>
      <c r="CM44" s="623"/>
      <c r="CN44" s="623"/>
      <c r="CO44" s="623"/>
      <c r="CP44" s="623"/>
      <c r="CQ44" s="624"/>
      <c r="CR44" s="625">
        <v>2171981</v>
      </c>
      <c r="CS44" s="626"/>
      <c r="CT44" s="626"/>
      <c r="CU44" s="626"/>
      <c r="CV44" s="626"/>
      <c r="CW44" s="626"/>
      <c r="CX44" s="626"/>
      <c r="CY44" s="627"/>
      <c r="CZ44" s="659">
        <v>17.600000000000001</v>
      </c>
      <c r="DA44" s="708"/>
      <c r="DB44" s="708"/>
      <c r="DC44" s="709"/>
      <c r="DD44" s="634">
        <v>200444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341</v>
      </c>
      <c r="CG45" s="623"/>
      <c r="CH45" s="623"/>
      <c r="CI45" s="623"/>
      <c r="CJ45" s="623"/>
      <c r="CK45" s="623"/>
      <c r="CL45" s="623"/>
      <c r="CM45" s="623"/>
      <c r="CN45" s="623"/>
      <c r="CO45" s="623"/>
      <c r="CP45" s="623"/>
      <c r="CQ45" s="624"/>
      <c r="CR45" s="625">
        <v>411988</v>
      </c>
      <c r="CS45" s="657"/>
      <c r="CT45" s="657"/>
      <c r="CU45" s="657"/>
      <c r="CV45" s="657"/>
      <c r="CW45" s="657"/>
      <c r="CX45" s="657"/>
      <c r="CY45" s="658"/>
      <c r="CZ45" s="659">
        <v>3.3</v>
      </c>
      <c r="DA45" s="660"/>
      <c r="DB45" s="660"/>
      <c r="DC45" s="661"/>
      <c r="DD45" s="634">
        <v>31856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342</v>
      </c>
      <c r="CG46" s="623"/>
      <c r="CH46" s="623"/>
      <c r="CI46" s="623"/>
      <c r="CJ46" s="623"/>
      <c r="CK46" s="623"/>
      <c r="CL46" s="623"/>
      <c r="CM46" s="623"/>
      <c r="CN46" s="623"/>
      <c r="CO46" s="623"/>
      <c r="CP46" s="623"/>
      <c r="CQ46" s="624"/>
      <c r="CR46" s="625">
        <v>1737788</v>
      </c>
      <c r="CS46" s="626"/>
      <c r="CT46" s="626"/>
      <c r="CU46" s="626"/>
      <c r="CV46" s="626"/>
      <c r="CW46" s="626"/>
      <c r="CX46" s="626"/>
      <c r="CY46" s="627"/>
      <c r="CZ46" s="659">
        <v>14.1</v>
      </c>
      <c r="DA46" s="708"/>
      <c r="DB46" s="708"/>
      <c r="DC46" s="709"/>
      <c r="DD46" s="634">
        <v>146383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343</v>
      </c>
      <c r="CG47" s="623"/>
      <c r="CH47" s="623"/>
      <c r="CI47" s="623"/>
      <c r="CJ47" s="623"/>
      <c r="CK47" s="623"/>
      <c r="CL47" s="623"/>
      <c r="CM47" s="623"/>
      <c r="CN47" s="623"/>
      <c r="CO47" s="623"/>
      <c r="CP47" s="623"/>
      <c r="CQ47" s="624"/>
      <c r="CR47" s="625">
        <v>71224</v>
      </c>
      <c r="CS47" s="657"/>
      <c r="CT47" s="657"/>
      <c r="CU47" s="657"/>
      <c r="CV47" s="657"/>
      <c r="CW47" s="657"/>
      <c r="CX47" s="657"/>
      <c r="CY47" s="658"/>
      <c r="CZ47" s="659">
        <v>0.6</v>
      </c>
      <c r="DA47" s="660"/>
      <c r="DB47" s="660"/>
      <c r="DC47" s="661"/>
      <c r="DD47" s="634">
        <v>15860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344</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345</v>
      </c>
      <c r="CE49" s="669"/>
      <c r="CF49" s="669"/>
      <c r="CG49" s="669"/>
      <c r="CH49" s="669"/>
      <c r="CI49" s="669"/>
      <c r="CJ49" s="669"/>
      <c r="CK49" s="669"/>
      <c r="CL49" s="669"/>
      <c r="CM49" s="669"/>
      <c r="CN49" s="669"/>
      <c r="CO49" s="669"/>
      <c r="CP49" s="669"/>
      <c r="CQ49" s="670"/>
      <c r="CR49" s="697">
        <v>12321682</v>
      </c>
      <c r="CS49" s="693"/>
      <c r="CT49" s="693"/>
      <c r="CU49" s="693"/>
      <c r="CV49" s="693"/>
      <c r="CW49" s="693"/>
      <c r="CX49" s="693"/>
      <c r="CY49" s="720"/>
      <c r="CZ49" s="721">
        <v>100</v>
      </c>
      <c r="DA49" s="722"/>
      <c r="DB49" s="722"/>
      <c r="DC49" s="723"/>
      <c r="DD49" s="724">
        <v>8180340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368</v>
      </c>
      <c r="C7" s="752"/>
      <c r="D7" s="752"/>
      <c r="E7" s="752"/>
      <c r="F7" s="752"/>
      <c r="G7" s="752"/>
      <c r="H7" s="752"/>
      <c r="I7" s="752"/>
      <c r="J7" s="752"/>
      <c r="K7" s="752"/>
      <c r="L7" s="752"/>
      <c r="M7" s="752"/>
      <c r="N7" s="752"/>
      <c r="O7" s="752"/>
      <c r="P7" s="753"/>
      <c r="Q7" s="754">
        <v>12597</v>
      </c>
      <c r="R7" s="755"/>
      <c r="S7" s="755"/>
      <c r="T7" s="755"/>
      <c r="U7" s="755"/>
      <c r="V7" s="755">
        <v>12321</v>
      </c>
      <c r="W7" s="755"/>
      <c r="X7" s="755"/>
      <c r="Y7" s="755"/>
      <c r="Z7" s="755"/>
      <c r="AA7" s="755">
        <v>276</v>
      </c>
      <c r="AB7" s="755"/>
      <c r="AC7" s="755"/>
      <c r="AD7" s="755"/>
      <c r="AE7" s="756"/>
      <c r="AF7" s="757">
        <v>248</v>
      </c>
      <c r="AG7" s="758"/>
      <c r="AH7" s="758"/>
      <c r="AI7" s="758"/>
      <c r="AJ7" s="759"/>
      <c r="AK7" s="794">
        <v>20924</v>
      </c>
      <c r="AL7" s="795"/>
      <c r="AM7" s="795"/>
      <c r="AN7" s="795"/>
      <c r="AO7" s="795"/>
      <c r="AP7" s="795">
        <v>10456</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37</v>
      </c>
      <c r="CI7" s="792"/>
      <c r="CJ7" s="792"/>
      <c r="CK7" s="792"/>
      <c r="CL7" s="793"/>
      <c r="CM7" s="791">
        <v>423</v>
      </c>
      <c r="CN7" s="792"/>
      <c r="CO7" s="792"/>
      <c r="CP7" s="792"/>
      <c r="CQ7" s="793"/>
      <c r="CR7" s="791">
        <v>2</v>
      </c>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554</v>
      </c>
      <c r="BT8" s="789"/>
      <c r="BU8" s="789"/>
      <c r="BV8" s="789"/>
      <c r="BW8" s="789"/>
      <c r="BX8" s="789"/>
      <c r="BY8" s="789"/>
      <c r="BZ8" s="789"/>
      <c r="CA8" s="789"/>
      <c r="CB8" s="789"/>
      <c r="CC8" s="789"/>
      <c r="CD8" s="789"/>
      <c r="CE8" s="789"/>
      <c r="CF8" s="789"/>
      <c r="CG8" s="790"/>
      <c r="CH8" s="801">
        <v>-10</v>
      </c>
      <c r="CI8" s="802"/>
      <c r="CJ8" s="802"/>
      <c r="CK8" s="802"/>
      <c r="CL8" s="803"/>
      <c r="CM8" s="801">
        <v>141</v>
      </c>
      <c r="CN8" s="802"/>
      <c r="CO8" s="802"/>
      <c r="CP8" s="802"/>
      <c r="CQ8" s="803"/>
      <c r="CR8" s="801">
        <v>20</v>
      </c>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555</v>
      </c>
      <c r="BT9" s="789"/>
      <c r="BU9" s="789"/>
      <c r="BV9" s="789"/>
      <c r="BW9" s="789"/>
      <c r="BX9" s="789"/>
      <c r="BY9" s="789"/>
      <c r="BZ9" s="789"/>
      <c r="CA9" s="789"/>
      <c r="CB9" s="789"/>
      <c r="CC9" s="789"/>
      <c r="CD9" s="789"/>
      <c r="CE9" s="789"/>
      <c r="CF9" s="789"/>
      <c r="CG9" s="790"/>
      <c r="CH9" s="801">
        <v>16</v>
      </c>
      <c r="CI9" s="802"/>
      <c r="CJ9" s="802"/>
      <c r="CK9" s="802"/>
      <c r="CL9" s="803"/>
      <c r="CM9" s="801">
        <v>177</v>
      </c>
      <c r="CN9" s="802"/>
      <c r="CO9" s="802"/>
      <c r="CP9" s="802"/>
      <c r="CQ9" s="803"/>
      <c r="CR9" s="801">
        <v>5</v>
      </c>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248</v>
      </c>
      <c r="AG23" s="814"/>
      <c r="AH23" s="814"/>
      <c r="AI23" s="814"/>
      <c r="AJ23" s="817"/>
      <c r="AK23" s="818"/>
      <c r="AL23" s="819"/>
      <c r="AM23" s="819"/>
      <c r="AN23" s="819"/>
      <c r="AO23" s="819"/>
      <c r="AP23" s="814"/>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3184</v>
      </c>
      <c r="R28" s="843"/>
      <c r="S28" s="843"/>
      <c r="T28" s="843"/>
      <c r="U28" s="843"/>
      <c r="V28" s="843">
        <v>2899</v>
      </c>
      <c r="W28" s="843"/>
      <c r="X28" s="843"/>
      <c r="Y28" s="843"/>
      <c r="Z28" s="843"/>
      <c r="AA28" s="843">
        <v>285</v>
      </c>
      <c r="AB28" s="843"/>
      <c r="AC28" s="843"/>
      <c r="AD28" s="843"/>
      <c r="AE28" s="844"/>
      <c r="AF28" s="845">
        <v>285</v>
      </c>
      <c r="AG28" s="843"/>
      <c r="AH28" s="843"/>
      <c r="AI28" s="843"/>
      <c r="AJ28" s="846"/>
      <c r="AK28" s="847">
        <v>242</v>
      </c>
      <c r="AL28" s="838"/>
      <c r="AM28" s="838"/>
      <c r="AN28" s="838"/>
      <c r="AO28" s="838"/>
      <c r="AP28" s="838" t="s">
        <v>491</v>
      </c>
      <c r="AQ28" s="838"/>
      <c r="AR28" s="838"/>
      <c r="AS28" s="838"/>
      <c r="AT28" s="838"/>
      <c r="AU28" s="838" t="s">
        <v>491</v>
      </c>
      <c r="AV28" s="838"/>
      <c r="AW28" s="838"/>
      <c r="AX28" s="838"/>
      <c r="AY28" s="838"/>
      <c r="AZ28" s="839" t="s">
        <v>491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2638</v>
      </c>
      <c r="R29" s="779"/>
      <c r="S29" s="779"/>
      <c r="T29" s="779"/>
      <c r="U29" s="779"/>
      <c r="V29" s="779">
        <v>2519</v>
      </c>
      <c r="W29" s="779"/>
      <c r="X29" s="779"/>
      <c r="Y29" s="779"/>
      <c r="Z29" s="779"/>
      <c r="AA29" s="779">
        <v>119</v>
      </c>
      <c r="AB29" s="779"/>
      <c r="AC29" s="779"/>
      <c r="AD29" s="779"/>
      <c r="AE29" s="780"/>
      <c r="AF29" s="781">
        <v>119</v>
      </c>
      <c r="AG29" s="782"/>
      <c r="AH29" s="782"/>
      <c r="AI29" s="782"/>
      <c r="AJ29" s="783"/>
      <c r="AK29" s="850">
        <v>387</v>
      </c>
      <c r="AL29" s="851"/>
      <c r="AM29" s="851"/>
      <c r="AN29" s="851"/>
      <c r="AO29" s="851"/>
      <c r="AP29" s="851" t="s">
        <v>491</v>
      </c>
      <c r="AQ29" s="851"/>
      <c r="AR29" s="851"/>
      <c r="AS29" s="851"/>
      <c r="AT29" s="851"/>
      <c r="AU29" s="851" t="s">
        <v>491</v>
      </c>
      <c r="AV29" s="851"/>
      <c r="AW29" s="851"/>
      <c r="AX29" s="851"/>
      <c r="AY29" s="851"/>
      <c r="AZ29" s="852" t="s">
        <v>491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226</v>
      </c>
      <c r="R30" s="779"/>
      <c r="S30" s="779"/>
      <c r="T30" s="779"/>
      <c r="U30" s="779"/>
      <c r="V30" s="779">
        <v>225</v>
      </c>
      <c r="W30" s="779"/>
      <c r="X30" s="779"/>
      <c r="Y30" s="779"/>
      <c r="Z30" s="779"/>
      <c r="AA30" s="779">
        <v>1</v>
      </c>
      <c r="AB30" s="779"/>
      <c r="AC30" s="779"/>
      <c r="AD30" s="779"/>
      <c r="AE30" s="780"/>
      <c r="AF30" s="781">
        <v>1</v>
      </c>
      <c r="AG30" s="782"/>
      <c r="AH30" s="782"/>
      <c r="AI30" s="782"/>
      <c r="AJ30" s="783"/>
      <c r="AK30" s="850">
        <v>87</v>
      </c>
      <c r="AL30" s="851"/>
      <c r="AM30" s="851"/>
      <c r="AN30" s="851"/>
      <c r="AO30" s="851"/>
      <c r="AP30" s="851" t="s">
        <v>491</v>
      </c>
      <c r="AQ30" s="851"/>
      <c r="AR30" s="851"/>
      <c r="AS30" s="851"/>
      <c r="AT30" s="851"/>
      <c r="AU30" s="851" t="s">
        <v>491</v>
      </c>
      <c r="AV30" s="851"/>
      <c r="AW30" s="851"/>
      <c r="AX30" s="851"/>
      <c r="AY30" s="851"/>
      <c r="AZ30" s="852" t="s">
        <v>491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456</v>
      </c>
      <c r="R31" s="779"/>
      <c r="S31" s="779"/>
      <c r="T31" s="779"/>
      <c r="U31" s="779"/>
      <c r="V31" s="779">
        <v>407</v>
      </c>
      <c r="W31" s="779"/>
      <c r="X31" s="779"/>
      <c r="Y31" s="779"/>
      <c r="Z31" s="779"/>
      <c r="AA31" s="779">
        <v>49</v>
      </c>
      <c r="AB31" s="779"/>
      <c r="AC31" s="779"/>
      <c r="AD31" s="779"/>
      <c r="AE31" s="780"/>
      <c r="AF31" s="781">
        <v>196</v>
      </c>
      <c r="AG31" s="782"/>
      <c r="AH31" s="782"/>
      <c r="AI31" s="782"/>
      <c r="AJ31" s="783"/>
      <c r="AK31" s="850">
        <v>63</v>
      </c>
      <c r="AL31" s="851"/>
      <c r="AM31" s="851"/>
      <c r="AN31" s="851"/>
      <c r="AO31" s="851"/>
      <c r="AP31" s="851">
        <v>1298</v>
      </c>
      <c r="AQ31" s="851"/>
      <c r="AR31" s="851"/>
      <c r="AS31" s="851"/>
      <c r="AT31" s="851"/>
      <c r="AU31" s="851">
        <v>132</v>
      </c>
      <c r="AV31" s="851"/>
      <c r="AW31" s="851"/>
      <c r="AX31" s="851"/>
      <c r="AY31" s="851"/>
      <c r="AZ31" s="852" t="s">
        <v>491</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387</v>
      </c>
      <c r="C32" s="776"/>
      <c r="D32" s="776"/>
      <c r="E32" s="776"/>
      <c r="F32" s="776"/>
      <c r="G32" s="776"/>
      <c r="H32" s="776"/>
      <c r="I32" s="776"/>
      <c r="J32" s="776"/>
      <c r="K32" s="776"/>
      <c r="L32" s="776"/>
      <c r="M32" s="776"/>
      <c r="N32" s="776"/>
      <c r="O32" s="776"/>
      <c r="P32" s="777"/>
      <c r="Q32" s="778">
        <v>628</v>
      </c>
      <c r="R32" s="779"/>
      <c r="S32" s="779"/>
      <c r="T32" s="779"/>
      <c r="U32" s="779"/>
      <c r="V32" s="779">
        <v>612</v>
      </c>
      <c r="W32" s="779"/>
      <c r="X32" s="779"/>
      <c r="Y32" s="779"/>
      <c r="Z32" s="779"/>
      <c r="AA32" s="779">
        <v>16</v>
      </c>
      <c r="AB32" s="779"/>
      <c r="AC32" s="779"/>
      <c r="AD32" s="779"/>
      <c r="AE32" s="780"/>
      <c r="AF32" s="781">
        <v>16</v>
      </c>
      <c r="AG32" s="782"/>
      <c r="AH32" s="782"/>
      <c r="AI32" s="782"/>
      <c r="AJ32" s="783"/>
      <c r="AK32" s="850">
        <v>276</v>
      </c>
      <c r="AL32" s="851"/>
      <c r="AM32" s="851"/>
      <c r="AN32" s="851"/>
      <c r="AO32" s="851"/>
      <c r="AP32" s="851">
        <v>3422</v>
      </c>
      <c r="AQ32" s="851"/>
      <c r="AR32" s="851"/>
      <c r="AS32" s="851"/>
      <c r="AT32" s="851"/>
      <c r="AU32" s="851">
        <v>3321</v>
      </c>
      <c r="AV32" s="851"/>
      <c r="AW32" s="851"/>
      <c r="AX32" s="851"/>
      <c r="AY32" s="851"/>
      <c r="AZ32" s="852" t="s">
        <v>491</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112</v>
      </c>
      <c r="R33" s="779"/>
      <c r="S33" s="779"/>
      <c r="T33" s="779"/>
      <c r="U33" s="779"/>
      <c r="V33" s="779">
        <v>109</v>
      </c>
      <c r="W33" s="779"/>
      <c r="X33" s="779"/>
      <c r="Y33" s="779"/>
      <c r="Z33" s="779"/>
      <c r="AA33" s="779">
        <v>3</v>
      </c>
      <c r="AB33" s="779"/>
      <c r="AC33" s="779"/>
      <c r="AD33" s="779"/>
      <c r="AE33" s="780"/>
      <c r="AF33" s="781">
        <v>3</v>
      </c>
      <c r="AG33" s="782"/>
      <c r="AH33" s="782"/>
      <c r="AI33" s="782"/>
      <c r="AJ33" s="783"/>
      <c r="AK33" s="850">
        <v>81</v>
      </c>
      <c r="AL33" s="851"/>
      <c r="AM33" s="851"/>
      <c r="AN33" s="851"/>
      <c r="AO33" s="851"/>
      <c r="AP33" s="851">
        <v>668</v>
      </c>
      <c r="AQ33" s="851"/>
      <c r="AR33" s="851"/>
      <c r="AS33" s="851"/>
      <c r="AT33" s="851"/>
      <c r="AU33" s="851">
        <v>598</v>
      </c>
      <c r="AV33" s="851"/>
      <c r="AW33" s="851"/>
      <c r="AX33" s="851"/>
      <c r="AY33" s="851"/>
      <c r="AZ33" s="852" t="s">
        <v>491</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10</v>
      </c>
      <c r="R34" s="779"/>
      <c r="S34" s="779"/>
      <c r="T34" s="779"/>
      <c r="U34" s="779"/>
      <c r="V34" s="779">
        <v>9</v>
      </c>
      <c r="W34" s="779"/>
      <c r="X34" s="779"/>
      <c r="Y34" s="779"/>
      <c r="Z34" s="779"/>
      <c r="AA34" s="779">
        <v>1</v>
      </c>
      <c r="AB34" s="779"/>
      <c r="AC34" s="779"/>
      <c r="AD34" s="779"/>
      <c r="AE34" s="780"/>
      <c r="AF34" s="781">
        <v>1</v>
      </c>
      <c r="AG34" s="782"/>
      <c r="AH34" s="782"/>
      <c r="AI34" s="782"/>
      <c r="AJ34" s="783"/>
      <c r="AK34" s="850">
        <v>5</v>
      </c>
      <c r="AL34" s="851"/>
      <c r="AM34" s="851"/>
      <c r="AN34" s="851"/>
      <c r="AO34" s="851"/>
      <c r="AP34" s="851">
        <v>55</v>
      </c>
      <c r="AQ34" s="851"/>
      <c r="AR34" s="851"/>
      <c r="AS34" s="851"/>
      <c r="AT34" s="851"/>
      <c r="AU34" s="851">
        <v>33</v>
      </c>
      <c r="AV34" s="851"/>
      <c r="AW34" s="851"/>
      <c r="AX34" s="851"/>
      <c r="AY34" s="851"/>
      <c r="AZ34" s="852" t="s">
        <v>491</v>
      </c>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391</v>
      </c>
      <c r="C35" s="776"/>
      <c r="D35" s="776"/>
      <c r="E35" s="776"/>
      <c r="F35" s="776"/>
      <c r="G35" s="776"/>
      <c r="H35" s="776"/>
      <c r="I35" s="776"/>
      <c r="J35" s="776"/>
      <c r="K35" s="776"/>
      <c r="L35" s="776"/>
      <c r="M35" s="776"/>
      <c r="N35" s="776"/>
      <c r="O35" s="776"/>
      <c r="P35" s="777"/>
      <c r="Q35" s="778">
        <v>3</v>
      </c>
      <c r="R35" s="779"/>
      <c r="S35" s="779"/>
      <c r="T35" s="779"/>
      <c r="U35" s="779"/>
      <c r="V35" s="779">
        <v>2</v>
      </c>
      <c r="W35" s="779"/>
      <c r="X35" s="779"/>
      <c r="Y35" s="779"/>
      <c r="Z35" s="779"/>
      <c r="AA35" s="779">
        <v>1</v>
      </c>
      <c r="AB35" s="779"/>
      <c r="AC35" s="779"/>
      <c r="AD35" s="779"/>
      <c r="AE35" s="780"/>
      <c r="AF35" s="781">
        <v>11</v>
      </c>
      <c r="AG35" s="782"/>
      <c r="AH35" s="782"/>
      <c r="AI35" s="782"/>
      <c r="AJ35" s="783"/>
      <c r="AK35" s="850">
        <v>2</v>
      </c>
      <c r="AL35" s="851"/>
      <c r="AM35" s="851"/>
      <c r="AN35" s="851"/>
      <c r="AO35" s="851"/>
      <c r="AP35" s="851" t="s">
        <v>556</v>
      </c>
      <c r="AQ35" s="851"/>
      <c r="AR35" s="851"/>
      <c r="AS35" s="851"/>
      <c r="AT35" s="851"/>
      <c r="AU35" s="851" t="s">
        <v>491</v>
      </c>
      <c r="AV35" s="851"/>
      <c r="AW35" s="851"/>
      <c r="AX35" s="851"/>
      <c r="AY35" s="851"/>
      <c r="AZ35" s="852" t="s">
        <v>491</v>
      </c>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392</v>
      </c>
      <c r="C36" s="776"/>
      <c r="D36" s="776"/>
      <c r="E36" s="776"/>
      <c r="F36" s="776"/>
      <c r="G36" s="776"/>
      <c r="H36" s="776"/>
      <c r="I36" s="776"/>
      <c r="J36" s="776"/>
      <c r="K36" s="776"/>
      <c r="L36" s="776"/>
      <c r="M36" s="776"/>
      <c r="N36" s="776"/>
      <c r="O36" s="776"/>
      <c r="P36" s="777"/>
      <c r="Q36" s="778">
        <v>12</v>
      </c>
      <c r="R36" s="779"/>
      <c r="S36" s="779"/>
      <c r="T36" s="779"/>
      <c r="U36" s="779"/>
      <c r="V36" s="779">
        <v>11</v>
      </c>
      <c r="W36" s="779"/>
      <c r="X36" s="779"/>
      <c r="Y36" s="779"/>
      <c r="Z36" s="779"/>
      <c r="AA36" s="779">
        <v>1</v>
      </c>
      <c r="AB36" s="779"/>
      <c r="AC36" s="779"/>
      <c r="AD36" s="779"/>
      <c r="AE36" s="780"/>
      <c r="AF36" s="781">
        <v>54</v>
      </c>
      <c r="AG36" s="782"/>
      <c r="AH36" s="782"/>
      <c r="AI36" s="782"/>
      <c r="AJ36" s="783"/>
      <c r="AK36" s="850">
        <v>2</v>
      </c>
      <c r="AL36" s="851"/>
      <c r="AM36" s="851"/>
      <c r="AN36" s="851"/>
      <c r="AO36" s="851"/>
      <c r="AP36" s="851" t="s">
        <v>556</v>
      </c>
      <c r="AQ36" s="851"/>
      <c r="AR36" s="851"/>
      <c r="AS36" s="851"/>
      <c r="AT36" s="851"/>
      <c r="AU36" s="851" t="s">
        <v>491</v>
      </c>
      <c r="AV36" s="851"/>
      <c r="AW36" s="851"/>
      <c r="AX36" s="851"/>
      <c r="AY36" s="851"/>
      <c r="AZ36" s="852" t="s">
        <v>491</v>
      </c>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686</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395</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397</v>
      </c>
      <c r="B66" s="761"/>
      <c r="C66" s="761"/>
      <c r="D66" s="761"/>
      <c r="E66" s="761"/>
      <c r="F66" s="761"/>
      <c r="G66" s="761"/>
      <c r="H66" s="761"/>
      <c r="I66" s="761"/>
      <c r="J66" s="761"/>
      <c r="K66" s="761"/>
      <c r="L66" s="761"/>
      <c r="M66" s="761"/>
      <c r="N66" s="761"/>
      <c r="O66" s="761"/>
      <c r="P66" s="762"/>
      <c r="Q66" s="737" t="s">
        <v>398</v>
      </c>
      <c r="R66" s="738"/>
      <c r="S66" s="738"/>
      <c r="T66" s="738"/>
      <c r="U66" s="739"/>
      <c r="V66" s="737" t="s">
        <v>399</v>
      </c>
      <c r="W66" s="738"/>
      <c r="X66" s="738"/>
      <c r="Y66" s="738"/>
      <c r="Z66" s="739"/>
      <c r="AA66" s="737" t="s">
        <v>400</v>
      </c>
      <c r="AB66" s="738"/>
      <c r="AC66" s="738"/>
      <c r="AD66" s="738"/>
      <c r="AE66" s="739"/>
      <c r="AF66" s="872" t="s">
        <v>401</v>
      </c>
      <c r="AG66" s="833"/>
      <c r="AH66" s="833"/>
      <c r="AI66" s="833"/>
      <c r="AJ66" s="873"/>
      <c r="AK66" s="737" t="s">
        <v>402</v>
      </c>
      <c r="AL66" s="761"/>
      <c r="AM66" s="761"/>
      <c r="AN66" s="761"/>
      <c r="AO66" s="762"/>
      <c r="AP66" s="737" t="s">
        <v>403</v>
      </c>
      <c r="AQ66" s="738"/>
      <c r="AR66" s="738"/>
      <c r="AS66" s="738"/>
      <c r="AT66" s="739"/>
      <c r="AU66" s="737" t="s">
        <v>404</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546</v>
      </c>
      <c r="C68" s="890"/>
      <c r="D68" s="890"/>
      <c r="E68" s="890"/>
      <c r="F68" s="890"/>
      <c r="G68" s="890"/>
      <c r="H68" s="890"/>
      <c r="I68" s="890"/>
      <c r="J68" s="890"/>
      <c r="K68" s="890"/>
      <c r="L68" s="890"/>
      <c r="M68" s="890"/>
      <c r="N68" s="890"/>
      <c r="O68" s="890"/>
      <c r="P68" s="891"/>
      <c r="Q68" s="892">
        <v>5581</v>
      </c>
      <c r="R68" s="886"/>
      <c r="S68" s="886"/>
      <c r="T68" s="886"/>
      <c r="U68" s="886"/>
      <c r="V68" s="886">
        <v>5440</v>
      </c>
      <c r="W68" s="886"/>
      <c r="X68" s="886"/>
      <c r="Y68" s="886"/>
      <c r="Z68" s="886"/>
      <c r="AA68" s="886">
        <v>141</v>
      </c>
      <c r="AB68" s="886"/>
      <c r="AC68" s="886"/>
      <c r="AD68" s="886"/>
      <c r="AE68" s="886"/>
      <c r="AF68" s="886">
        <v>141</v>
      </c>
      <c r="AG68" s="886"/>
      <c r="AH68" s="886"/>
      <c r="AI68" s="886"/>
      <c r="AJ68" s="886"/>
      <c r="AK68" s="886">
        <v>443</v>
      </c>
      <c r="AL68" s="886"/>
      <c r="AM68" s="886"/>
      <c r="AN68" s="886"/>
      <c r="AO68" s="886"/>
      <c r="AP68" s="886">
        <v>583</v>
      </c>
      <c r="AQ68" s="886"/>
      <c r="AR68" s="886"/>
      <c r="AS68" s="886"/>
      <c r="AT68" s="886"/>
      <c r="AU68" s="886">
        <v>31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557</v>
      </c>
      <c r="C69" s="894"/>
      <c r="D69" s="894"/>
      <c r="E69" s="894"/>
      <c r="F69" s="894"/>
      <c r="G69" s="894"/>
      <c r="H69" s="894"/>
      <c r="I69" s="894"/>
      <c r="J69" s="894"/>
      <c r="K69" s="894"/>
      <c r="L69" s="894"/>
      <c r="M69" s="894"/>
      <c r="N69" s="894"/>
      <c r="O69" s="894"/>
      <c r="P69" s="895"/>
      <c r="Q69" s="896">
        <v>643</v>
      </c>
      <c r="R69" s="851"/>
      <c r="S69" s="851"/>
      <c r="T69" s="851"/>
      <c r="U69" s="851"/>
      <c r="V69" s="851">
        <v>535</v>
      </c>
      <c r="W69" s="851"/>
      <c r="X69" s="851"/>
      <c r="Y69" s="851"/>
      <c r="Z69" s="851"/>
      <c r="AA69" s="851">
        <v>108</v>
      </c>
      <c r="AB69" s="851"/>
      <c r="AC69" s="851"/>
      <c r="AD69" s="851"/>
      <c r="AE69" s="851"/>
      <c r="AF69" s="851">
        <v>813</v>
      </c>
      <c r="AG69" s="851"/>
      <c r="AH69" s="851"/>
      <c r="AI69" s="851"/>
      <c r="AJ69" s="851"/>
      <c r="AK69" s="851" t="s">
        <v>556</v>
      </c>
      <c r="AL69" s="851"/>
      <c r="AM69" s="851"/>
      <c r="AN69" s="851"/>
      <c r="AO69" s="851"/>
      <c r="AP69" s="851">
        <v>221</v>
      </c>
      <c r="AQ69" s="851"/>
      <c r="AR69" s="851"/>
      <c r="AS69" s="851"/>
      <c r="AT69" s="851"/>
      <c r="AU69" s="851">
        <v>20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10590</v>
      </c>
      <c r="R70" s="851"/>
      <c r="S70" s="851"/>
      <c r="T70" s="851"/>
      <c r="U70" s="851"/>
      <c r="V70" s="851">
        <v>9677</v>
      </c>
      <c r="W70" s="851"/>
      <c r="X70" s="851"/>
      <c r="Y70" s="851"/>
      <c r="Z70" s="851"/>
      <c r="AA70" s="851">
        <v>913</v>
      </c>
      <c r="AB70" s="851"/>
      <c r="AC70" s="851"/>
      <c r="AD70" s="851"/>
      <c r="AE70" s="851"/>
      <c r="AF70" s="851">
        <v>913</v>
      </c>
      <c r="AG70" s="851"/>
      <c r="AH70" s="851"/>
      <c r="AI70" s="851"/>
      <c r="AJ70" s="851"/>
      <c r="AK70" s="851">
        <v>15</v>
      </c>
      <c r="AL70" s="851"/>
      <c r="AM70" s="851"/>
      <c r="AN70" s="851"/>
      <c r="AO70" s="851"/>
      <c r="AP70" s="851" t="s">
        <v>491</v>
      </c>
      <c r="AQ70" s="851"/>
      <c r="AR70" s="851"/>
      <c r="AS70" s="851"/>
      <c r="AT70" s="851"/>
      <c r="AU70" s="851" t="s">
        <v>491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1588</v>
      </c>
      <c r="R71" s="851"/>
      <c r="S71" s="851"/>
      <c r="T71" s="851"/>
      <c r="U71" s="851"/>
      <c r="V71" s="851">
        <v>1587</v>
      </c>
      <c r="W71" s="851"/>
      <c r="X71" s="851"/>
      <c r="Y71" s="851"/>
      <c r="Z71" s="851"/>
      <c r="AA71" s="851">
        <v>1</v>
      </c>
      <c r="AB71" s="851"/>
      <c r="AC71" s="851"/>
      <c r="AD71" s="851"/>
      <c r="AE71" s="851"/>
      <c r="AF71" s="851">
        <v>1</v>
      </c>
      <c r="AG71" s="851"/>
      <c r="AH71" s="851"/>
      <c r="AI71" s="851"/>
      <c r="AJ71" s="851"/>
      <c r="AK71" s="851" t="s">
        <v>556</v>
      </c>
      <c r="AL71" s="851"/>
      <c r="AM71" s="851"/>
      <c r="AN71" s="851"/>
      <c r="AO71" s="851"/>
      <c r="AP71" s="851" t="s">
        <v>491</v>
      </c>
      <c r="AQ71" s="851"/>
      <c r="AR71" s="851"/>
      <c r="AS71" s="851"/>
      <c r="AT71" s="851"/>
      <c r="AU71" s="851" t="s">
        <v>491</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558</v>
      </c>
      <c r="C72" s="894"/>
      <c r="D72" s="894"/>
      <c r="E72" s="894"/>
      <c r="F72" s="894"/>
      <c r="G72" s="894"/>
      <c r="H72" s="894"/>
      <c r="I72" s="894"/>
      <c r="J72" s="894"/>
      <c r="K72" s="894"/>
      <c r="L72" s="894"/>
      <c r="M72" s="894"/>
      <c r="N72" s="894"/>
      <c r="O72" s="894"/>
      <c r="P72" s="895"/>
      <c r="Q72" s="896">
        <v>2</v>
      </c>
      <c r="R72" s="851"/>
      <c r="S72" s="851"/>
      <c r="T72" s="851"/>
      <c r="U72" s="851"/>
      <c r="V72" s="851">
        <v>1</v>
      </c>
      <c r="W72" s="851"/>
      <c r="X72" s="851"/>
      <c r="Y72" s="851"/>
      <c r="Z72" s="851"/>
      <c r="AA72" s="851">
        <v>1</v>
      </c>
      <c r="AB72" s="851"/>
      <c r="AC72" s="851"/>
      <c r="AD72" s="851"/>
      <c r="AE72" s="851"/>
      <c r="AF72" s="851">
        <v>1</v>
      </c>
      <c r="AG72" s="851"/>
      <c r="AH72" s="851"/>
      <c r="AI72" s="851"/>
      <c r="AJ72" s="851"/>
      <c r="AK72" s="851" t="s">
        <v>491</v>
      </c>
      <c r="AL72" s="851"/>
      <c r="AM72" s="851"/>
      <c r="AN72" s="851"/>
      <c r="AO72" s="851"/>
      <c r="AP72" s="851" t="s">
        <v>491</v>
      </c>
      <c r="AQ72" s="851"/>
      <c r="AR72" s="851"/>
      <c r="AS72" s="851"/>
      <c r="AT72" s="851"/>
      <c r="AU72" s="851" t="s">
        <v>491</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549</v>
      </c>
      <c r="C73" s="894"/>
      <c r="D73" s="894"/>
      <c r="E73" s="894"/>
      <c r="F73" s="894"/>
      <c r="G73" s="894"/>
      <c r="H73" s="894"/>
      <c r="I73" s="894"/>
      <c r="J73" s="894"/>
      <c r="K73" s="894"/>
      <c r="L73" s="894"/>
      <c r="M73" s="894"/>
      <c r="N73" s="894"/>
      <c r="O73" s="894"/>
      <c r="P73" s="895"/>
      <c r="Q73" s="896">
        <v>54</v>
      </c>
      <c r="R73" s="851"/>
      <c r="S73" s="851"/>
      <c r="T73" s="851"/>
      <c r="U73" s="851"/>
      <c r="V73" s="851">
        <v>48</v>
      </c>
      <c r="W73" s="851"/>
      <c r="X73" s="851"/>
      <c r="Y73" s="851"/>
      <c r="Z73" s="851"/>
      <c r="AA73" s="851">
        <v>6</v>
      </c>
      <c r="AB73" s="851"/>
      <c r="AC73" s="851"/>
      <c r="AD73" s="851"/>
      <c r="AE73" s="851"/>
      <c r="AF73" s="851">
        <v>6</v>
      </c>
      <c r="AG73" s="851"/>
      <c r="AH73" s="851"/>
      <c r="AI73" s="851"/>
      <c r="AJ73" s="851"/>
      <c r="AK73" s="851" t="s">
        <v>491</v>
      </c>
      <c r="AL73" s="851"/>
      <c r="AM73" s="851"/>
      <c r="AN73" s="851"/>
      <c r="AO73" s="851"/>
      <c r="AP73" s="851" t="s">
        <v>491</v>
      </c>
      <c r="AQ73" s="851"/>
      <c r="AR73" s="851"/>
      <c r="AS73" s="851"/>
      <c r="AT73" s="851"/>
      <c r="AU73" s="851" t="s">
        <v>491</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550</v>
      </c>
      <c r="C74" s="894"/>
      <c r="D74" s="894"/>
      <c r="E74" s="894"/>
      <c r="F74" s="894"/>
      <c r="G74" s="894"/>
      <c r="H74" s="894"/>
      <c r="I74" s="894"/>
      <c r="J74" s="894"/>
      <c r="K74" s="894"/>
      <c r="L74" s="894"/>
      <c r="M74" s="894"/>
      <c r="N74" s="894"/>
      <c r="O74" s="894"/>
      <c r="P74" s="895"/>
      <c r="Q74" s="896">
        <v>42</v>
      </c>
      <c r="R74" s="851"/>
      <c r="S74" s="851"/>
      <c r="T74" s="851"/>
      <c r="U74" s="851"/>
      <c r="V74" s="851">
        <v>37</v>
      </c>
      <c r="W74" s="851"/>
      <c r="X74" s="851"/>
      <c r="Y74" s="851"/>
      <c r="Z74" s="851"/>
      <c r="AA74" s="851">
        <v>5</v>
      </c>
      <c r="AB74" s="851"/>
      <c r="AC74" s="851"/>
      <c r="AD74" s="851"/>
      <c r="AE74" s="851"/>
      <c r="AF74" s="851">
        <v>5</v>
      </c>
      <c r="AG74" s="851"/>
      <c r="AH74" s="851"/>
      <c r="AI74" s="851"/>
      <c r="AJ74" s="851"/>
      <c r="AK74" s="851">
        <v>18</v>
      </c>
      <c r="AL74" s="851"/>
      <c r="AM74" s="851"/>
      <c r="AN74" s="851"/>
      <c r="AO74" s="851"/>
      <c r="AP74" s="851" t="s">
        <v>491</v>
      </c>
      <c r="AQ74" s="851"/>
      <c r="AR74" s="851"/>
      <c r="AS74" s="851"/>
      <c r="AT74" s="851"/>
      <c r="AU74" s="851" t="s">
        <v>491</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551</v>
      </c>
      <c r="C75" s="894"/>
      <c r="D75" s="894"/>
      <c r="E75" s="894"/>
      <c r="F75" s="894"/>
      <c r="G75" s="894"/>
      <c r="H75" s="894"/>
      <c r="I75" s="894"/>
      <c r="J75" s="894"/>
      <c r="K75" s="894"/>
      <c r="L75" s="894"/>
      <c r="M75" s="894"/>
      <c r="N75" s="894"/>
      <c r="O75" s="894"/>
      <c r="P75" s="895"/>
      <c r="Q75" s="899">
        <v>771</v>
      </c>
      <c r="R75" s="900"/>
      <c r="S75" s="900"/>
      <c r="T75" s="900"/>
      <c r="U75" s="850"/>
      <c r="V75" s="901">
        <v>722</v>
      </c>
      <c r="W75" s="900"/>
      <c r="X75" s="900"/>
      <c r="Y75" s="900"/>
      <c r="Z75" s="850"/>
      <c r="AA75" s="901">
        <v>49</v>
      </c>
      <c r="AB75" s="900"/>
      <c r="AC75" s="900"/>
      <c r="AD75" s="900"/>
      <c r="AE75" s="850"/>
      <c r="AF75" s="901">
        <v>49</v>
      </c>
      <c r="AG75" s="900"/>
      <c r="AH75" s="900"/>
      <c r="AI75" s="900"/>
      <c r="AJ75" s="850"/>
      <c r="AK75" s="901" t="s">
        <v>491</v>
      </c>
      <c r="AL75" s="900"/>
      <c r="AM75" s="900"/>
      <c r="AN75" s="900"/>
      <c r="AO75" s="850"/>
      <c r="AP75" s="901" t="s">
        <v>491</v>
      </c>
      <c r="AQ75" s="900"/>
      <c r="AR75" s="900"/>
      <c r="AS75" s="900"/>
      <c r="AT75" s="850"/>
      <c r="AU75" s="901" t="s">
        <v>491</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552</v>
      </c>
      <c r="C76" s="894"/>
      <c r="D76" s="894"/>
      <c r="E76" s="894"/>
      <c r="F76" s="894"/>
      <c r="G76" s="894"/>
      <c r="H76" s="894"/>
      <c r="I76" s="894"/>
      <c r="J76" s="894"/>
      <c r="K76" s="894"/>
      <c r="L76" s="894"/>
      <c r="M76" s="894"/>
      <c r="N76" s="894"/>
      <c r="O76" s="894"/>
      <c r="P76" s="895"/>
      <c r="Q76" s="899">
        <v>246870</v>
      </c>
      <c r="R76" s="900"/>
      <c r="S76" s="900"/>
      <c r="T76" s="900"/>
      <c r="U76" s="850"/>
      <c r="V76" s="901">
        <v>235027</v>
      </c>
      <c r="W76" s="900"/>
      <c r="X76" s="900"/>
      <c r="Y76" s="900"/>
      <c r="Z76" s="850"/>
      <c r="AA76" s="901">
        <v>11843</v>
      </c>
      <c r="AB76" s="900"/>
      <c r="AC76" s="900"/>
      <c r="AD76" s="900"/>
      <c r="AE76" s="850"/>
      <c r="AF76" s="901">
        <v>11843</v>
      </c>
      <c r="AG76" s="900"/>
      <c r="AH76" s="900"/>
      <c r="AI76" s="900"/>
      <c r="AJ76" s="850"/>
      <c r="AK76" s="901">
        <v>516</v>
      </c>
      <c r="AL76" s="900"/>
      <c r="AM76" s="900"/>
      <c r="AN76" s="900"/>
      <c r="AO76" s="850"/>
      <c r="AP76" s="901" t="s">
        <v>491</v>
      </c>
      <c r="AQ76" s="900"/>
      <c r="AR76" s="900"/>
      <c r="AS76" s="900"/>
      <c r="AT76" s="850"/>
      <c r="AU76" s="901" t="s">
        <v>491</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405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406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411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413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414</v>
      </c>
      <c r="AB109" s="915"/>
      <c r="AC109" s="915"/>
      <c r="AD109" s="915"/>
      <c r="AE109" s="916"/>
      <c r="AF109" s="914" t="s">
        <v>289</v>
      </c>
      <c r="AG109" s="915"/>
      <c r="AH109" s="915"/>
      <c r="AI109" s="915"/>
      <c r="AJ109" s="916"/>
      <c r="AK109" s="914" t="s">
        <v>288</v>
      </c>
      <c r="AL109" s="915"/>
      <c r="AM109" s="915"/>
      <c r="AN109" s="915"/>
      <c r="AO109" s="916"/>
      <c r="AP109" s="914" t="s">
        <v>415</v>
      </c>
      <c r="AQ109" s="915"/>
      <c r="AR109" s="915"/>
      <c r="AS109" s="915"/>
      <c r="AT109" s="917"/>
      <c r="AU109" s="934" t="s">
        <v>413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414</v>
      </c>
      <c r="BR109" s="915"/>
      <c r="BS109" s="915"/>
      <c r="BT109" s="915"/>
      <c r="BU109" s="916"/>
      <c r="BV109" s="914" t="s">
        <v>289</v>
      </c>
      <c r="BW109" s="915"/>
      <c r="BX109" s="915"/>
      <c r="BY109" s="915"/>
      <c r="BZ109" s="916"/>
      <c r="CA109" s="914" t="s">
        <v>288</v>
      </c>
      <c r="CB109" s="915"/>
      <c r="CC109" s="915"/>
      <c r="CD109" s="915"/>
      <c r="CE109" s="916"/>
      <c r="CF109" s="935" t="s">
        <v>415</v>
      </c>
      <c r="CG109" s="935"/>
      <c r="CH109" s="935"/>
      <c r="CI109" s="935"/>
      <c r="CJ109" s="935"/>
      <c r="CK109" s="914" t="s">
        <v>416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414</v>
      </c>
      <c r="DH109" s="915"/>
      <c r="DI109" s="915"/>
      <c r="DJ109" s="915"/>
      <c r="DK109" s="916"/>
      <c r="DL109" s="914" t="s">
        <v>289</v>
      </c>
      <c r="DM109" s="915"/>
      <c r="DN109" s="915"/>
      <c r="DO109" s="915"/>
      <c r="DP109" s="916"/>
      <c r="DQ109" s="914" t="s">
        <v>288</v>
      </c>
      <c r="DR109" s="915"/>
      <c r="DS109" s="915"/>
      <c r="DT109" s="915"/>
      <c r="DU109" s="916"/>
      <c r="DV109" s="914" t="s">
        <v>415</v>
      </c>
      <c r="DW109" s="915"/>
      <c r="DX109" s="915"/>
      <c r="DY109" s="915"/>
      <c r="DZ109" s="917"/>
    </row>
    <row r="110" spans="1:131" s="199" customFormat="1" ht="26.25" customHeight="1">
      <c r="A110" s="918" t="s">
        <v>417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1412355</v>
      </c>
      <c r="AB110" s="922"/>
      <c r="AC110" s="922"/>
      <c r="AD110" s="922"/>
      <c r="AE110" s="923"/>
      <c r="AF110" s="924">
        <v>1346352</v>
      </c>
      <c r="AG110" s="922"/>
      <c r="AH110" s="922"/>
      <c r="AI110" s="922"/>
      <c r="AJ110" s="923"/>
      <c r="AK110" s="924">
        <v>1266111</v>
      </c>
      <c r="AL110" s="922"/>
      <c r="AM110" s="922"/>
      <c r="AN110" s="922"/>
      <c r="AO110" s="923"/>
      <c r="AP110" s="925">
        <v>19.7</v>
      </c>
      <c r="AQ110" s="926"/>
      <c r="AR110" s="926"/>
      <c r="AS110" s="926"/>
      <c r="AT110" s="927"/>
      <c r="AU110" s="928" t="s">
        <v>61</v>
      </c>
      <c r="AV110" s="929"/>
      <c r="AW110" s="929"/>
      <c r="AX110" s="929"/>
      <c r="AY110" s="929"/>
      <c r="AZ110" s="970" t="s">
        <v>418</v>
      </c>
      <c r="BA110" s="919"/>
      <c r="BB110" s="919"/>
      <c r="BC110" s="919"/>
      <c r="BD110" s="919"/>
      <c r="BE110" s="919"/>
      <c r="BF110" s="919"/>
      <c r="BG110" s="919"/>
      <c r="BH110" s="919"/>
      <c r="BI110" s="919"/>
      <c r="BJ110" s="919"/>
      <c r="BK110" s="919"/>
      <c r="BL110" s="919"/>
      <c r="BM110" s="919"/>
      <c r="BN110" s="919"/>
      <c r="BO110" s="919"/>
      <c r="BP110" s="920"/>
      <c r="BQ110" s="956">
        <v>10568228</v>
      </c>
      <c r="BR110" s="957"/>
      <c r="BS110" s="957"/>
      <c r="BT110" s="957"/>
      <c r="BU110" s="957"/>
      <c r="BV110" s="957">
        <v>9855133</v>
      </c>
      <c r="BW110" s="957"/>
      <c r="BX110" s="957"/>
      <c r="BY110" s="957"/>
      <c r="BZ110" s="957"/>
      <c r="CA110" s="957">
        <v>10456033</v>
      </c>
      <c r="CB110" s="957"/>
      <c r="CC110" s="957"/>
      <c r="CD110" s="957"/>
      <c r="CE110" s="957"/>
      <c r="CF110" s="971">
        <v>162.6</v>
      </c>
      <c r="CG110" s="972"/>
      <c r="CH110" s="972"/>
      <c r="CI110" s="972"/>
      <c r="CJ110" s="972"/>
      <c r="CK110" s="973" t="s">
        <v>419</v>
      </c>
      <c r="CL110" s="974"/>
      <c r="CM110" s="953" t="s">
        <v>420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421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422</v>
      </c>
      <c r="AB111" s="964"/>
      <c r="AC111" s="964"/>
      <c r="AD111" s="964"/>
      <c r="AE111" s="965"/>
      <c r="AF111" s="966" t="s">
        <v>422</v>
      </c>
      <c r="AG111" s="964"/>
      <c r="AH111" s="964"/>
      <c r="AI111" s="964"/>
      <c r="AJ111" s="965"/>
      <c r="AK111" s="966" t="s">
        <v>422</v>
      </c>
      <c r="AL111" s="964"/>
      <c r="AM111" s="964"/>
      <c r="AN111" s="964"/>
      <c r="AO111" s="965"/>
      <c r="AP111" s="967" t="s">
        <v>422</v>
      </c>
      <c r="AQ111" s="968"/>
      <c r="AR111" s="968"/>
      <c r="AS111" s="968"/>
      <c r="AT111" s="969"/>
      <c r="AU111" s="930"/>
      <c r="AV111" s="931"/>
      <c r="AW111" s="931"/>
      <c r="AX111" s="931"/>
      <c r="AY111" s="931"/>
      <c r="AZ111" s="979" t="s">
        <v>423</v>
      </c>
      <c r="BA111" s="980"/>
      <c r="BB111" s="980"/>
      <c r="BC111" s="980"/>
      <c r="BD111" s="980"/>
      <c r="BE111" s="980"/>
      <c r="BF111" s="980"/>
      <c r="BG111" s="980"/>
      <c r="BH111" s="980"/>
      <c r="BI111" s="980"/>
      <c r="BJ111" s="980"/>
      <c r="BK111" s="980"/>
      <c r="BL111" s="980"/>
      <c r="BM111" s="980"/>
      <c r="BN111" s="980"/>
      <c r="BO111" s="980"/>
      <c r="BP111" s="981"/>
      <c r="BQ111" s="949">
        <v>643869</v>
      </c>
      <c r="BR111" s="950"/>
      <c r="BS111" s="950"/>
      <c r="BT111" s="950"/>
      <c r="BU111" s="950"/>
      <c r="BV111" s="950">
        <v>496736</v>
      </c>
      <c r="BW111" s="950"/>
      <c r="BX111" s="950"/>
      <c r="BY111" s="950"/>
      <c r="BZ111" s="950"/>
      <c r="CA111" s="950">
        <v>391699</v>
      </c>
      <c r="CB111" s="950"/>
      <c r="CC111" s="950"/>
      <c r="CD111" s="950"/>
      <c r="CE111" s="950"/>
      <c r="CF111" s="944">
        <v>6.1</v>
      </c>
      <c r="CG111" s="945"/>
      <c r="CH111" s="945"/>
      <c r="CI111" s="945"/>
      <c r="CJ111" s="945"/>
      <c r="CK111" s="975"/>
      <c r="CL111" s="976"/>
      <c r="CM111" s="946" t="s">
        <v>424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c r="A112" s="982" t="s">
        <v>425</v>
      </c>
      <c r="B112" s="983"/>
      <c r="C112" s="980" t="s">
        <v>426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427</v>
      </c>
      <c r="BA112" s="980"/>
      <c r="BB112" s="980"/>
      <c r="BC112" s="980"/>
      <c r="BD112" s="980"/>
      <c r="BE112" s="980"/>
      <c r="BF112" s="980"/>
      <c r="BG112" s="980"/>
      <c r="BH112" s="980"/>
      <c r="BI112" s="980"/>
      <c r="BJ112" s="980"/>
      <c r="BK112" s="980"/>
      <c r="BL112" s="980"/>
      <c r="BM112" s="980"/>
      <c r="BN112" s="980"/>
      <c r="BO112" s="980"/>
      <c r="BP112" s="981"/>
      <c r="BQ112" s="949">
        <v>4475435</v>
      </c>
      <c r="BR112" s="950"/>
      <c r="BS112" s="950"/>
      <c r="BT112" s="950"/>
      <c r="BU112" s="950"/>
      <c r="BV112" s="950">
        <v>4285116</v>
      </c>
      <c r="BW112" s="950"/>
      <c r="BX112" s="950"/>
      <c r="BY112" s="950"/>
      <c r="BZ112" s="950"/>
      <c r="CA112" s="950">
        <v>4086212</v>
      </c>
      <c r="CB112" s="950"/>
      <c r="CC112" s="950"/>
      <c r="CD112" s="950"/>
      <c r="CE112" s="950"/>
      <c r="CF112" s="944">
        <v>63.6</v>
      </c>
      <c r="CG112" s="945"/>
      <c r="CH112" s="945"/>
      <c r="CI112" s="945"/>
      <c r="CJ112" s="945"/>
      <c r="CK112" s="975"/>
      <c r="CL112" s="976"/>
      <c r="CM112" s="946" t="s">
        <v>428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549966</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429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280774</v>
      </c>
      <c r="AB113" s="964"/>
      <c r="AC113" s="964"/>
      <c r="AD113" s="964"/>
      <c r="AE113" s="965"/>
      <c r="AF113" s="966">
        <v>288811</v>
      </c>
      <c r="AG113" s="964"/>
      <c r="AH113" s="964"/>
      <c r="AI113" s="964"/>
      <c r="AJ113" s="965"/>
      <c r="AK113" s="966">
        <v>282488</v>
      </c>
      <c r="AL113" s="964"/>
      <c r="AM113" s="964"/>
      <c r="AN113" s="964"/>
      <c r="AO113" s="965"/>
      <c r="AP113" s="967">
        <v>4.4000000000000004</v>
      </c>
      <c r="AQ113" s="968"/>
      <c r="AR113" s="968"/>
      <c r="AS113" s="968"/>
      <c r="AT113" s="969"/>
      <c r="AU113" s="930"/>
      <c r="AV113" s="931"/>
      <c r="AW113" s="931"/>
      <c r="AX113" s="931"/>
      <c r="AY113" s="931"/>
      <c r="AZ113" s="979" t="s">
        <v>430</v>
      </c>
      <c r="BA113" s="980"/>
      <c r="BB113" s="980"/>
      <c r="BC113" s="980"/>
      <c r="BD113" s="980"/>
      <c r="BE113" s="980"/>
      <c r="BF113" s="980"/>
      <c r="BG113" s="980"/>
      <c r="BH113" s="980"/>
      <c r="BI113" s="980"/>
      <c r="BJ113" s="980"/>
      <c r="BK113" s="980"/>
      <c r="BL113" s="980"/>
      <c r="BM113" s="980"/>
      <c r="BN113" s="980"/>
      <c r="BO113" s="980"/>
      <c r="BP113" s="981"/>
      <c r="BQ113" s="949">
        <v>86465</v>
      </c>
      <c r="BR113" s="950"/>
      <c r="BS113" s="950"/>
      <c r="BT113" s="950"/>
      <c r="BU113" s="950"/>
      <c r="BV113" s="950">
        <v>59949</v>
      </c>
      <c r="BW113" s="950"/>
      <c r="BX113" s="950"/>
      <c r="BY113" s="950"/>
      <c r="BZ113" s="950"/>
      <c r="CA113" s="950">
        <v>50271</v>
      </c>
      <c r="CB113" s="950"/>
      <c r="CC113" s="950"/>
      <c r="CD113" s="950"/>
      <c r="CE113" s="950"/>
      <c r="CF113" s="944">
        <v>0.8</v>
      </c>
      <c r="CG113" s="945"/>
      <c r="CH113" s="945"/>
      <c r="CI113" s="945"/>
      <c r="CJ113" s="945"/>
      <c r="CK113" s="975"/>
      <c r="CL113" s="976"/>
      <c r="CM113" s="946" t="s">
        <v>431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49060</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432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37256</v>
      </c>
      <c r="AB114" s="989"/>
      <c r="AC114" s="989"/>
      <c r="AD114" s="989"/>
      <c r="AE114" s="990"/>
      <c r="AF114" s="991">
        <v>34470</v>
      </c>
      <c r="AG114" s="989"/>
      <c r="AH114" s="989"/>
      <c r="AI114" s="989"/>
      <c r="AJ114" s="990"/>
      <c r="AK114" s="991">
        <v>26483</v>
      </c>
      <c r="AL114" s="989"/>
      <c r="AM114" s="989"/>
      <c r="AN114" s="989"/>
      <c r="AO114" s="990"/>
      <c r="AP114" s="992">
        <v>0.4</v>
      </c>
      <c r="AQ114" s="993"/>
      <c r="AR114" s="993"/>
      <c r="AS114" s="993"/>
      <c r="AT114" s="994"/>
      <c r="AU114" s="930"/>
      <c r="AV114" s="931"/>
      <c r="AW114" s="931"/>
      <c r="AX114" s="931"/>
      <c r="AY114" s="931"/>
      <c r="AZ114" s="979" t="s">
        <v>433</v>
      </c>
      <c r="BA114" s="980"/>
      <c r="BB114" s="980"/>
      <c r="BC114" s="980"/>
      <c r="BD114" s="980"/>
      <c r="BE114" s="980"/>
      <c r="BF114" s="980"/>
      <c r="BG114" s="980"/>
      <c r="BH114" s="980"/>
      <c r="BI114" s="980"/>
      <c r="BJ114" s="980"/>
      <c r="BK114" s="980"/>
      <c r="BL114" s="980"/>
      <c r="BM114" s="980"/>
      <c r="BN114" s="980"/>
      <c r="BO114" s="980"/>
      <c r="BP114" s="981"/>
      <c r="BQ114" s="949">
        <v>2303498</v>
      </c>
      <c r="BR114" s="950"/>
      <c r="BS114" s="950"/>
      <c r="BT114" s="950"/>
      <c r="BU114" s="950"/>
      <c r="BV114" s="950">
        <v>2131000</v>
      </c>
      <c r="BW114" s="950"/>
      <c r="BX114" s="950"/>
      <c r="BY114" s="950"/>
      <c r="BZ114" s="950"/>
      <c r="CA114" s="950">
        <v>2022017</v>
      </c>
      <c r="CB114" s="950"/>
      <c r="CC114" s="950"/>
      <c r="CD114" s="950"/>
      <c r="CE114" s="950"/>
      <c r="CF114" s="944">
        <v>31.4</v>
      </c>
      <c r="CG114" s="945"/>
      <c r="CH114" s="945"/>
      <c r="CI114" s="945"/>
      <c r="CJ114" s="945"/>
      <c r="CK114" s="975"/>
      <c r="CL114" s="976"/>
      <c r="CM114" s="946" t="s">
        <v>434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435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96112</v>
      </c>
      <c r="AB115" s="964"/>
      <c r="AC115" s="964"/>
      <c r="AD115" s="964"/>
      <c r="AE115" s="965"/>
      <c r="AF115" s="966">
        <v>52904</v>
      </c>
      <c r="AG115" s="964"/>
      <c r="AH115" s="964"/>
      <c r="AI115" s="964"/>
      <c r="AJ115" s="965"/>
      <c r="AK115" s="966">
        <v>22852</v>
      </c>
      <c r="AL115" s="964"/>
      <c r="AM115" s="964"/>
      <c r="AN115" s="964"/>
      <c r="AO115" s="965"/>
      <c r="AP115" s="967">
        <v>0.4</v>
      </c>
      <c r="AQ115" s="968"/>
      <c r="AR115" s="968"/>
      <c r="AS115" s="968"/>
      <c r="AT115" s="969"/>
      <c r="AU115" s="930"/>
      <c r="AV115" s="931"/>
      <c r="AW115" s="931"/>
      <c r="AX115" s="931"/>
      <c r="AY115" s="931"/>
      <c r="AZ115" s="979" t="s">
        <v>436</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437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438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13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439</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440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441</v>
      </c>
      <c r="Z117" s="916"/>
      <c r="AA117" s="1006">
        <v>1826510</v>
      </c>
      <c r="AB117" s="1007"/>
      <c r="AC117" s="1007"/>
      <c r="AD117" s="1007"/>
      <c r="AE117" s="1008"/>
      <c r="AF117" s="1009">
        <v>1722537</v>
      </c>
      <c r="AG117" s="1007"/>
      <c r="AH117" s="1007"/>
      <c r="AI117" s="1007"/>
      <c r="AJ117" s="1008"/>
      <c r="AK117" s="1009">
        <v>1597934</v>
      </c>
      <c r="AL117" s="1007"/>
      <c r="AM117" s="1007"/>
      <c r="AN117" s="1007"/>
      <c r="AO117" s="1008"/>
      <c r="AP117" s="1010"/>
      <c r="AQ117" s="1011"/>
      <c r="AR117" s="1011"/>
      <c r="AS117" s="1011"/>
      <c r="AT117" s="1012"/>
      <c r="AU117" s="930"/>
      <c r="AV117" s="931"/>
      <c r="AW117" s="931"/>
      <c r="AX117" s="931"/>
      <c r="AY117" s="931"/>
      <c r="AZ117" s="997" t="s">
        <v>442</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443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416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414</v>
      </c>
      <c r="AB118" s="915"/>
      <c r="AC118" s="915"/>
      <c r="AD118" s="915"/>
      <c r="AE118" s="916"/>
      <c r="AF118" s="914" t="s">
        <v>289</v>
      </c>
      <c r="AG118" s="915"/>
      <c r="AH118" s="915"/>
      <c r="AI118" s="915"/>
      <c r="AJ118" s="916"/>
      <c r="AK118" s="914" t="s">
        <v>288</v>
      </c>
      <c r="AL118" s="915"/>
      <c r="AM118" s="915"/>
      <c r="AN118" s="915"/>
      <c r="AO118" s="916"/>
      <c r="AP118" s="1001" t="s">
        <v>415</v>
      </c>
      <c r="AQ118" s="1002"/>
      <c r="AR118" s="1002"/>
      <c r="AS118" s="1002"/>
      <c r="AT118" s="1003"/>
      <c r="AU118" s="930"/>
      <c r="AV118" s="931"/>
      <c r="AW118" s="931"/>
      <c r="AX118" s="931"/>
      <c r="AY118" s="931"/>
      <c r="AZ118" s="1004" t="s">
        <v>444</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445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419</v>
      </c>
      <c r="B119" s="974"/>
      <c r="C119" s="953" t="s">
        <v>420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446</v>
      </c>
      <c r="BP119" s="1036"/>
      <c r="BQ119" s="1027">
        <v>18077495</v>
      </c>
      <c r="BR119" s="1028"/>
      <c r="BS119" s="1028"/>
      <c r="BT119" s="1028"/>
      <c r="BU119" s="1028"/>
      <c r="BV119" s="1028">
        <v>16827934</v>
      </c>
      <c r="BW119" s="1028"/>
      <c r="BX119" s="1028"/>
      <c r="BY119" s="1028"/>
      <c r="BZ119" s="1028"/>
      <c r="CA119" s="1028">
        <v>17006232</v>
      </c>
      <c r="CB119" s="1028"/>
      <c r="CC119" s="1028"/>
      <c r="CD119" s="1028"/>
      <c r="CE119" s="1028"/>
      <c r="CF119" s="1029"/>
      <c r="CG119" s="1030"/>
      <c r="CH119" s="1030"/>
      <c r="CI119" s="1030"/>
      <c r="CJ119" s="1031"/>
      <c r="CK119" s="977"/>
      <c r="CL119" s="978"/>
      <c r="CM119" s="1032" t="s">
        <v>447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44843</v>
      </c>
      <c r="DH119" s="1014"/>
      <c r="DI119" s="1014"/>
      <c r="DJ119" s="1014"/>
      <c r="DK119" s="1015"/>
      <c r="DL119" s="1013">
        <v>496736</v>
      </c>
      <c r="DM119" s="1014"/>
      <c r="DN119" s="1014"/>
      <c r="DO119" s="1014"/>
      <c r="DP119" s="1015"/>
      <c r="DQ119" s="1013">
        <v>391699</v>
      </c>
      <c r="DR119" s="1014"/>
      <c r="DS119" s="1014"/>
      <c r="DT119" s="1014"/>
      <c r="DU119" s="1015"/>
      <c r="DV119" s="1016">
        <v>6.1</v>
      </c>
      <c r="DW119" s="1017"/>
      <c r="DX119" s="1017"/>
      <c r="DY119" s="1017"/>
      <c r="DZ119" s="1018"/>
    </row>
    <row r="120" spans="1:130" s="199" customFormat="1" ht="26.25" customHeight="1">
      <c r="A120" s="1089"/>
      <c r="B120" s="976"/>
      <c r="C120" s="946" t="s">
        <v>424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448</v>
      </c>
      <c r="AV120" s="1020"/>
      <c r="AW120" s="1020"/>
      <c r="AX120" s="1020"/>
      <c r="AY120" s="1021"/>
      <c r="AZ120" s="970" t="s">
        <v>449</v>
      </c>
      <c r="BA120" s="919"/>
      <c r="BB120" s="919"/>
      <c r="BC120" s="919"/>
      <c r="BD120" s="919"/>
      <c r="BE120" s="919"/>
      <c r="BF120" s="919"/>
      <c r="BG120" s="919"/>
      <c r="BH120" s="919"/>
      <c r="BI120" s="919"/>
      <c r="BJ120" s="919"/>
      <c r="BK120" s="919"/>
      <c r="BL120" s="919"/>
      <c r="BM120" s="919"/>
      <c r="BN120" s="919"/>
      <c r="BO120" s="919"/>
      <c r="BP120" s="920"/>
      <c r="BQ120" s="956">
        <v>6818700</v>
      </c>
      <c r="BR120" s="957"/>
      <c r="BS120" s="957"/>
      <c r="BT120" s="957"/>
      <c r="BU120" s="957"/>
      <c r="BV120" s="957">
        <v>7969797</v>
      </c>
      <c r="BW120" s="957"/>
      <c r="BX120" s="957"/>
      <c r="BY120" s="957"/>
      <c r="BZ120" s="957"/>
      <c r="CA120" s="957">
        <v>8520257</v>
      </c>
      <c r="CB120" s="957"/>
      <c r="CC120" s="957"/>
      <c r="CD120" s="957"/>
      <c r="CE120" s="957"/>
      <c r="CF120" s="971">
        <v>132.5</v>
      </c>
      <c r="CG120" s="972"/>
      <c r="CH120" s="972"/>
      <c r="CI120" s="972"/>
      <c r="CJ120" s="972"/>
      <c r="CK120" s="1037" t="s">
        <v>450</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3533888</v>
      </c>
      <c r="DH120" s="957"/>
      <c r="DI120" s="957"/>
      <c r="DJ120" s="957"/>
      <c r="DK120" s="957"/>
      <c r="DL120" s="957">
        <v>3457440</v>
      </c>
      <c r="DM120" s="957"/>
      <c r="DN120" s="957"/>
      <c r="DO120" s="957"/>
      <c r="DP120" s="957"/>
      <c r="DQ120" s="957">
        <v>3321992</v>
      </c>
      <c r="DR120" s="957"/>
      <c r="DS120" s="957"/>
      <c r="DT120" s="957"/>
      <c r="DU120" s="957"/>
      <c r="DV120" s="958">
        <v>51.7</v>
      </c>
      <c r="DW120" s="958"/>
      <c r="DX120" s="958"/>
      <c r="DY120" s="958"/>
      <c r="DZ120" s="959"/>
    </row>
    <row r="121" spans="1:130" s="199" customFormat="1" ht="26.25" customHeight="1">
      <c r="A121" s="1089"/>
      <c r="B121" s="976"/>
      <c r="C121" s="997" t="s">
        <v>451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452</v>
      </c>
      <c r="BA121" s="980"/>
      <c r="BB121" s="980"/>
      <c r="BC121" s="980"/>
      <c r="BD121" s="980"/>
      <c r="BE121" s="980"/>
      <c r="BF121" s="980"/>
      <c r="BG121" s="980"/>
      <c r="BH121" s="980"/>
      <c r="BI121" s="980"/>
      <c r="BJ121" s="980"/>
      <c r="BK121" s="980"/>
      <c r="BL121" s="980"/>
      <c r="BM121" s="980"/>
      <c r="BN121" s="980"/>
      <c r="BO121" s="980"/>
      <c r="BP121" s="981"/>
      <c r="BQ121" s="949">
        <v>409578</v>
      </c>
      <c r="BR121" s="950"/>
      <c r="BS121" s="950"/>
      <c r="BT121" s="950"/>
      <c r="BU121" s="950"/>
      <c r="BV121" s="950">
        <v>343610</v>
      </c>
      <c r="BW121" s="950"/>
      <c r="BX121" s="950"/>
      <c r="BY121" s="950"/>
      <c r="BZ121" s="950"/>
      <c r="CA121" s="950">
        <v>294333</v>
      </c>
      <c r="CB121" s="950"/>
      <c r="CC121" s="950"/>
      <c r="CD121" s="950"/>
      <c r="CE121" s="950"/>
      <c r="CF121" s="944">
        <v>4.5999999999999996</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723261</v>
      </c>
      <c r="DH121" s="950"/>
      <c r="DI121" s="950"/>
      <c r="DJ121" s="950"/>
      <c r="DK121" s="950"/>
      <c r="DL121" s="950">
        <v>677803</v>
      </c>
      <c r="DM121" s="950"/>
      <c r="DN121" s="950"/>
      <c r="DO121" s="950"/>
      <c r="DP121" s="950"/>
      <c r="DQ121" s="950">
        <v>598278</v>
      </c>
      <c r="DR121" s="950"/>
      <c r="DS121" s="950"/>
      <c r="DT121" s="950"/>
      <c r="DU121" s="950"/>
      <c r="DV121" s="951">
        <v>9.3000000000000007</v>
      </c>
      <c r="DW121" s="951"/>
      <c r="DX121" s="951"/>
      <c r="DY121" s="951"/>
      <c r="DZ121" s="952"/>
    </row>
    <row r="122" spans="1:130" s="199" customFormat="1" ht="26.25" customHeight="1">
      <c r="A122" s="1089"/>
      <c r="B122" s="976"/>
      <c r="C122" s="946" t="s">
        <v>434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453</v>
      </c>
      <c r="BA122" s="995"/>
      <c r="BB122" s="995"/>
      <c r="BC122" s="995"/>
      <c r="BD122" s="995"/>
      <c r="BE122" s="995"/>
      <c r="BF122" s="995"/>
      <c r="BG122" s="995"/>
      <c r="BH122" s="995"/>
      <c r="BI122" s="995"/>
      <c r="BJ122" s="995"/>
      <c r="BK122" s="995"/>
      <c r="BL122" s="995"/>
      <c r="BM122" s="995"/>
      <c r="BN122" s="995"/>
      <c r="BO122" s="995"/>
      <c r="BP122" s="996"/>
      <c r="BQ122" s="1027">
        <v>11156735</v>
      </c>
      <c r="BR122" s="1028"/>
      <c r="BS122" s="1028"/>
      <c r="BT122" s="1028"/>
      <c r="BU122" s="1028"/>
      <c r="BV122" s="1028">
        <v>10186658</v>
      </c>
      <c r="BW122" s="1028"/>
      <c r="BX122" s="1028"/>
      <c r="BY122" s="1028"/>
      <c r="BZ122" s="1028"/>
      <c r="CA122" s="1028">
        <v>10636481</v>
      </c>
      <c r="CB122" s="1028"/>
      <c r="CC122" s="1028"/>
      <c r="CD122" s="1028"/>
      <c r="CE122" s="1028"/>
      <c r="CF122" s="1048">
        <v>165.4</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183545</v>
      </c>
      <c r="DH122" s="950"/>
      <c r="DI122" s="950"/>
      <c r="DJ122" s="950"/>
      <c r="DK122" s="950"/>
      <c r="DL122" s="950">
        <v>119977</v>
      </c>
      <c r="DM122" s="950"/>
      <c r="DN122" s="950"/>
      <c r="DO122" s="950"/>
      <c r="DP122" s="950"/>
      <c r="DQ122" s="950">
        <v>132379</v>
      </c>
      <c r="DR122" s="950"/>
      <c r="DS122" s="950"/>
      <c r="DT122" s="950"/>
      <c r="DU122" s="950"/>
      <c r="DV122" s="951">
        <v>2.1</v>
      </c>
      <c r="DW122" s="951"/>
      <c r="DX122" s="951"/>
      <c r="DY122" s="951"/>
      <c r="DZ122" s="952"/>
    </row>
    <row r="123" spans="1:130" s="199" customFormat="1" ht="26.25" customHeight="1">
      <c r="A123" s="1089"/>
      <c r="B123" s="976"/>
      <c r="C123" s="946" t="s">
        <v>440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454</v>
      </c>
      <c r="BP123" s="1036"/>
      <c r="BQ123" s="1095">
        <v>18385013</v>
      </c>
      <c r="BR123" s="1096"/>
      <c r="BS123" s="1096"/>
      <c r="BT123" s="1096"/>
      <c r="BU123" s="1096"/>
      <c r="BV123" s="1096">
        <v>18500065</v>
      </c>
      <c r="BW123" s="1096"/>
      <c r="BX123" s="1096"/>
      <c r="BY123" s="1096"/>
      <c r="BZ123" s="1096"/>
      <c r="CA123" s="1096">
        <v>19451071</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34741</v>
      </c>
      <c r="DH123" s="989"/>
      <c r="DI123" s="989"/>
      <c r="DJ123" s="989"/>
      <c r="DK123" s="990"/>
      <c r="DL123" s="991">
        <v>29896</v>
      </c>
      <c r="DM123" s="989"/>
      <c r="DN123" s="989"/>
      <c r="DO123" s="989"/>
      <c r="DP123" s="990"/>
      <c r="DQ123" s="991">
        <v>33563</v>
      </c>
      <c r="DR123" s="989"/>
      <c r="DS123" s="989"/>
      <c r="DT123" s="989"/>
      <c r="DU123" s="990"/>
      <c r="DV123" s="992">
        <v>0.5</v>
      </c>
      <c r="DW123" s="993"/>
      <c r="DX123" s="993"/>
      <c r="DY123" s="993"/>
      <c r="DZ123" s="994"/>
    </row>
    <row r="124" spans="1:130" s="199" customFormat="1" ht="26.25" customHeight="1" thickBot="1">
      <c r="A124" s="1089"/>
      <c r="B124" s="976"/>
      <c r="C124" s="946" t="s">
        <v>443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455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456</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c r="A125" s="1089"/>
      <c r="B125" s="976"/>
      <c r="C125" s="946" t="s">
        <v>445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457</v>
      </c>
      <c r="CL125" s="1038"/>
      <c r="CM125" s="1038"/>
      <c r="CN125" s="1038"/>
      <c r="CO125" s="1039"/>
      <c r="CP125" s="970" t="s">
        <v>458</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447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95835</v>
      </c>
      <c r="AB126" s="989"/>
      <c r="AC126" s="989"/>
      <c r="AD126" s="989"/>
      <c r="AE126" s="990"/>
      <c r="AF126" s="991">
        <v>52674</v>
      </c>
      <c r="AG126" s="989"/>
      <c r="AH126" s="989"/>
      <c r="AI126" s="989"/>
      <c r="AJ126" s="990"/>
      <c r="AK126" s="991">
        <v>22668</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459</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460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277</v>
      </c>
      <c r="AB127" s="989"/>
      <c r="AC127" s="989"/>
      <c r="AD127" s="989"/>
      <c r="AE127" s="990"/>
      <c r="AF127" s="991">
        <v>230</v>
      </c>
      <c r="AG127" s="989"/>
      <c r="AH127" s="989"/>
      <c r="AI127" s="989"/>
      <c r="AJ127" s="990"/>
      <c r="AK127" s="991">
        <v>184</v>
      </c>
      <c r="AL127" s="989"/>
      <c r="AM127" s="989"/>
      <c r="AN127" s="989"/>
      <c r="AO127" s="990"/>
      <c r="AP127" s="992">
        <v>0</v>
      </c>
      <c r="AQ127" s="993"/>
      <c r="AR127" s="993"/>
      <c r="AS127" s="993"/>
      <c r="AT127" s="994"/>
      <c r="AU127" s="235"/>
      <c r="AV127" s="235"/>
      <c r="AW127" s="235"/>
      <c r="AX127" s="1062" t="s">
        <v>461</v>
      </c>
      <c r="AY127" s="1063"/>
      <c r="AZ127" s="1063"/>
      <c r="BA127" s="1063"/>
      <c r="BB127" s="1063"/>
      <c r="BC127" s="1063"/>
      <c r="BD127" s="1063"/>
      <c r="BE127" s="1064"/>
      <c r="BF127" s="1065" t="s">
        <v>462</v>
      </c>
      <c r="BG127" s="1063"/>
      <c r="BH127" s="1063"/>
      <c r="BI127" s="1063"/>
      <c r="BJ127" s="1063"/>
      <c r="BK127" s="1063"/>
      <c r="BL127" s="1064"/>
      <c r="BM127" s="1065" t="s">
        <v>463</v>
      </c>
      <c r="BN127" s="1063"/>
      <c r="BO127" s="1063"/>
      <c r="BP127" s="1063"/>
      <c r="BQ127" s="1063"/>
      <c r="BR127" s="1063"/>
      <c r="BS127" s="1064"/>
      <c r="BT127" s="1065" t="s">
        <v>464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465</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466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467</v>
      </c>
      <c r="X128" s="1075"/>
      <c r="Y128" s="1075"/>
      <c r="Z128" s="1076"/>
      <c r="AA128" s="1077">
        <v>58370</v>
      </c>
      <c r="AB128" s="1078"/>
      <c r="AC128" s="1078"/>
      <c r="AD128" s="1078"/>
      <c r="AE128" s="1079"/>
      <c r="AF128" s="1080">
        <v>58371</v>
      </c>
      <c r="AG128" s="1078"/>
      <c r="AH128" s="1078"/>
      <c r="AI128" s="1078"/>
      <c r="AJ128" s="1079"/>
      <c r="AK128" s="1080">
        <v>57834</v>
      </c>
      <c r="AL128" s="1078"/>
      <c r="AM128" s="1078"/>
      <c r="AN128" s="1078"/>
      <c r="AO128" s="1079"/>
      <c r="AP128" s="1081"/>
      <c r="AQ128" s="1082"/>
      <c r="AR128" s="1082"/>
      <c r="AS128" s="1082"/>
      <c r="AT128" s="1083"/>
      <c r="AU128" s="235"/>
      <c r="AV128" s="235"/>
      <c r="AW128" s="235"/>
      <c r="AX128" s="918" t="s">
        <v>468</v>
      </c>
      <c r="AY128" s="919"/>
      <c r="AZ128" s="919"/>
      <c r="BA128" s="919"/>
      <c r="BB128" s="919"/>
      <c r="BC128" s="919"/>
      <c r="BD128" s="919"/>
      <c r="BE128" s="920"/>
      <c r="BF128" s="1084" t="s">
        <v>223</v>
      </c>
      <c r="BG128" s="1085"/>
      <c r="BH128" s="1085"/>
      <c r="BI128" s="1085"/>
      <c r="BJ128" s="1085"/>
      <c r="BK128" s="1085"/>
      <c r="BL128" s="1086"/>
      <c r="BM128" s="1084">
        <v>13.86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469</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470</v>
      </c>
      <c r="X129" s="1104"/>
      <c r="Y129" s="1104"/>
      <c r="Z129" s="1105"/>
      <c r="AA129" s="988">
        <v>7809692</v>
      </c>
      <c r="AB129" s="989"/>
      <c r="AC129" s="989"/>
      <c r="AD129" s="989"/>
      <c r="AE129" s="990"/>
      <c r="AF129" s="991">
        <v>7927016</v>
      </c>
      <c r="AG129" s="989"/>
      <c r="AH129" s="989"/>
      <c r="AI129" s="989"/>
      <c r="AJ129" s="990"/>
      <c r="AK129" s="991">
        <v>7615724</v>
      </c>
      <c r="AL129" s="989"/>
      <c r="AM129" s="989"/>
      <c r="AN129" s="989"/>
      <c r="AO129" s="990"/>
      <c r="AP129" s="1106"/>
      <c r="AQ129" s="1107"/>
      <c r="AR129" s="1107"/>
      <c r="AS129" s="1107"/>
      <c r="AT129" s="1108"/>
      <c r="AU129" s="237"/>
      <c r="AV129" s="237"/>
      <c r="AW129" s="237"/>
      <c r="AX129" s="1097" t="s">
        <v>471</v>
      </c>
      <c r="AY129" s="980"/>
      <c r="AZ129" s="980"/>
      <c r="BA129" s="980"/>
      <c r="BB129" s="980"/>
      <c r="BC129" s="980"/>
      <c r="BD129" s="980"/>
      <c r="BE129" s="981"/>
      <c r="BF129" s="1098" t="s">
        <v>223</v>
      </c>
      <c r="BG129" s="1099"/>
      <c r="BH129" s="1099"/>
      <c r="BI129" s="1099"/>
      <c r="BJ129" s="1099"/>
      <c r="BK129" s="1099"/>
      <c r="BL129" s="1100"/>
      <c r="BM129" s="1098">
        <v>18.86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472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473</v>
      </c>
      <c r="X130" s="1104"/>
      <c r="Y130" s="1104"/>
      <c r="Z130" s="1105"/>
      <c r="AA130" s="988">
        <v>1329569</v>
      </c>
      <c r="AB130" s="989"/>
      <c r="AC130" s="989"/>
      <c r="AD130" s="989"/>
      <c r="AE130" s="990"/>
      <c r="AF130" s="991">
        <v>1291154</v>
      </c>
      <c r="AG130" s="989"/>
      <c r="AH130" s="989"/>
      <c r="AI130" s="989"/>
      <c r="AJ130" s="990"/>
      <c r="AK130" s="991">
        <v>1186008</v>
      </c>
      <c r="AL130" s="989"/>
      <c r="AM130" s="989"/>
      <c r="AN130" s="989"/>
      <c r="AO130" s="990"/>
      <c r="AP130" s="1106"/>
      <c r="AQ130" s="1107"/>
      <c r="AR130" s="1107"/>
      <c r="AS130" s="1107"/>
      <c r="AT130" s="1108"/>
      <c r="AU130" s="237"/>
      <c r="AV130" s="237"/>
      <c r="AW130" s="237"/>
      <c r="AX130" s="1097" t="s">
        <v>474</v>
      </c>
      <c r="AY130" s="980"/>
      <c r="AZ130" s="980"/>
      <c r="BA130" s="980"/>
      <c r="BB130" s="980"/>
      <c r="BC130" s="980"/>
      <c r="BD130" s="980"/>
      <c r="BE130" s="981"/>
      <c r="BF130" s="1134">
        <v>5.9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475</v>
      </c>
      <c r="X131" s="1142"/>
      <c r="Y131" s="1142"/>
      <c r="Z131" s="1143"/>
      <c r="AA131" s="1035">
        <v>6480123</v>
      </c>
      <c r="AB131" s="1014"/>
      <c r="AC131" s="1014"/>
      <c r="AD131" s="1014"/>
      <c r="AE131" s="1015"/>
      <c r="AF131" s="1013">
        <v>6635862</v>
      </c>
      <c r="AG131" s="1014"/>
      <c r="AH131" s="1014"/>
      <c r="AI131" s="1014"/>
      <c r="AJ131" s="1015"/>
      <c r="AK131" s="1013">
        <v>6429716</v>
      </c>
      <c r="AL131" s="1014"/>
      <c r="AM131" s="1014"/>
      <c r="AN131" s="1014"/>
      <c r="AO131" s="1015"/>
      <c r="AP131" s="1144"/>
      <c r="AQ131" s="1145"/>
      <c r="AR131" s="1145"/>
      <c r="AS131" s="1145"/>
      <c r="AT131" s="1146"/>
      <c r="AU131" s="237"/>
      <c r="AV131" s="237"/>
      <c r="AW131" s="237"/>
      <c r="AX131" s="1116" t="s">
        <v>476</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478</v>
      </c>
      <c r="W132" s="1127"/>
      <c r="X132" s="1127"/>
      <c r="Y132" s="1127"/>
      <c r="Z132" s="1128"/>
      <c r="AA132" s="1129">
        <v>6.7679425220000002</v>
      </c>
      <c r="AB132" s="1130"/>
      <c r="AC132" s="1130"/>
      <c r="AD132" s="1130"/>
      <c r="AE132" s="1131"/>
      <c r="AF132" s="1132">
        <v>5.6211536649999996</v>
      </c>
      <c r="AG132" s="1130"/>
      <c r="AH132" s="1130"/>
      <c r="AI132" s="1130"/>
      <c r="AJ132" s="1131"/>
      <c r="AK132" s="1132">
        <v>5.5071172659999998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479</v>
      </c>
      <c r="W133" s="1110"/>
      <c r="X133" s="1110"/>
      <c r="Y133" s="1110"/>
      <c r="Z133" s="1111"/>
      <c r="AA133" s="1112">
        <v>8.3000000000000007</v>
      </c>
      <c r="AB133" s="1113"/>
      <c r="AC133" s="1113"/>
      <c r="AD133" s="1113"/>
      <c r="AE133" s="1114"/>
      <c r="AF133" s="1112">
        <v>6.8</v>
      </c>
      <c r="AG133" s="1113"/>
      <c r="AH133" s="1113"/>
      <c r="AI133" s="1113"/>
      <c r="AJ133" s="1114"/>
      <c r="AK133" s="1112">
        <v>5.9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480</v>
      </c>
      <c r="B5" s="248"/>
      <c r="C5" s="248"/>
      <c r="D5" s="248"/>
      <c r="E5" s="248"/>
      <c r="F5" s="248"/>
      <c r="G5" s="248"/>
      <c r="H5" s="248"/>
      <c r="I5" s="248"/>
      <c r="J5" s="248"/>
      <c r="K5" s="248"/>
      <c r="L5" s="248"/>
      <c r="M5" s="248"/>
      <c r="N5" s="248"/>
      <c r="O5" s="249"/>
    </row>
    <row r="6" spans="1:16">
      <c r="A6" s="250"/>
      <c r="B6" s="246"/>
      <c r="C6" s="246"/>
      <c r="D6" s="246"/>
      <c r="E6" s="246"/>
      <c r="F6" s="246"/>
      <c r="G6" s="251" t="s">
        <v>481</v>
      </c>
      <c r="H6" s="251"/>
      <c r="I6" s="251"/>
      <c r="J6" s="251"/>
      <c r="K6" s="246"/>
      <c r="L6" s="246"/>
      <c r="M6" s="246"/>
      <c r="N6" s="246"/>
    </row>
    <row r="7" spans="1:16">
      <c r="A7" s="250"/>
      <c r="B7" s="246"/>
      <c r="C7" s="246"/>
      <c r="D7" s="246"/>
      <c r="E7" s="246"/>
      <c r="F7" s="246"/>
      <c r="G7" s="253"/>
      <c r="H7" s="254"/>
      <c r="I7" s="254"/>
      <c r="J7" s="255"/>
      <c r="K7" s="1150" t="s">
        <v>482</v>
      </c>
      <c r="L7" s="256"/>
      <c r="M7" s="257" t="s">
        <v>483</v>
      </c>
      <c r="N7" s="258"/>
    </row>
    <row r="8" spans="1:16">
      <c r="A8" s="250"/>
      <c r="B8" s="246"/>
      <c r="C8" s="246"/>
      <c r="D8" s="246"/>
      <c r="E8" s="246"/>
      <c r="F8" s="246"/>
      <c r="G8" s="259"/>
      <c r="H8" s="260"/>
      <c r="I8" s="260"/>
      <c r="J8" s="261"/>
      <c r="K8" s="1151"/>
      <c r="L8" s="262" t="s">
        <v>484</v>
      </c>
      <c r="M8" s="263" t="s">
        <v>485</v>
      </c>
      <c r="N8" s="264" t="s">
        <v>486</v>
      </c>
    </row>
    <row r="9" spans="1:16">
      <c r="A9" s="250"/>
      <c r="B9" s="246"/>
      <c r="C9" s="246"/>
      <c r="D9" s="246"/>
      <c r="E9" s="246"/>
      <c r="F9" s="246"/>
      <c r="G9" s="1152" t="s">
        <v>487</v>
      </c>
      <c r="H9" s="1153"/>
      <c r="I9" s="1153"/>
      <c r="J9" s="1154"/>
      <c r="K9" s="265">
        <v>1711182</v>
      </c>
      <c r="L9" s="266">
        <v>80976</v>
      </c>
      <c r="M9" s="267">
        <v>63599</v>
      </c>
      <c r="N9" s="268">
        <v>27.3</v>
      </c>
    </row>
    <row r="10" spans="1:16">
      <c r="A10" s="250"/>
      <c r="B10" s="246"/>
      <c r="C10" s="246"/>
      <c r="D10" s="246"/>
      <c r="E10" s="246"/>
      <c r="F10" s="246"/>
      <c r="G10" s="1152" t="s">
        <v>488</v>
      </c>
      <c r="H10" s="1153"/>
      <c r="I10" s="1153"/>
      <c r="J10" s="1154"/>
      <c r="K10" s="269">
        <v>21212</v>
      </c>
      <c r="L10" s="270">
        <v>1004</v>
      </c>
      <c r="M10" s="271">
        <v>7046</v>
      </c>
      <c r="N10" s="272">
        <v>-85.8</v>
      </c>
    </row>
    <row r="11" spans="1:16" ht="13.5" customHeight="1">
      <c r="A11" s="250"/>
      <c r="B11" s="246"/>
      <c r="C11" s="246"/>
      <c r="D11" s="246"/>
      <c r="E11" s="246"/>
      <c r="F11" s="246"/>
      <c r="G11" s="1152" t="s">
        <v>489</v>
      </c>
      <c r="H11" s="1153"/>
      <c r="I11" s="1153"/>
      <c r="J11" s="1154"/>
      <c r="K11" s="269">
        <v>378432</v>
      </c>
      <c r="L11" s="270">
        <v>17908</v>
      </c>
      <c r="M11" s="271">
        <v>8288</v>
      </c>
      <c r="N11" s="272">
        <v>116.1</v>
      </c>
    </row>
    <row r="12" spans="1:16" ht="13.5" customHeight="1">
      <c r="A12" s="250"/>
      <c r="B12" s="246"/>
      <c r="C12" s="246"/>
      <c r="D12" s="246"/>
      <c r="E12" s="246"/>
      <c r="F12" s="246"/>
      <c r="G12" s="1152" t="s">
        <v>490</v>
      </c>
      <c r="H12" s="1153"/>
      <c r="I12" s="1153"/>
      <c r="J12" s="1154"/>
      <c r="K12" s="269" t="s">
        <v>491</v>
      </c>
      <c r="L12" s="270" t="s">
        <v>491</v>
      </c>
      <c r="M12" s="271">
        <v>310</v>
      </c>
      <c r="N12" s="272" t="s">
        <v>491</v>
      </c>
    </row>
    <row r="13" spans="1:16" ht="13.5" customHeight="1">
      <c r="A13" s="250"/>
      <c r="B13" s="246"/>
      <c r="C13" s="246"/>
      <c r="D13" s="246"/>
      <c r="E13" s="246"/>
      <c r="F13" s="246"/>
      <c r="G13" s="1152" t="s">
        <v>492</v>
      </c>
      <c r="H13" s="1153"/>
      <c r="I13" s="1153"/>
      <c r="J13" s="1154"/>
      <c r="K13" s="269" t="s">
        <v>491</v>
      </c>
      <c r="L13" s="270" t="s">
        <v>491</v>
      </c>
      <c r="M13" s="271" t="s">
        <v>491</v>
      </c>
      <c r="N13" s="272" t="s">
        <v>491</v>
      </c>
    </row>
    <row r="14" spans="1:16" ht="13.5" customHeight="1">
      <c r="A14" s="250"/>
      <c r="B14" s="246"/>
      <c r="C14" s="246"/>
      <c r="D14" s="246"/>
      <c r="E14" s="246"/>
      <c r="F14" s="246"/>
      <c r="G14" s="1152" t="s">
        <v>493</v>
      </c>
      <c r="H14" s="1153"/>
      <c r="I14" s="1153"/>
      <c r="J14" s="1154"/>
      <c r="K14" s="269" t="s">
        <v>491</v>
      </c>
      <c r="L14" s="270" t="s">
        <v>491</v>
      </c>
      <c r="M14" s="271">
        <v>2702</v>
      </c>
      <c r="N14" s="272" t="s">
        <v>491</v>
      </c>
    </row>
    <row r="15" spans="1:16" ht="13.5" customHeight="1">
      <c r="A15" s="250"/>
      <c r="B15" s="246"/>
      <c r="C15" s="246"/>
      <c r="D15" s="246"/>
      <c r="E15" s="246"/>
      <c r="F15" s="246"/>
      <c r="G15" s="1152" t="s">
        <v>494</v>
      </c>
      <c r="H15" s="1153"/>
      <c r="I15" s="1153"/>
      <c r="J15" s="1154"/>
      <c r="K15" s="269">
        <v>78684</v>
      </c>
      <c r="L15" s="270">
        <v>3723</v>
      </c>
      <c r="M15" s="271">
        <v>1443</v>
      </c>
      <c r="N15" s="272">
        <v>158</v>
      </c>
    </row>
    <row r="16" spans="1:16">
      <c r="A16" s="250"/>
      <c r="B16" s="246"/>
      <c r="C16" s="246"/>
      <c r="D16" s="246"/>
      <c r="E16" s="246"/>
      <c r="F16" s="246"/>
      <c r="G16" s="1155" t="s">
        <v>495</v>
      </c>
      <c r="H16" s="1156"/>
      <c r="I16" s="1156"/>
      <c r="J16" s="1157"/>
      <c r="K16" s="270">
        <v>-224512</v>
      </c>
      <c r="L16" s="270">
        <v>-10624</v>
      </c>
      <c r="M16" s="271">
        <v>-6252</v>
      </c>
      <c r="N16" s="272">
        <v>69.900000000000006</v>
      </c>
    </row>
    <row r="17" spans="1:16">
      <c r="A17" s="250"/>
      <c r="B17" s="246"/>
      <c r="C17" s="246"/>
      <c r="D17" s="246"/>
      <c r="E17" s="246"/>
      <c r="F17" s="246"/>
      <c r="G17" s="1155" t="s">
        <v>171</v>
      </c>
      <c r="H17" s="1156"/>
      <c r="I17" s="1156"/>
      <c r="J17" s="1157"/>
      <c r="K17" s="270">
        <v>1964998</v>
      </c>
      <c r="L17" s="270">
        <v>92987</v>
      </c>
      <c r="M17" s="271">
        <v>77134</v>
      </c>
      <c r="N17" s="272">
        <v>20.6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496</v>
      </c>
      <c r="H19" s="246"/>
      <c r="I19" s="246"/>
      <c r="J19" s="246"/>
      <c r="K19" s="246"/>
      <c r="L19" s="246"/>
      <c r="M19" s="246"/>
      <c r="N19" s="246"/>
    </row>
    <row r="20" spans="1:16">
      <c r="A20" s="250"/>
      <c r="B20" s="246"/>
      <c r="C20" s="246"/>
      <c r="D20" s="246"/>
      <c r="E20" s="246"/>
      <c r="F20" s="246"/>
      <c r="G20" s="274"/>
      <c r="H20" s="275"/>
      <c r="I20" s="275"/>
      <c r="J20" s="276"/>
      <c r="K20" s="277" t="s">
        <v>497</v>
      </c>
      <c r="L20" s="278" t="s">
        <v>498</v>
      </c>
      <c r="M20" s="279" t="s">
        <v>499</v>
      </c>
      <c r="N20" s="280"/>
    </row>
    <row r="21" spans="1:16" s="286" customFormat="1">
      <c r="A21" s="281"/>
      <c r="B21" s="251"/>
      <c r="C21" s="251"/>
      <c r="D21" s="251"/>
      <c r="E21" s="251"/>
      <c r="F21" s="251"/>
      <c r="G21" s="1147" t="s">
        <v>500</v>
      </c>
      <c r="H21" s="1148"/>
      <c r="I21" s="1148"/>
      <c r="J21" s="1149"/>
      <c r="K21" s="282">
        <v>9.1300000000000008</v>
      </c>
      <c r="L21" s="283">
        <v>7.57</v>
      </c>
      <c r="M21" s="284">
        <v>1.56</v>
      </c>
      <c r="N21" s="251"/>
      <c r="O21" s="285"/>
      <c r="P21" s="281"/>
    </row>
    <row r="22" spans="1:16" s="286" customFormat="1">
      <c r="A22" s="281"/>
      <c r="B22" s="251"/>
      <c r="C22" s="251"/>
      <c r="D22" s="251"/>
      <c r="E22" s="251"/>
      <c r="F22" s="251"/>
      <c r="G22" s="1147" t="s">
        <v>501</v>
      </c>
      <c r="H22" s="1148"/>
      <c r="I22" s="1148"/>
      <c r="J22" s="1149"/>
      <c r="K22" s="287">
        <v>97.1</v>
      </c>
      <c r="L22" s="288">
        <v>97</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504</v>
      </c>
      <c r="H29" s="251"/>
      <c r="I29" s="251"/>
      <c r="J29" s="251"/>
      <c r="K29" s="246"/>
      <c r="L29" s="246"/>
      <c r="M29" s="246"/>
      <c r="N29" s="246"/>
      <c r="O29" s="295"/>
    </row>
    <row r="30" spans="1:16">
      <c r="A30" s="250"/>
      <c r="B30" s="246"/>
      <c r="C30" s="246"/>
      <c r="D30" s="246"/>
      <c r="E30" s="246"/>
      <c r="F30" s="246"/>
      <c r="G30" s="253"/>
      <c r="H30" s="254"/>
      <c r="I30" s="254"/>
      <c r="J30" s="255"/>
      <c r="K30" s="1150" t="s">
        <v>482</v>
      </c>
      <c r="L30" s="256"/>
      <c r="M30" s="257" t="s">
        <v>483</v>
      </c>
      <c r="N30" s="258"/>
    </row>
    <row r="31" spans="1:16">
      <c r="A31" s="250"/>
      <c r="B31" s="246"/>
      <c r="C31" s="246"/>
      <c r="D31" s="246"/>
      <c r="E31" s="246"/>
      <c r="F31" s="246"/>
      <c r="G31" s="259"/>
      <c r="H31" s="260"/>
      <c r="I31" s="260"/>
      <c r="J31" s="261"/>
      <c r="K31" s="1151"/>
      <c r="L31" s="262" t="s">
        <v>484</v>
      </c>
      <c r="M31" s="263" t="s">
        <v>485</v>
      </c>
      <c r="N31" s="264" t="s">
        <v>486</v>
      </c>
    </row>
    <row r="32" spans="1:16" ht="27" customHeight="1">
      <c r="A32" s="250"/>
      <c r="B32" s="246"/>
      <c r="C32" s="246"/>
      <c r="D32" s="246"/>
      <c r="E32" s="246"/>
      <c r="F32" s="246"/>
      <c r="G32" s="1163" t="s">
        <v>505</v>
      </c>
      <c r="H32" s="1164"/>
      <c r="I32" s="1164"/>
      <c r="J32" s="1165"/>
      <c r="K32" s="296">
        <v>1266111</v>
      </c>
      <c r="L32" s="296">
        <v>59914</v>
      </c>
      <c r="M32" s="297">
        <v>35009</v>
      </c>
      <c r="N32" s="298">
        <v>71.099999999999994</v>
      </c>
    </row>
    <row r="33" spans="1:16" ht="13.5" customHeight="1">
      <c r="A33" s="250"/>
      <c r="B33" s="246"/>
      <c r="C33" s="246"/>
      <c r="D33" s="246"/>
      <c r="E33" s="246"/>
      <c r="F33" s="246"/>
      <c r="G33" s="1163" t="s">
        <v>506</v>
      </c>
      <c r="H33" s="1164"/>
      <c r="I33" s="1164"/>
      <c r="J33" s="1165"/>
      <c r="K33" s="296" t="s">
        <v>491</v>
      </c>
      <c r="L33" s="296" t="s">
        <v>491</v>
      </c>
      <c r="M33" s="297" t="s">
        <v>491</v>
      </c>
      <c r="N33" s="298" t="s">
        <v>491</v>
      </c>
    </row>
    <row r="34" spans="1:16" ht="27" customHeight="1">
      <c r="A34" s="250"/>
      <c r="B34" s="246"/>
      <c r="C34" s="246"/>
      <c r="D34" s="246"/>
      <c r="E34" s="246"/>
      <c r="F34" s="246"/>
      <c r="G34" s="1163" t="s">
        <v>507</v>
      </c>
      <c r="H34" s="1164"/>
      <c r="I34" s="1164"/>
      <c r="J34" s="1165"/>
      <c r="K34" s="296" t="s">
        <v>491</v>
      </c>
      <c r="L34" s="296" t="s">
        <v>491</v>
      </c>
      <c r="M34" s="297" t="s">
        <v>491</v>
      </c>
      <c r="N34" s="298" t="s">
        <v>491</v>
      </c>
    </row>
    <row r="35" spans="1:16" ht="27" customHeight="1">
      <c r="A35" s="250"/>
      <c r="B35" s="246"/>
      <c r="C35" s="246"/>
      <c r="D35" s="246"/>
      <c r="E35" s="246"/>
      <c r="F35" s="246"/>
      <c r="G35" s="1163" t="s">
        <v>508</v>
      </c>
      <c r="H35" s="1164"/>
      <c r="I35" s="1164"/>
      <c r="J35" s="1165"/>
      <c r="K35" s="296">
        <v>282488</v>
      </c>
      <c r="L35" s="296">
        <v>13368</v>
      </c>
      <c r="M35" s="297">
        <v>14278</v>
      </c>
      <c r="N35" s="298">
        <v>-6.4</v>
      </c>
    </row>
    <row r="36" spans="1:16" ht="27" customHeight="1">
      <c r="A36" s="250"/>
      <c r="B36" s="246"/>
      <c r="C36" s="246"/>
      <c r="D36" s="246"/>
      <c r="E36" s="246"/>
      <c r="F36" s="246"/>
      <c r="G36" s="1163" t="s">
        <v>509</v>
      </c>
      <c r="H36" s="1164"/>
      <c r="I36" s="1164"/>
      <c r="J36" s="1165"/>
      <c r="K36" s="296">
        <v>26483</v>
      </c>
      <c r="L36" s="296">
        <v>1253</v>
      </c>
      <c r="M36" s="297">
        <v>2727</v>
      </c>
      <c r="N36" s="298">
        <v>-54.1</v>
      </c>
    </row>
    <row r="37" spans="1:16" ht="13.5" customHeight="1">
      <c r="A37" s="250"/>
      <c r="B37" s="246"/>
      <c r="C37" s="246"/>
      <c r="D37" s="246"/>
      <c r="E37" s="246"/>
      <c r="F37" s="246"/>
      <c r="G37" s="1163" t="s">
        <v>510</v>
      </c>
      <c r="H37" s="1164"/>
      <c r="I37" s="1164"/>
      <c r="J37" s="1165"/>
      <c r="K37" s="296">
        <v>22852</v>
      </c>
      <c r="L37" s="296">
        <v>1081</v>
      </c>
      <c r="M37" s="297">
        <v>812</v>
      </c>
      <c r="N37" s="298">
        <v>33.1</v>
      </c>
    </row>
    <row r="38" spans="1:16" ht="27" customHeight="1">
      <c r="A38" s="250"/>
      <c r="B38" s="246"/>
      <c r="C38" s="246"/>
      <c r="D38" s="246"/>
      <c r="E38" s="246"/>
      <c r="F38" s="246"/>
      <c r="G38" s="1166" t="s">
        <v>511</v>
      </c>
      <c r="H38" s="1167"/>
      <c r="I38" s="1167"/>
      <c r="J38" s="1168"/>
      <c r="K38" s="299" t="s">
        <v>491</v>
      </c>
      <c r="L38" s="299" t="s">
        <v>491</v>
      </c>
      <c r="M38" s="300">
        <v>1</v>
      </c>
      <c r="N38" s="301" t="s">
        <v>491</v>
      </c>
      <c r="O38" s="295"/>
    </row>
    <row r="39" spans="1:16">
      <c r="A39" s="250"/>
      <c r="B39" s="246"/>
      <c r="C39" s="246"/>
      <c r="D39" s="246"/>
      <c r="E39" s="246"/>
      <c r="F39" s="246"/>
      <c r="G39" s="1166" t="s">
        <v>512</v>
      </c>
      <c r="H39" s="1167"/>
      <c r="I39" s="1167"/>
      <c r="J39" s="1168"/>
      <c r="K39" s="302">
        <v>-57834</v>
      </c>
      <c r="L39" s="302">
        <v>-2737</v>
      </c>
      <c r="M39" s="303">
        <v>-3017</v>
      </c>
      <c r="N39" s="304">
        <v>-9.3000000000000007</v>
      </c>
      <c r="O39" s="295"/>
    </row>
    <row r="40" spans="1:16" ht="27" customHeight="1">
      <c r="A40" s="250"/>
      <c r="B40" s="246"/>
      <c r="C40" s="246"/>
      <c r="D40" s="246"/>
      <c r="E40" s="246"/>
      <c r="F40" s="246"/>
      <c r="G40" s="1163" t="s">
        <v>513</v>
      </c>
      <c r="H40" s="1164"/>
      <c r="I40" s="1164"/>
      <c r="J40" s="1165"/>
      <c r="K40" s="302">
        <v>-1186008</v>
      </c>
      <c r="L40" s="302">
        <v>-56124</v>
      </c>
      <c r="M40" s="303">
        <v>-35292</v>
      </c>
      <c r="N40" s="304">
        <v>59</v>
      </c>
      <c r="O40" s="295"/>
    </row>
    <row r="41" spans="1:16">
      <c r="A41" s="250"/>
      <c r="B41" s="246"/>
      <c r="C41" s="246"/>
      <c r="D41" s="246"/>
      <c r="E41" s="246"/>
      <c r="F41" s="246"/>
      <c r="G41" s="1169" t="s">
        <v>283</v>
      </c>
      <c r="H41" s="1170"/>
      <c r="I41" s="1170"/>
      <c r="J41" s="1171"/>
      <c r="K41" s="296">
        <v>354092</v>
      </c>
      <c r="L41" s="302">
        <v>16756</v>
      </c>
      <c r="M41" s="303">
        <v>14518</v>
      </c>
      <c r="N41" s="304">
        <v>15.4</v>
      </c>
      <c r="O41" s="295"/>
    </row>
    <row r="42" spans="1:16">
      <c r="A42" s="250"/>
      <c r="B42" s="246"/>
      <c r="C42" s="246"/>
      <c r="D42" s="246"/>
      <c r="E42" s="246"/>
      <c r="F42" s="246"/>
      <c r="G42" s="305" t="s">
        <v>514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515</v>
      </c>
      <c r="B47" s="246"/>
      <c r="C47" s="246"/>
      <c r="D47" s="246"/>
      <c r="E47" s="246"/>
      <c r="F47" s="246"/>
      <c r="G47" s="246"/>
      <c r="H47" s="246"/>
      <c r="I47" s="246"/>
      <c r="J47" s="246"/>
      <c r="K47" s="246"/>
      <c r="L47" s="246"/>
      <c r="M47" s="246"/>
      <c r="N47" s="246"/>
    </row>
    <row r="48" spans="1:16">
      <c r="A48" s="250"/>
      <c r="B48" s="246"/>
      <c r="C48" s="246"/>
      <c r="D48" s="246"/>
      <c r="E48" s="246"/>
      <c r="F48" s="246"/>
      <c r="G48" s="310" t="s">
        <v>516</v>
      </c>
      <c r="H48" s="310"/>
      <c r="I48" s="310"/>
      <c r="J48" s="310"/>
      <c r="K48" s="310"/>
      <c r="L48" s="310"/>
      <c r="M48" s="311"/>
      <c r="N48" s="310"/>
    </row>
    <row r="49" spans="1:14" ht="13.5" customHeight="1">
      <c r="A49" s="250"/>
      <c r="B49" s="246"/>
      <c r="C49" s="246"/>
      <c r="D49" s="246"/>
      <c r="E49" s="246"/>
      <c r="F49" s="246"/>
      <c r="G49" s="312"/>
      <c r="H49" s="313"/>
      <c r="I49" s="1158" t="s">
        <v>482</v>
      </c>
      <c r="J49" s="1160" t="s">
        <v>517</v>
      </c>
      <c r="K49" s="1161"/>
      <c r="L49" s="1161"/>
      <c r="M49" s="1161"/>
      <c r="N49" s="1162"/>
    </row>
    <row r="50" spans="1:14">
      <c r="A50" s="250"/>
      <c r="B50" s="246"/>
      <c r="C50" s="246"/>
      <c r="D50" s="246"/>
      <c r="E50" s="246"/>
      <c r="F50" s="246"/>
      <c r="G50" s="314"/>
      <c r="H50" s="315"/>
      <c r="I50" s="1159"/>
      <c r="J50" s="316" t="s">
        <v>518</v>
      </c>
      <c r="K50" s="317" t="s">
        <v>519</v>
      </c>
      <c r="L50" s="318" t="s">
        <v>520</v>
      </c>
      <c r="M50" s="319" t="s">
        <v>521</v>
      </c>
      <c r="N50" s="320" t="s">
        <v>522</v>
      </c>
    </row>
    <row r="51" spans="1:14">
      <c r="A51" s="250"/>
      <c r="B51" s="246"/>
      <c r="C51" s="246"/>
      <c r="D51" s="246"/>
      <c r="E51" s="246"/>
      <c r="F51" s="246"/>
      <c r="G51" s="312" t="s">
        <v>523</v>
      </c>
      <c r="H51" s="313"/>
      <c r="I51" s="321">
        <v>1386747</v>
      </c>
      <c r="J51" s="322">
        <v>61026</v>
      </c>
      <c r="K51" s="323">
        <v>-9.3000000000000007</v>
      </c>
      <c r="L51" s="324">
        <v>46819</v>
      </c>
      <c r="M51" s="325">
        <v>9.3000000000000007</v>
      </c>
      <c r="N51" s="326">
        <v>-18.600000000000001</v>
      </c>
    </row>
    <row r="52" spans="1:14">
      <c r="A52" s="250"/>
      <c r="B52" s="246"/>
      <c r="C52" s="246"/>
      <c r="D52" s="246"/>
      <c r="E52" s="246"/>
      <c r="F52" s="246"/>
      <c r="G52" s="327"/>
      <c r="H52" s="328" t="s">
        <v>524</v>
      </c>
      <c r="I52" s="329">
        <v>344826</v>
      </c>
      <c r="J52" s="330">
        <v>15175</v>
      </c>
      <c r="K52" s="331">
        <v>115.6</v>
      </c>
      <c r="L52" s="332">
        <v>24121</v>
      </c>
      <c r="M52" s="333">
        <v>9.5</v>
      </c>
      <c r="N52" s="334">
        <v>106.1</v>
      </c>
    </row>
    <row r="53" spans="1:14">
      <c r="A53" s="250"/>
      <c r="B53" s="246"/>
      <c r="C53" s="246"/>
      <c r="D53" s="246"/>
      <c r="E53" s="246"/>
      <c r="F53" s="246"/>
      <c r="G53" s="312" t="s">
        <v>525</v>
      </c>
      <c r="H53" s="313"/>
      <c r="I53" s="321">
        <v>480259</v>
      </c>
      <c r="J53" s="322">
        <v>21480</v>
      </c>
      <c r="K53" s="323">
        <v>-64.8</v>
      </c>
      <c r="L53" s="324">
        <v>53270</v>
      </c>
      <c r="M53" s="325">
        <v>13.8</v>
      </c>
      <c r="N53" s="326">
        <v>-78.599999999999994</v>
      </c>
    </row>
    <row r="54" spans="1:14">
      <c r="A54" s="250"/>
      <c r="B54" s="246"/>
      <c r="C54" s="246"/>
      <c r="D54" s="246"/>
      <c r="E54" s="246"/>
      <c r="F54" s="246"/>
      <c r="G54" s="327"/>
      <c r="H54" s="328" t="s">
        <v>524</v>
      </c>
      <c r="I54" s="329">
        <v>129568</v>
      </c>
      <c r="J54" s="330">
        <v>5795</v>
      </c>
      <c r="K54" s="331">
        <v>-61.8</v>
      </c>
      <c r="L54" s="332">
        <v>24316</v>
      </c>
      <c r="M54" s="333">
        <v>0.8</v>
      </c>
      <c r="N54" s="334">
        <v>-62.6</v>
      </c>
    </row>
    <row r="55" spans="1:14">
      <c r="A55" s="250"/>
      <c r="B55" s="246"/>
      <c r="C55" s="246"/>
      <c r="D55" s="246"/>
      <c r="E55" s="246"/>
      <c r="F55" s="246"/>
      <c r="G55" s="312" t="s">
        <v>526</v>
      </c>
      <c r="H55" s="313"/>
      <c r="I55" s="321">
        <v>768597</v>
      </c>
      <c r="J55" s="322">
        <v>35075</v>
      </c>
      <c r="K55" s="323">
        <v>63.3</v>
      </c>
      <c r="L55" s="324">
        <v>53292</v>
      </c>
      <c r="M55" s="325">
        <v>0</v>
      </c>
      <c r="N55" s="326">
        <v>63.3</v>
      </c>
    </row>
    <row r="56" spans="1:14">
      <c r="A56" s="250"/>
      <c r="B56" s="246"/>
      <c r="C56" s="246"/>
      <c r="D56" s="246"/>
      <c r="E56" s="246"/>
      <c r="F56" s="246"/>
      <c r="G56" s="327"/>
      <c r="H56" s="328" t="s">
        <v>524</v>
      </c>
      <c r="I56" s="329">
        <v>317587</v>
      </c>
      <c r="J56" s="330">
        <v>14493</v>
      </c>
      <c r="K56" s="331">
        <v>150.1</v>
      </c>
      <c r="L56" s="332">
        <v>28900</v>
      </c>
      <c r="M56" s="333">
        <v>18.899999999999999</v>
      </c>
      <c r="N56" s="334">
        <v>131.19999999999999</v>
      </c>
    </row>
    <row r="57" spans="1:14">
      <c r="A57" s="250"/>
      <c r="B57" s="246"/>
      <c r="C57" s="246"/>
      <c r="D57" s="246"/>
      <c r="E57" s="246"/>
      <c r="F57" s="246"/>
      <c r="G57" s="312" t="s">
        <v>527</v>
      </c>
      <c r="H57" s="313"/>
      <c r="I57" s="321">
        <v>669236</v>
      </c>
      <c r="J57" s="322">
        <v>31132</v>
      </c>
      <c r="K57" s="323">
        <v>-11.2</v>
      </c>
      <c r="L57" s="324">
        <v>56894</v>
      </c>
      <c r="M57" s="325">
        <v>6.8</v>
      </c>
      <c r="N57" s="326">
        <v>-18</v>
      </c>
    </row>
    <row r="58" spans="1:14">
      <c r="A58" s="250"/>
      <c r="B58" s="246"/>
      <c r="C58" s="246"/>
      <c r="D58" s="246"/>
      <c r="E58" s="246"/>
      <c r="F58" s="246"/>
      <c r="G58" s="327"/>
      <c r="H58" s="328" t="s">
        <v>524</v>
      </c>
      <c r="I58" s="329">
        <v>286275</v>
      </c>
      <c r="J58" s="330">
        <v>13317</v>
      </c>
      <c r="K58" s="331">
        <v>-8.1</v>
      </c>
      <c r="L58" s="332">
        <v>32548</v>
      </c>
      <c r="M58" s="333">
        <v>12.6</v>
      </c>
      <c r="N58" s="334">
        <v>-20.7</v>
      </c>
    </row>
    <row r="59" spans="1:14">
      <c r="A59" s="250"/>
      <c r="B59" s="246"/>
      <c r="C59" s="246"/>
      <c r="D59" s="246"/>
      <c r="E59" s="246"/>
      <c r="F59" s="246"/>
      <c r="G59" s="312" t="s">
        <v>528</v>
      </c>
      <c r="H59" s="313"/>
      <c r="I59" s="321">
        <v>2171981</v>
      </c>
      <c r="J59" s="322">
        <v>102782</v>
      </c>
      <c r="K59" s="323">
        <v>230.1</v>
      </c>
      <c r="L59" s="324">
        <v>57122</v>
      </c>
      <c r="M59" s="325">
        <v>0.4</v>
      </c>
      <c r="N59" s="326">
        <v>229.7</v>
      </c>
    </row>
    <row r="60" spans="1:14">
      <c r="A60" s="250"/>
      <c r="B60" s="246"/>
      <c r="C60" s="246"/>
      <c r="D60" s="246"/>
      <c r="E60" s="246"/>
      <c r="F60" s="246"/>
      <c r="G60" s="327"/>
      <c r="H60" s="328" t="s">
        <v>524</v>
      </c>
      <c r="I60" s="335">
        <v>1737788</v>
      </c>
      <c r="J60" s="330">
        <v>82235</v>
      </c>
      <c r="K60" s="331">
        <v>517.5</v>
      </c>
      <c r="L60" s="332">
        <v>36191</v>
      </c>
      <c r="M60" s="333">
        <v>11.2</v>
      </c>
      <c r="N60" s="334">
        <v>506.3</v>
      </c>
    </row>
    <row r="61" spans="1:14">
      <c r="A61" s="250"/>
      <c r="B61" s="246"/>
      <c r="C61" s="246"/>
      <c r="D61" s="246"/>
      <c r="E61" s="246"/>
      <c r="F61" s="246"/>
      <c r="G61" s="312" t="s">
        <v>529</v>
      </c>
      <c r="H61" s="336"/>
      <c r="I61" s="337">
        <v>1095364</v>
      </c>
      <c r="J61" s="338">
        <v>50299</v>
      </c>
      <c r="K61" s="339">
        <v>41.6</v>
      </c>
      <c r="L61" s="340">
        <v>53479</v>
      </c>
      <c r="M61" s="341">
        <v>6.1</v>
      </c>
      <c r="N61" s="326">
        <v>35.5</v>
      </c>
    </row>
    <row r="62" spans="1:14">
      <c r="A62" s="250"/>
      <c r="B62" s="246"/>
      <c r="C62" s="246"/>
      <c r="D62" s="246"/>
      <c r="E62" s="246"/>
      <c r="F62" s="246"/>
      <c r="G62" s="327"/>
      <c r="H62" s="328" t="s">
        <v>524</v>
      </c>
      <c r="I62" s="329">
        <v>563209</v>
      </c>
      <c r="J62" s="330">
        <v>26203</v>
      </c>
      <c r="K62" s="331">
        <v>142.69999999999999</v>
      </c>
      <c r="L62" s="332">
        <v>29215</v>
      </c>
      <c r="M62" s="333">
        <v>10.6</v>
      </c>
      <c r="N62" s="334">
        <v>132.1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531</v>
      </c>
      <c r="G46" s="8" t="s">
        <v>532</v>
      </c>
      <c r="H46" s="8" t="s">
        <v>533</v>
      </c>
      <c r="I46" s="8" t="s">
        <v>534</v>
      </c>
      <c r="J46" s="9" t="s">
        <v>535</v>
      </c>
    </row>
    <row r="47" spans="2:10" ht="57.75" customHeight="1">
      <c r="B47" s="10"/>
      <c r="C47" s="1172" t="s">
        <v>3</v>
      </c>
      <c r="D47" s="1172"/>
      <c r="E47" s="1173"/>
      <c r="F47" s="11">
        <v>16.07</v>
      </c>
      <c r="G47" s="12">
        <v>22.69</v>
      </c>
      <c r="H47" s="12">
        <v>30.58</v>
      </c>
      <c r="I47" s="12">
        <v>38.22</v>
      </c>
      <c r="J47" s="13">
        <v>43.43</v>
      </c>
    </row>
    <row r="48" spans="2:10" ht="57.75" customHeight="1">
      <c r="B48" s="14"/>
      <c r="C48" s="1174" t="s">
        <v>4</v>
      </c>
      <c r="D48" s="1174"/>
      <c r="E48" s="1175"/>
      <c r="F48" s="15">
        <v>2.25</v>
      </c>
      <c r="G48" s="16">
        <v>2.6</v>
      </c>
      <c r="H48" s="16">
        <v>4.3899999999999997</v>
      </c>
      <c r="I48" s="16">
        <v>3.97</v>
      </c>
      <c r="J48" s="17">
        <v>3.37</v>
      </c>
    </row>
    <row r="49" spans="2:10" ht="57.75" customHeight="1" thickBot="1">
      <c r="B49" s="18"/>
      <c r="C49" s="1176" t="s">
        <v>5</v>
      </c>
      <c r="D49" s="1176"/>
      <c r="E49" s="1177"/>
      <c r="F49" s="19">
        <v>1.8</v>
      </c>
      <c r="G49" s="20">
        <v>8.67</v>
      </c>
      <c r="H49" s="20">
        <v>9.7799999999999994</v>
      </c>
      <c r="I49" s="20">
        <v>7.98</v>
      </c>
      <c r="J49" s="21">
        <v>2.89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秋元　喜夫</cp:lastModifiedBy>
  <dcterms:created xsi:type="dcterms:W3CDTF">2018-01-24T03:56:26Z</dcterms:created>
  <dcterms:modified xsi:type="dcterms:W3CDTF">2018-11-29T00:57:23Z</dcterms:modified>
  <cp:category/>
</cp:coreProperties>
</file>