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35西郷村●\"/>
    </mc:Choice>
  </mc:AlternateContent>
  <bookViews>
    <workbookView xWindow="0" yWindow="15" windowWidth="20730" windowHeight="9375" tabRatio="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AA30" i="11" l="1"/>
  <c r="AA31" i="11"/>
  <c r="AA32" i="11"/>
  <c r="AA33" i="11"/>
  <c r="AA34" i="11"/>
  <c r="AA29" i="11"/>
  <c r="AA28"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BW34" i="9"/>
  <c r="BW35" i="9" s="1"/>
  <c r="BW36" i="9" s="1"/>
  <c r="BW37" i="9" s="1"/>
  <c r="BW38" i="9" s="1"/>
  <c r="BW39" i="9" s="1"/>
  <c r="BW40" i="9" s="1"/>
  <c r="BW41" i="9" s="1"/>
  <c r="BW42" i="9" s="1"/>
  <c r="U34" i="9"/>
  <c r="U35" i="9" s="1"/>
  <c r="U36" i="9" s="1"/>
  <c r="C34" i="9"/>
  <c r="CO34" i="9" l="1"/>
  <c r="CO35"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<sst xmlns="http://schemas.openxmlformats.org/spreadsheetml/2006/main" count="1056" uniqueCount="567">
  <si>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</si>
  <si>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</si>
  <si>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</si>
  <si>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</si>
  <si>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</si>
  <si>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</si>
  <si>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</si>
  <si>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</si>
  <si>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</si>
  <si>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</si>
  <si>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</si>
  <si>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</si>
  <si>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</si>
  <si>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</si>
  <si>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</si>
  <si>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</si>
  <si>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</si>
  <si>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</si>
  <si>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</si>
  <si>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</si>
  <si>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</si>
  <si>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</si>
  <si>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</si>
  <si>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</si>
  <si>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</si>
  <si>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</si>
  <si>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</si>
  <si>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</si>
  <si>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</si>
  <si>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</si>
  <si>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</si>
  <si>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</si>
  <si>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</si>
  <si>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</si>
  <si>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</si>
  <si>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</si>
  <si>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</si>
  <si>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</si>
  <si>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</si>
  <si>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</si>
  <si>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</si>
  <si>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</si>
  <si>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</si>
  <si>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</si>
  <si>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</si>
  <si>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</si>
  <si>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</si>
  <si>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</si>
  <si>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</si>
  <si>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</si>
  <si>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</si>
  <si>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</si>
  <si>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</si>
  <si>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</si>
  <si>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</si>
  <si>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</si>
  <si>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</si>
  <si>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</si>
  <si>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</si>
  <si>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</si>
  <si>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</si>
  <si>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</si>
  <si>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</si>
  <si>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</si>
  <si>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</si>
  <si>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</si>
  <si>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</si>
  <si>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</si>
  <si>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</si>
  <si>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</si>
  <si>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</si>
  <si>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</si>
  <si>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</si>
  <si>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</si>
  <si>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</si>
  <si>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</si>
  <si>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</si>
  <si>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</si>
  <si>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</si>
  <si>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</si>
  <si>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</si>
  <si>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</si>
  <si>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西郷村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</si>
  <si>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</si>
  <si>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</si>
  <si>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</si>
  <si>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</si>
  <si>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</si>
  <si>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</si>
  <si>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</si>
  <si>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</si>
  <si>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</si>
  <si>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</si>
  <si>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</si>
  <si>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</si>
  <si>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</si>
  <si>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</si>
  <si>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</si>
  <si>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</si>
  <si>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</si>
  <si>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</si>
  <si>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</si>
  <si>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</si>
  <si>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</si>
  <si>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</si>
  <si>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</si>
  <si>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</si>
  <si>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</si>
  <si>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</si>
  <si>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</si>
  <si>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</si>
  <si>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</si>
  <si>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</si>
  <si>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</si>
  <si>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</si>
  <si>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</si>
  <si>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</si>
  <si>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</si>
  <si>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</si>
  <si>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</si>
  <si>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</si>
  <si>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</si>
  <si>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</si>
  <si>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</si>
  <si>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</si>
  <si>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</si>
  <si>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</si>
  <si>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</si>
  <si>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</si>
  <si>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</si>
  <si>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</si>
  <si>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</si>
  <si>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</si>
  <si>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</si>
  <si>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</si>
  <si>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</si>
  <si>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</si>
  <si>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</si>
  <si>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</si>
  <si>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</si>
  <si>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</si>
  <si>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</si>
  <si>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</si>
  <si>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</si>
  <si>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</si>
  <si>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</si>
  <si>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</si>
  <si>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</si>
  <si>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</si>
  <si>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</si>
  <si>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</si>
  <si>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</si>
  <si>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</si>
  <si>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</si>
  <si>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</si>
  <si>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</si>
  <si>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</si>
  <si>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</si>
  <si>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</si>
  <si>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</si>
  <si>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</si>
  <si>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</si>
  <si>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</si>
  <si>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</si>
  <si>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</si>
  <si>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</si>
  <si>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</si>
  <si>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</si>
  <si>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</si>
  <si>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</si>
  <si>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</si>
  <si>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</si>
  <si>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</si>
  <si>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</si>
  <si>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</si>
  <si>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</si>
  <si>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</si>
  <si>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</si>
  <si>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</si>
  <si>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</si>
  <si>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</si>
  <si>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</si>
  <si>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</si>
  <si>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</si>
  <si>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</si>
  <si>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</si>
  <si>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</si>
  <si>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</si>
  <si>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</si>
  <si>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</si>
  <si>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</si>
  <si>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</si>
  <si>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</si>
  <si>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</si>
  <si>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</si>
  <si>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福島県西郷村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</si>
  <si>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</si>
  <si>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</si>
  <si>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</si>
  <si>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</si>
  <si>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</si>
  <si>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</si>
  <si>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</si>
  <si>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</si>
  <si>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</si>
  <si>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</si>
  <si>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</si>
  <si>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</si>
  <si>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</si>
  <si>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</si>
  <si>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</si>
  <si>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</si>
  <si>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</si>
  <si>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</si>
  <si>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</si>
  <si>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</si>
  <si>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</si>
  <si>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</si>
  <si>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</si>
  <si>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</si>
  <si>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</si>
  <si>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</si>
  <si>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</si>
  <si>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</si>
  <si>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</si>
  <si>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</si>
  <si>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</si>
  <si>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</si>
  <si>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</si>
  <si>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</si>
  <si>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</si>
  <si>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</si>
  <si>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</si>
  <si>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</si>
  <si>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</si>
  <si>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</si>
  <si>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</si>
  <si>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</si>
  <si>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</si>
  <si>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</si>
  <si>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</si>
  <si>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</si>
  <si>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</si>
  <si>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</si>
  <si>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</si>
  <si>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</si>
  <si>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</si>
  <si>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</si>
  <si>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</si>
  <si>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</si>
  <si>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</si>
  <si>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</si>
  <si>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</si>
  <si>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</si>
  <si>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</si>
  <si>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</si>
  <si>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</si>
  <si>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</si>
  <si>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</si>
  <si>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</si>
  <si>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</si>
  <si>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</si>
  <si>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</si>
  <si>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</si>
  <si>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</si>
  <si>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</si>
  <si>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</si>
  <si>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</si>
  <si>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</si>
  <si>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</si>
  <si>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</si>
  <si>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</si>
  <si>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</si>
  <si>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</si>
  <si>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</si>
  <si>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</si>
  <si>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</si>
  <si>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</si>
  <si>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</si>
  <si>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</si>
  <si>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</si>
  <si>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</si>
  <si>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</si>
  <si>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</si>
  <si>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</si>
  <si>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</si>
  <si>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</si>
  <si>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</si>
  <si>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</si>
  <si>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</si>
  <si>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</si>
  <si>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</si>
  <si>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</si>
  <si>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</si>
  <si>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</si>
  <si>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</si>
  <si>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</si>
  <si>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</si>
  <si>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</si>
  <si>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</si>
  <si>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</si>
  <si>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</si>
  <si>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</si>
  <si>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</si>
  <si>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</si>
  <si>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</si>
  <si>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</si>
  <si>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</si>
  <si>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</si>
  <si>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</si>
  <si>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</si>
  <si>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</si>
  <si>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</si>
  <si>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</si>
  <si>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</si>
  <si>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</si>
  <si>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</si>
  <si>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</si>
  <si>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</si>
  <si>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</si>
  <si>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</si>
  <si>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</si>
  <si>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</si>
  <si>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</si>
  <si>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</si>
  <si>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</si>
  <si>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</si>
  <si>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</si>
  <si>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</si>
  <si>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</si>
  <si>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</si>
  <si>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</si>
  <si>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</si>
  <si>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</si>
  <si>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</si>
  <si>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</si>
  <si>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</si>
  <si>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</si>
  <si>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</si>
  <si>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</si>
  <si>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</si>
  <si>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</si>
  <si>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</si>
  <si>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</si>
  <si>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福島県西郷村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</si>
  <si>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</si>
  <si>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</si>
  <si>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</si>
  <si>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</si>
  <si>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</si>
  <si>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</si>
  <si>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</si>
  <si>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</si>
  <si>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</si>
  <si>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</si>
  <si>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</si>
  <si>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</si>
  <si>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</si>
  <si>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</si>
  <si>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</si>
  <si>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</si>
  <si>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</si>
  <si>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</si>
  <si>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</si>
  <si>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</si>
  <si>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</si>
  <si>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</si>
  <si>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</si>
  <si>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</si>
  <si>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</si>
  <si>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</si>
  <si>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</si>
  <si>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</si>
  <si>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</si>
  <si>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</si>
  <si>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</si>
  <si>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</si>
  <si>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</si>
  <si>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</si>
  <si>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</si>
  <si>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</si>
  <si>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</si>
  <si>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</si>
  <si>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</si>
  <si>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</si>
  <si>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</si>
  <si>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</si>
  <si>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</si>
  <si>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</si>
  <si>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</si>
  <si>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</si>
  <si>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</si>
  <si>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</si>
  <si>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</si>
  <si>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</si>
  <si>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</si>
  <si>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</si>
  <si>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</si>
  <si>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</si>
  <si>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</si>
  <si>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</si>
  <si>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</si>
  <si>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</si>
  <si>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</si>
  <si>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</si>
  <si>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</si>
  <si>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</si>
  <si>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</si>
  <si>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</si>
  <si>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</si>
  <si>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</si>
  <si>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</si>
  <si>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</si>
  <si>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</si>
  <si>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</si>
  <si>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</si>
  <si>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</si>
  <si>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</si>
  <si>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</si>
  <si>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</si>
  <si>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</si>
  <si>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</si>
  <si>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</si>
  <si>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</si>
  <si>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</si>
  <si>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</si>
  <si>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</si>
  <si>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</si>
  <si>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</si>
  <si>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</si>
  <si>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</si>
  <si>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</si>
  <si>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</si>
  <si>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</si>
  <si>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</si>
  <si>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</si>
  <si>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</si>
  <si>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</si>
  <si>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</si>
  <si>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</si>
  <si>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</si>
  <si>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</si>
  <si>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</si>
  <si>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</si>
  <si>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</si>
  <si>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</si>
  <si>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</si>
  <si>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</si>
  <si>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</si>
  <si>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</si>
  <si>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</si>
  <si>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</si>
  <si>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</si>
  <si>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</si>
  <si>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</si>
  <si>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</si>
  <si>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</si>
  <si>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</si>
  <si>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</si>
  <si>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</si>
  <si>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</si>
  <si>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</si>
  <si>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</si>
  <si>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</si>
  <si>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</si>
  <si>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</si>
  <si>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</si>
  <si>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</si>
  <si>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</si>
  <si>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</si>
  <si>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</si>
  <si>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</si>
  <si>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</si>
  <si>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</si>
  <si>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</si>
  <si>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</si>
  <si>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</si>
  <si>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</si>
  <si>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</si>
  <si>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</si>
  <si>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</si>
  <si>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</si>
  <si>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</si>
  <si>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</si>
  <si>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</si>
  <si>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</si>
  <si>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</si>
  <si>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</si>
  <si>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</si>
  <si>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</si>
  <si>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</si>
  <si>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</si>
  <si>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</si>
  <si>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</si>
  <si>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</si>
  <si>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</si>
  <si>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</si>
  <si>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</si>
  <si>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</si>
  <si>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</si>
  <si>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</si>
  <si>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</si>
  <si>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</si>
  <si>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</si>
  <si>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</si>
  <si>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</si>
  <si>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</si>
  <si>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</si>
  <si>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</si>
  <si>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</si>
  <si>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</si>
  <si>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</si>
  <si>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</si>
  <si>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</si>
  <si>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</si>
  <si>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</si>
  <si>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</si>
  <si>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</si>
  <si>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</si>
  <si>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</si>
  <si>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</si>
  <si>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</si>
  <si>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</si>
  <si>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</si>
  <si>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8.74</t>
  </si>
  <si>
    <t>▲ 1.00</t>
  </si>
  <si>
    <t>▲ 7.64</t>
  </si>
  <si>
    <t>▲ 5.72</t>
  </si>
  <si>
    <t>工業用水道事業</t>
  </si>
  <si>
    <t>水道事業</t>
  </si>
  <si>
    <t>一般会計</t>
  </si>
  <si>
    <t>国民健康保険特別会計</t>
  </si>
  <si>
    <t>介護保険事業特別会計</t>
  </si>
  <si>
    <t>公共下水道事業</t>
  </si>
  <si>
    <t>農業集落排水事業</t>
  </si>
  <si>
    <t>後期高齢者医療特別会計</t>
  </si>
  <si>
    <t>その他会計（赤字）</t>
  </si>
  <si>
    <t>その他会計（黒字）</t>
  </si>
  <si>
    <t>白河地方土地開発公社</t>
    <rPh sb="0" eb="2">
      <t>シラカワ</t>
    </rPh>
    <rPh sb="2" eb="4">
      <t>チホウ</t>
    </rPh>
    <rPh sb="4" eb="6">
      <t>トチ</t>
    </rPh>
    <rPh sb="6" eb="8">
      <t>カイハツ</t>
    </rPh>
    <rPh sb="8" eb="10">
      <t>コウシャ</t>
    </rPh>
    <phoneticPr fontId="2"/>
  </si>
  <si>
    <t>新甲子温泉開発㈱</t>
    <rPh sb="0" eb="1">
      <t>シン</t>
    </rPh>
    <rPh sb="1" eb="2">
      <t>コウ</t>
    </rPh>
    <rPh sb="2" eb="3">
      <t>コ</t>
    </rPh>
    <rPh sb="3" eb="5">
      <t>オンセン</t>
    </rPh>
    <rPh sb="5" eb="7">
      <t>カイハツ</t>
    </rPh>
    <phoneticPr fontId="2"/>
  </si>
  <si>
    <t>福島県後期高齢者連合　一般会計</t>
    <rPh sb="0" eb="3">
      <t>フクシマケン</t>
    </rPh>
    <rPh sb="3" eb="5">
      <t>コウキ</t>
    </rPh>
    <rPh sb="5" eb="8">
      <t>コウレイシャ</t>
    </rPh>
    <rPh sb="8" eb="10">
      <t>レンゴウ</t>
    </rPh>
    <rPh sb="11" eb="13">
      <t>イッパン</t>
    </rPh>
    <rPh sb="13" eb="15">
      <t>カイケイ</t>
    </rPh>
    <phoneticPr fontId="30"/>
  </si>
  <si>
    <t>福島県後期高齢者連合　後期高齢者医療特別会計</t>
    <rPh sb="0" eb="3">
      <t>フクシマケン</t>
    </rPh>
    <rPh sb="3" eb="5">
      <t>コウキ</t>
    </rPh>
    <rPh sb="5" eb="8">
      <t>コウレイシャ</t>
    </rPh>
    <rPh sb="8" eb="10">
      <t>レンゴウ</t>
    </rPh>
    <rPh sb="11" eb="13">
      <t>コウキ</t>
    </rPh>
    <rPh sb="13" eb="16">
      <t>コウレイシャ</t>
    </rPh>
    <rPh sb="16" eb="18">
      <t>イリョウ</t>
    </rPh>
    <rPh sb="18" eb="20">
      <t>トクベツ</t>
    </rPh>
    <rPh sb="20" eb="21">
      <t>カイ</t>
    </rPh>
    <rPh sb="21" eb="22">
      <t>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</si>
  <si>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</si>
  <si>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</si>
  <si>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</si>
  <si>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</si>
  <si>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</si>
  <si>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</si>
  <si>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</si>
  <si>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</si>
  <si>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</si>
  <si>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</si>
  <si>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</si>
  <si>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</si>
  <si>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</si>
  <si>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</si>
  <si>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</si>
  <si>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</si>
  <si>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</si>
  <si>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</si>
  <si>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</si>
  <si>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</si>
  <si>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</si>
  <si>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</si>
  <si>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</si>
  <si>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</si>
  <si>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は類以団体平均値と比較して高いものの、将来負担比率は低くなっている。これは、財政運営の基本方針として、毎年の地方債新規発行額をその年度の元金償還以内とするに設定し、新規発行を抑制してきたためである。平成３０年度以降、大型公共事業の計画が控えており、新規借入額の増加により、実施公債費比率の上昇が懸念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</si>
</sst>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87712</c:v>
                </c:pt>
                <c:pt idx="1">
                  <c:v>154755</c:v>
                </c:pt>
                <c:pt idx="2">
                  <c:v>114752</c:v>
                </c:pt>
                <c:pt idx="3">
                  <c:v>136573</c:v>
                </c:pt>
                <c:pt idx="4">
                  <c:v>94289</c:v>
                </c:pt>
              </c:numCache>
            </c:numRef>
          </c:val>
          <c:smooth val="0"/>
        </c:ser>
        <c:dLbls>
          <c:showLegendKey val="0"/>
          <c:showVal val="0"/>
          <c:showCatName val="0"/>
          <c:showSerName val="0"/>
          <c:showPercent val="0"/>
          <c:showBubbleSize val="0"/>
        </c:dLbls>
        <c:marker val="1"/>
        <c:smooth val="0"/>
        <c:axId val="720243856"/>
        <c:axId val="720244248"/>
      </c:lineChart>
      <c:catAx>
        <c:axId val="720243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0244248"/>
        <c:crosses val="autoZero"/>
        <c:auto val="1"/>
        <c:lblAlgn val="ctr"/>
        <c:lblOffset val="100"/>
        <c:tickLblSkip val="1"/>
        <c:tickMarkSkip val="1"/>
        <c:noMultiLvlLbl val="0"/>
      </c:catAx>
      <c:valAx>
        <c:axId val="7202442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0243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c:v>
                </c:pt>
                <c:pt idx="1">
                  <c:v>9.76</c:v>
                </c:pt>
                <c:pt idx="2">
                  <c:v>4.3899999999999997</c:v>
                </c:pt>
                <c:pt idx="3">
                  <c:v>6.18</c:v>
                </c:pt>
                <c:pt idx="4">
                  <c:v>5.87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39.380000000000003</c:v>
                </c:pt>
                <c:pt idx="1">
                  <c:v>35.07</c:v>
                </c:pt>
                <c:pt idx="2">
                  <c:v>37.950000000000003</c:v>
                </c:pt>
                <c:pt idx="3">
                  <c:v>42.33</c:v>
                </c:pt>
                <c:pt idx="4">
                  <c:v>37.32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20221120"/>
        <c:axId val="720245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-8.74</c:v>
                </c:pt>
                <c:pt idx="1">
                  <c:v>-1</c:v>
                </c:pt>
                <c:pt idx="2">
                  <c:v>-7.64</c:v>
                </c:pt>
                <c:pt idx="3">
                  <c:v>6.58</c:v>
                </c:pt>
                <c:pt idx="4">
                  <c:v>-5.72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20221120"/>
        <c:axId val="720245032"/>
      </c:lineChart>
      <c:catAx>
        <c:axId val="7202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0245032"/>
        <c:crosses val="autoZero"/>
        <c:auto val="1"/>
        <c:lblAlgn val="ctr"/>
        <c:lblOffset val="100"/>
        <c:tickLblSkip val="1"/>
        <c:tickMarkSkip val="1"/>
        <c:noMultiLvlLbl val="0"/>
      </c:catAx>
      <c:valAx>
        <c:axId val="720245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2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0.04</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1.21</c:v>
                </c:pt>
                <c:pt idx="2">
                  <c:v>#N/A</c:v>
                </c:pt>
                <c:pt idx="3">
                  <c:v>1.17</c:v>
                </c:pt>
                <c:pt idx="4">
                  <c:v>#N/A</c:v>
                </c:pt>
                <c:pt idx="5">
                  <c:v>1.46</c:v>
                </c:pt>
                <c:pt idx="6">
                  <c:v>#N/A</c:v>
                </c:pt>
                <c:pt idx="7">
                  <c:v>0.56000000000000005</c:v>
                </c:pt>
                <c:pt idx="8">
                  <c:v>#N/A</c:v>
                </c:pt>
                <c:pt idx="9">
                  <c:v>1.52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2.29</c:v>
                </c:pt>
                <c:pt idx="2">
                  <c:v>#N/A</c:v>
                </c:pt>
                <c:pt idx="3">
                  <c:v>1.9</c:v>
                </c:pt>
                <c:pt idx="4">
                  <c:v>#N/A</c:v>
                </c:pt>
                <c:pt idx="5">
                  <c:v>1.1399999999999999</c:v>
                </c:pt>
                <c:pt idx="6">
                  <c:v>#N/A</c:v>
                </c:pt>
                <c:pt idx="7">
                  <c:v>1.89</c:v>
                </c:pt>
                <c:pt idx="8">
                  <c:v>#N/A</c:v>
                </c:pt>
                <c:pt idx="9">
                  <c:v>2.94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3.89</c:v>
                </c:pt>
                <c:pt idx="2">
                  <c:v>#N/A</c:v>
                </c:pt>
                <c:pt idx="3">
                  <c:v>9.75</c:v>
                </c:pt>
                <c:pt idx="4">
                  <c:v>#N/A</c:v>
                </c:pt>
                <c:pt idx="5">
                  <c:v>4.3899999999999997</c:v>
                </c:pt>
                <c:pt idx="6">
                  <c:v>#N/A</c:v>
                </c:pt>
                <c:pt idx="7">
                  <c:v>6.18</c:v>
                </c:pt>
                <c:pt idx="8">
                  <c:v>#N/A</c:v>
                </c:pt>
                <c:pt idx="9">
                  <c:v>5.86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9.23</c:v>
                </c:pt>
                <c:pt idx="2">
                  <c:v>#N/A</c:v>
                </c:pt>
                <c:pt idx="3">
                  <c:v>9.17</c:v>
                </c:pt>
                <c:pt idx="4">
                  <c:v>#N/A</c:v>
                </c:pt>
                <c:pt idx="5">
                  <c:v>9.73</c:v>
                </c:pt>
                <c:pt idx="6">
                  <c:v>#N/A</c:v>
                </c:pt>
                <c:pt idx="7">
                  <c:v>9.86</c:v>
                </c:pt>
                <c:pt idx="8">
                  <c:v>#N/A</c:v>
                </c:pt>
                <c:pt idx="9">
                  <c:v>10.31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10.92</c:v>
                </c:pt>
                <c:pt idx="2">
                  <c:v>#N/A</c:v>
                </c:pt>
                <c:pt idx="3">
                  <c:v>11.2</c:v>
                </c:pt>
                <c:pt idx="4">
                  <c:v>#N/A</c:v>
                </c:pt>
                <c:pt idx="5">
                  <c:v>11.75</c:v>
                </c:pt>
                <c:pt idx="6">
                  <c:v>#N/A</c:v>
                </c:pt>
                <c:pt idx="7">
                  <c:v>12.72</c:v>
                </c:pt>
                <c:pt idx="8">
                  <c:v>#N/A</c:v>
                </c:pt>
                <c:pt idx="9">
                  <c:v>13.72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20245424"/>
        <c:axId val="720245816"/>
      </c:barChart>
      <c:catAx>
        <c:axId val="72024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0245816"/>
        <c:crosses val="autoZero"/>
        <c:auto val="1"/>
        <c:lblAlgn val="ctr"/>
        <c:lblOffset val="100"/>
        <c:tickLblSkip val="1"/>
        <c:tickMarkSkip val="1"/>
        <c:noMultiLvlLbl val="0"/>
      </c:catAx>
      <c:valAx>
        <c:axId val="72024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4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689</c:v>
                </c:pt>
                <c:pt idx="5">
                  <c:v>697</c:v>
                </c:pt>
                <c:pt idx="8">
                  <c:v>734</c:v>
                </c:pt>
                <c:pt idx="11">
                  <c:v>754</c:v>
                </c:pt>
                <c:pt idx="14">
                  <c:v>778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2</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136</c:v>
                </c:pt>
                <c:pt idx="3">
                  <c:v>136</c:v>
                </c:pt>
                <c:pt idx="6">
                  <c:v>136</c:v>
                </c:pt>
                <c:pt idx="9">
                  <c:v>136</c:v>
                </c:pt>
                <c:pt idx="12">
                  <c:v>136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c:v>
                </c:pt>
                <c:pt idx="3">
                  <c:v>31</c:v>
                </c:pt>
                <c:pt idx="6">
                  <c:v>34</c:v>
                </c:pt>
                <c:pt idx="9">
                  <c:v>41</c:v>
                </c:pt>
                <c:pt idx="12">
                  <c:v>44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369</c:v>
                </c:pt>
                <c:pt idx="3">
                  <c:v>375</c:v>
                </c:pt>
                <c:pt idx="6">
                  <c:v>379</c:v>
                </c:pt>
                <c:pt idx="9">
                  <c:v>370</c:v>
                </c:pt>
                <c:pt idx="12">
                  <c:v>346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660</c:v>
                </c:pt>
                <c:pt idx="3">
                  <c:v>662</c:v>
                </c:pt>
                <c:pt idx="6">
                  <c:v>652</c:v>
                </c:pt>
                <c:pt idx="9">
                  <c:v>630</c:v>
                </c:pt>
                <c:pt idx="12">
                  <c:v>645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20246992"/>
        <c:axId val="720246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506</c:v>
                </c:pt>
                <c:pt idx="2">
                  <c:v>#N/A</c:v>
                </c:pt>
                <c:pt idx="3">
                  <c:v>#N/A</c:v>
                </c:pt>
                <c:pt idx="4">
                  <c:v>508</c:v>
                </c:pt>
                <c:pt idx="5">
                  <c:v>#N/A</c:v>
                </c:pt>
                <c:pt idx="6">
                  <c:v>#N/A</c:v>
                </c:pt>
                <c:pt idx="7">
                  <c:v>467</c:v>
                </c:pt>
                <c:pt idx="8">
                  <c:v>#N/A</c:v>
                </c:pt>
                <c:pt idx="9">
                  <c:v>#N/A</c:v>
                </c:pt>
                <c:pt idx="10">
                  <c:v>425</c:v>
                </c:pt>
                <c:pt idx="11">
                  <c:v>#N/A</c:v>
                </c:pt>
                <c:pt idx="12">
                  <c:v>#N/A</c:v>
                </c:pt>
                <c:pt idx="13">
                  <c:v>393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20246992"/>
        <c:axId val="720246600"/>
      </c:lineChart>
      <c:catAx>
        <c:axId val="72024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0246600"/>
        <c:crosses val="autoZero"/>
        <c:auto val="1"/>
        <c:lblAlgn val="ctr"/>
        <c:lblOffset val="100"/>
        <c:tickLblSkip val="1"/>
        <c:tickMarkSkip val="1"/>
        <c:noMultiLvlLbl val="0"/>
      </c:catAx>
      <c:valAx>
        <c:axId val="720246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4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9180</c:v>
                </c:pt>
                <c:pt idx="5">
                  <c:v>9718</c:v>
                </c:pt>
                <c:pt idx="8">
                  <c:v>9467</c:v>
                </c:pt>
                <c:pt idx="11">
                  <c:v>9269</c:v>
                </c:pt>
                <c:pt idx="14">
                  <c:v>8978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131</c:v>
                </c:pt>
                <c:pt idx="5">
                  <c:v>105</c:v>
                </c:pt>
                <c:pt idx="8">
                  <c:v>84</c:v>
                </c:pt>
                <c:pt idx="11">
                  <c:v>102</c:v>
                </c:pt>
                <c:pt idx="14">
                  <c:v>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3791</c:v>
                </c:pt>
                <c:pt idx="5">
                  <c:v>3921</c:v>
                </c:pt>
                <c:pt idx="8">
                  <c:v>4385</c:v>
                </c:pt>
                <c:pt idx="11">
                  <c:v>4780</c:v>
                </c:pt>
                <c:pt idx="14">
                  <c:v>4471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60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684</c:v>
                </c:pt>
                <c:pt idx="3">
                  <c:v>685</c:v>
                </c:pt>
                <c:pt idx="6">
                  <c:v>703</c:v>
                </c:pt>
                <c:pt idx="9">
                  <c:v>625</c:v>
                </c:pt>
                <c:pt idx="12">
                  <c:v>795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213</c:v>
                </c:pt>
                <c:pt idx="3">
                  <c:v>201</c:v>
                </c:pt>
                <c:pt idx="6">
                  <c:v>164</c:v>
                </c:pt>
                <c:pt idx="9">
                  <c:v>133</c:v>
                </c:pt>
                <c:pt idx="12">
                  <c:v>99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5034</c:v>
                </c:pt>
                <c:pt idx="3">
                  <c:v>4779</c:v>
                </c:pt>
                <c:pt idx="6">
                  <c:v>4864</c:v>
                </c:pt>
                <c:pt idx="9">
                  <c:v>4260</c:v>
                </c:pt>
                <c:pt idx="12">
                  <c:v>4110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813</c:v>
                </c:pt>
                <c:pt idx="3">
                  <c:v>502</c:v>
                </c:pt>
                <c:pt idx="6">
                  <c:v>366</c:v>
                </c:pt>
                <c:pt idx="9">
                  <c:v>230</c:v>
                </c:pt>
                <c:pt idx="12">
                  <c:v>95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7385</c:v>
                </c:pt>
                <c:pt idx="3">
                  <c:v>7599</c:v>
                </c:pt>
                <c:pt idx="6">
                  <c:v>7441</c:v>
                </c:pt>
                <c:pt idx="9">
                  <c:v>7087</c:v>
                </c:pt>
                <c:pt idx="12">
                  <c:v>6772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20247776"/>
        <c:axId val="72024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1028</c:v>
                </c:pt>
                <c:pt idx="2">
                  <c:v>#N/A</c:v>
                </c:pt>
                <c:pt idx="3">
                  <c:v>#N/A</c:v>
                </c:pt>
                <c:pt idx="4">
                  <c:v>22</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20247776"/>
        <c:axId val="720248560"/>
      </c:lineChart>
      <c:catAx>
        <c:axId val="7202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0248560"/>
        <c:crosses val="autoZero"/>
        <c:auto val="1"/>
        <c:lblAlgn val="ctr"/>
        <c:lblOffset val="100"/>
        <c:tickLblSkip val="1"/>
        <c:tickMarkSkip val="1"/>
        <c:noMultiLvlLbl val="0"/>
      </c:catAx>
      <c:valAx>
        <c:axId val="72024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4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{A00C2F0B-54C9-42FA-A331-643E59B5BA60}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{C3F99D83-DD1F-4BFE-84C3-E52E89C1ADEB}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{C6F1A766-C2CB-4D12-BFFF-B6912657D0A4}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{DEC4B86B-38F2-4DB3-83B0-37C234FA2C0A}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{5CA3FD91-E5C7-47A2-8139-B0DFA0380832}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{DF9BE195-CAB4-44CF-AF25-DA35ECC4F971}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{E62A0CA4-5595-45BC-AA8B-913B15DDA5DF}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{A970519A-A92B-49A3-A78E-6EB1514D9C9B}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{1C9342EC-25F6-47A5-BCF3-EE0D95AD40C2}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{2C7EA243-CA85-4B2F-BA9C-35BA33E1EAD4}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0250128"/>
        <c:axId val="720250912"/>
      </c:scatterChart>
      <c:valAx>
        <c:axId val="720250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0250912"/>
        <c:crosses val="autoZero"/>
        <c:crossBetween val="midCat"/>
      </c:valAx>
      <c:valAx>
        <c:axId val="7202509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0250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{51E304F6-0904-48A4-8904-F7E9678C9E53}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{F2B46DD2-607F-451A-B3B4-4C07041EE9A6}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{B9168CF8-1FF2-40DE-BB64-05FF80DE30CE}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{C3BF21E2-E53B-4C25-95E2-C68933DE1F4F}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{1C900F7F-23FB-4974-95DA-A0464B4250F0}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11.9</c:v>
                </c:pt>
                <c:pt idx="2">
                  <c:v>10.8</c:v>
                </c:pt>
                <c:pt idx="3">
                  <c:v>10.1</c:v>
                </c:pt>
                <c:pt idx="4">
                  <c:v>9.1</c:v>
                </c:pt>
              </c:numCache>
            </c:numRef>
          </c:xVal>
          <c:yVal>
            <c:numRef>
              <c:f>公会計指標分析・財政指標組合せ分析表!$K$73:$O$73</c:f>
              <c:numCache>
                <c:formatCode>#,##0.0;"▲ "#,##0.0</c:formatCode>
                <c:ptCount val="5"/>
                <c:pt idx="0">
                  <c:v>22.7</c:v>
                </c:pt>
                <c:pt idx="1">
                  <c:v>0.5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{A0E2AAE4-1875-425C-967E-D898C6250EA6}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{5C91C60B-1817-4B39-AB34-97255936EB79}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{AD8330A9-6B4B-4E4F-BFD6-F2FF8FFEC610}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{7E36BBC1-F40E-43B1-83FD-5197D6BD3267}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{7EAC154F-C678-4D40-B276-E4C3AEFCFE3A}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7.1</c:v>
                </c:pt>
                <c:pt idx="4">
                  <c:v>6.6</c:v>
                </c:pt>
              </c:numCache>
            </c:numRef>
          </c:xVal>
          <c:yVal>
            <c:numRef>
              <c:f>公会計指標分析・財政指標組合せ分析表!$K$77:$O$77</c:f>
              <c:numCache>
                <c:formatCode>#,##0.0;"▲ "#,##0.0</c:formatCode>
                <c:ptCount val="5"/>
                <c:pt idx="0">
                  <c:v>49.3</c:v>
                </c:pt>
                <c:pt idx="1">
                  <c:v>44.3</c:v>
                </c:pt>
                <c:pt idx="2">
                  <c:v>40.299999999999997</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0252088"/>
        <c:axId val="720252480"/>
      </c:scatterChart>
      <c:valAx>
        <c:axId val="720252088"/>
        <c:scaling>
          <c:orientation val="minMax"/>
          <c:max val="12.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0252480"/>
        <c:crosses val="autoZero"/>
        <c:crossBetween val="midCat"/>
      </c:valAx>
      <c:valAx>
        <c:axId val="720252480"/>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0252088"/>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実質公債費比率については低下している。</a:t>
          </a:r>
          <a:endParaRPr lang="en-US" altLang="ja-JP" sz="1100" b="0" i="0" baseline="0">
            <a:solidFill>
              <a:schemeClr val="dk1"/>
            </a:solidFill>
            <a:effectLst/>
            <a:latin typeface="+mn-lt"/>
            <a:ea typeface="+mn-ea"/>
            <a:cs typeface="+mn-cs"/>
          </a:endParaRPr>
        </a:p>
        <a:p>
          <a:pPr rtl="0" eaLnBrk="1" fontAlgn="base" latinLnBrk="0" hangingPunct="1"/>
          <a:r>
            <a:rPr lang="ja-JP" altLang="en-US" sz="1100" b="0" i="0" baseline="0">
              <a:solidFill>
                <a:schemeClr val="dk1"/>
              </a:solidFill>
              <a:effectLst/>
              <a:latin typeface="+mn-lt"/>
              <a:ea typeface="+mn-ea"/>
              <a:cs typeface="+mn-cs"/>
            </a:rPr>
            <a:t>　償還元金額と</a:t>
          </a:r>
          <a:r>
            <a:rPr lang="ja-JP" altLang="ja-JP" sz="1100" b="0" i="0" baseline="0">
              <a:solidFill>
                <a:schemeClr val="dk1"/>
              </a:solidFill>
              <a:effectLst/>
              <a:latin typeface="+mn-lt"/>
              <a:ea typeface="+mn-ea"/>
              <a:cs typeface="+mn-cs"/>
            </a:rPr>
            <a:t>借入額</a:t>
          </a:r>
          <a:r>
            <a:rPr lang="ja-JP" altLang="en-US" sz="1100" b="0" i="0" baseline="0">
              <a:solidFill>
                <a:schemeClr val="dk1"/>
              </a:solidFill>
              <a:effectLst/>
              <a:latin typeface="+mn-lt"/>
              <a:ea typeface="+mn-ea"/>
              <a:cs typeface="+mn-cs"/>
            </a:rPr>
            <a:t>圧縮</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プライマリーバランスの</a:t>
          </a:r>
          <a:r>
            <a:rPr lang="ja-JP" altLang="ja-JP" sz="1100" b="0" i="0" baseline="0">
              <a:solidFill>
                <a:schemeClr val="dk1"/>
              </a:solidFill>
              <a:effectLst/>
              <a:latin typeface="+mn-lt"/>
              <a:ea typeface="+mn-ea"/>
              <a:cs typeface="+mn-cs"/>
            </a:rPr>
            <a:t>結果、減少傾向にある。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年度以降、</a:t>
          </a:r>
          <a:r>
            <a:rPr lang="ja-JP" altLang="ja-JP" sz="1100" b="0" i="0" baseline="0">
              <a:solidFill>
                <a:schemeClr val="dk1"/>
              </a:solidFill>
              <a:effectLst/>
              <a:latin typeface="+mn-lt"/>
              <a:ea typeface="+mn-ea"/>
              <a:cs typeface="+mn-cs"/>
            </a:rPr>
            <a:t>大型公共事業</a:t>
          </a:r>
          <a:r>
            <a:rPr lang="ja-JP" altLang="en-US" sz="1100" b="0" i="0" baseline="0">
              <a:solidFill>
                <a:schemeClr val="dk1"/>
              </a:solidFill>
              <a:effectLst/>
              <a:latin typeface="+mn-lt"/>
              <a:ea typeface="+mn-ea"/>
              <a:cs typeface="+mn-cs"/>
            </a:rPr>
            <a:t>の計画が控えており</a:t>
          </a:r>
          <a:r>
            <a:rPr lang="ja-JP" altLang="ja-JP" sz="1100" b="0" i="0" baseline="0">
              <a:solidFill>
                <a:schemeClr val="dk1"/>
              </a:solidFill>
              <a:effectLst/>
              <a:latin typeface="+mn-lt"/>
              <a:ea typeface="+mn-ea"/>
              <a:cs typeface="+mn-cs"/>
            </a:rPr>
            <a:t>、新規借入額が増える年度もあるが、基本的に</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起債借入額の圧縮を前提に予算編成を行い、実質公債費率の低下に努める。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年度の将来負担比率は前年度に引き続きマイナスであった。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主な要因としては、債務負担行為に基づく白河土地開発公社への未収土地代の減少、地方債残高の減少、充当可能基金残高の増加によるものである。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、予定されている</a:t>
          </a:r>
          <a:r>
            <a:rPr lang="ja-JP" altLang="ja-JP" sz="1100" b="0" i="0" baseline="0">
              <a:solidFill>
                <a:schemeClr val="dk1"/>
              </a:solidFill>
              <a:effectLst/>
              <a:latin typeface="+mn-lt"/>
              <a:ea typeface="+mn-ea"/>
              <a:cs typeface="+mn-cs"/>
            </a:rPr>
            <a:t>大型公共事業による、起債借入増、基金取崩が控えており、将来負担比率の若干の悪化が見込まれる。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財政状況を見つつ、繰上償還を実施、事業債の起債を抑制するなど、地方債残高の圧縮を図る必要がある。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20,112
19,896
192.06
30,515,762
29,958,973
315,957
5,385,830
6,772,152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0019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20,112
19,896
192.06
30,515,762
29,958,973
315,957
5,385,830
6,772,152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20,112
19,896
192.06
30,515,762
29,958,973
315,957
5,385,830
6,772,152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20,112
19,896
192.06
30,515,762
29,958,973
315,957
5,385,830
6,772,152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a:solidFill>
                <a:schemeClr val="dk1"/>
              </a:solidFill>
              <a:effectLst/>
              <a:latin typeface="+mn-lt"/>
              <a:ea typeface="+mn-ea"/>
              <a:cs typeface="+mn-cs"/>
            </a:rPr>
            <a:t>　</a:t>
          </a:r>
          <a:r>
            <a:rPr lang="ja-JP" altLang="en-US" sz="1300" baseline="0">
              <a:solidFill>
                <a:schemeClr val="dk1"/>
              </a:solidFill>
              <a:effectLst/>
              <a:latin typeface="+mn-lt"/>
              <a:ea typeface="+mn-ea"/>
              <a:cs typeface="+mn-cs"/>
            </a:rPr>
            <a:t>財政力指数は</a:t>
          </a:r>
          <a:r>
            <a:rPr lang="ja-JP" altLang="ja-JP" sz="1300" baseline="0">
              <a:solidFill>
                <a:schemeClr val="dk1"/>
              </a:solidFill>
              <a:effectLst/>
              <a:latin typeface="+mn-lt"/>
              <a:ea typeface="+mn-ea"/>
              <a:cs typeface="+mn-cs"/>
            </a:rPr>
            <a:t>全国平均および福島県平均を大きく上回</a:t>
          </a:r>
          <a:r>
            <a:rPr lang="ja-JP" altLang="en-US" sz="1300" baseline="0">
              <a:solidFill>
                <a:schemeClr val="dk1"/>
              </a:solidFill>
              <a:effectLst/>
              <a:latin typeface="+mn-lt"/>
              <a:ea typeface="+mn-ea"/>
              <a:cs typeface="+mn-cs"/>
            </a:rPr>
            <a:t>り、</a:t>
          </a:r>
          <a:r>
            <a:rPr lang="en-US" altLang="ja-JP" sz="1300" baseline="0">
              <a:solidFill>
                <a:schemeClr val="dk1"/>
              </a:solidFill>
              <a:effectLst/>
              <a:latin typeface="+mn-lt"/>
              <a:ea typeface="+mn-ea"/>
              <a:cs typeface="+mn-cs"/>
            </a:rPr>
            <a:t>0.8</a:t>
          </a:r>
          <a:r>
            <a:rPr lang="ja-JP" altLang="en-US" sz="1300" baseline="0">
              <a:solidFill>
                <a:schemeClr val="dk1"/>
              </a:solidFill>
              <a:effectLst/>
              <a:latin typeface="+mn-lt"/>
              <a:ea typeface="+mn-ea"/>
              <a:cs typeface="+mn-cs"/>
            </a:rPr>
            <a:t>後半を推移している。今後、</a:t>
          </a:r>
          <a:r>
            <a:rPr lang="ja-JP" altLang="ja-JP" sz="1300" baseline="0">
              <a:solidFill>
                <a:schemeClr val="dk1"/>
              </a:solidFill>
              <a:effectLst/>
              <a:latin typeface="+mn-lt"/>
              <a:ea typeface="+mn-ea"/>
              <a:cs typeface="+mn-cs"/>
            </a:rPr>
            <a:t>地方税収入は</a:t>
          </a:r>
          <a:r>
            <a:rPr lang="ja-JP" altLang="en-US" sz="1300" baseline="0">
              <a:solidFill>
                <a:schemeClr val="dk1"/>
              </a:solidFill>
              <a:effectLst/>
              <a:latin typeface="+mn-lt"/>
              <a:ea typeface="+mn-ea"/>
              <a:cs typeface="+mn-cs"/>
            </a:rPr>
            <a:t>地方法人税所得割等の税率改正に伴い</a:t>
          </a:r>
          <a:r>
            <a:rPr lang="ja-JP" altLang="ja-JP" sz="1300" baseline="0">
              <a:solidFill>
                <a:schemeClr val="dk1"/>
              </a:solidFill>
              <a:effectLst/>
              <a:latin typeface="+mn-lt"/>
              <a:ea typeface="+mn-ea"/>
              <a:cs typeface="+mn-cs"/>
            </a:rPr>
            <a:t>減少傾向</a:t>
          </a:r>
          <a:r>
            <a:rPr lang="ja-JP" altLang="en-US" sz="1300" baseline="0">
              <a:solidFill>
                <a:schemeClr val="dk1"/>
              </a:solidFill>
              <a:effectLst/>
              <a:latin typeface="+mn-lt"/>
              <a:ea typeface="+mn-ea"/>
              <a:cs typeface="+mn-cs"/>
            </a:rPr>
            <a:t>が見込まれるため</a:t>
          </a:r>
          <a:r>
            <a:rPr lang="ja-JP" altLang="ja-JP" sz="1300" baseline="0">
              <a:solidFill>
                <a:schemeClr val="dk1"/>
              </a:solidFill>
              <a:effectLst/>
              <a:latin typeface="+mn-lt"/>
              <a:ea typeface="+mn-ea"/>
              <a:cs typeface="+mn-cs"/>
            </a:rPr>
            <a:t>、収納率向上や企業誘致等により、再度、税収増加を図り、歳入の確保に努める。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153811</xdr:rowOff>
    </xdr:to>
    <xdr:cxnSp macro="">
      <xdr:nvCxnSpPr>
        <xdr:cNvPr id="68" name="直線コネクタ 67"/>
        <xdr:cNvCxnSpPr/>
      </xdr:nvCxnSpPr>
      <xdr:spPr>
        <a:xfrm flipV="1">
          <a:off x="4114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140405</xdr:rowOff>
    </xdr:from>
    <xdr:to>
      <xdr:col>6</xdr:col>
      <xdr:colOff>0</xdr:colOff>
      <xdr:row>40</xdr:row>
      <xdr:rowOff>153811</xdr:rowOff>
    </xdr:to>
    <xdr:cxnSp macro="">
      <xdr:nvCxnSpPr>
        <xdr:cNvPr id="71" name="直線コネクタ 70"/>
        <xdr:cNvCxnSpPr/>
      </xdr:nvCxnSpPr>
      <xdr:spPr>
        <a:xfrm>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140405</xdr:rowOff>
    </xdr:from>
    <xdr:to>
      <xdr:col>4</xdr:col>
      <xdr:colOff>482600</xdr:colOff>
      <xdr:row>40</xdr:row>
      <xdr:rowOff>140405</xdr:rowOff>
    </xdr:to>
    <xdr:cxnSp macro="">
      <xdr:nvCxnSpPr>
        <xdr:cNvPr id="74" name="直線コネクタ 73"/>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138289</xdr:rowOff>
    </xdr:from>
    <xdr:to>
      <xdr:col>4</xdr:col>
      <xdr:colOff>533400</xdr:colOff>
      <xdr:row>44</xdr:row>
      <xdr:rowOff>68439</xdr:rowOff>
    </xdr:to>
    <xdr:sp macro="" textlink="">
      <xdr:nvSpPr>
        <xdr:cNvPr id="75" name="フローチャート : 判断 74"/>
        <xdr:cNvSpPr/>
      </xdr:nvSpPr>
      <xdr:spPr>
        <a:xfrm>
          <a:off x="3175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76" name="テキスト ボックス 75"/>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140405</xdr:rowOff>
    </xdr:from>
    <xdr:to>
      <xdr:col>3</xdr:col>
      <xdr:colOff>279400</xdr:colOff>
      <xdr:row>40</xdr:row>
      <xdr:rowOff>153811</xdr:rowOff>
    </xdr:to>
    <xdr:cxnSp macro="">
      <xdr:nvCxnSpPr>
        <xdr:cNvPr id="77" name="直線コネクタ 76"/>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138289</xdr:rowOff>
    </xdr:from>
    <xdr:to>
      <xdr:col>3</xdr:col>
      <xdr:colOff>330200</xdr:colOff>
      <xdr:row>44</xdr:row>
      <xdr:rowOff>68439</xdr:rowOff>
    </xdr:to>
    <xdr:sp macro="" textlink="">
      <xdr:nvSpPr>
        <xdr:cNvPr id="78" name="フローチャート : 判断 77"/>
        <xdr:cNvSpPr/>
      </xdr:nvSpPr>
      <xdr:spPr>
        <a:xfrm>
          <a:off x="2286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79" name="テキスト ボックス 78"/>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1" name="テキスト ボックス 80"/>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9" name="円/楕円 88"/>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43338</xdr:rowOff>
    </xdr:from>
    <xdr:ext cx="736600" cy="259045"/>
    <xdr:sp macro="" textlink="">
      <xdr:nvSpPr>
        <xdr:cNvPr id="90" name="テキスト ボックス 89"/>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89605</xdr:rowOff>
    </xdr:from>
    <xdr:to>
      <xdr:col>4</xdr:col>
      <xdr:colOff>533400</xdr:colOff>
      <xdr:row>41</xdr:row>
      <xdr:rowOff>19755</xdr:rowOff>
    </xdr:to>
    <xdr:sp macro="" textlink="">
      <xdr:nvSpPr>
        <xdr:cNvPr id="91" name="円/楕円 90"/>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29932</xdr:rowOff>
    </xdr:from>
    <xdr:ext cx="762000" cy="259045"/>
    <xdr:sp macro="" textlink="">
      <xdr:nvSpPr>
        <xdr:cNvPr id="92" name="テキスト ボックス 91"/>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89605</xdr:rowOff>
    </xdr:from>
    <xdr:to>
      <xdr:col>3</xdr:col>
      <xdr:colOff>330200</xdr:colOff>
      <xdr:row>41</xdr:row>
      <xdr:rowOff>19755</xdr:rowOff>
    </xdr:to>
    <xdr:sp macro="" textlink="">
      <xdr:nvSpPr>
        <xdr:cNvPr id="93" name="円/楕円 92"/>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29932</xdr:rowOff>
    </xdr:from>
    <xdr:ext cx="762000" cy="259045"/>
    <xdr:sp macro="" textlink="">
      <xdr:nvSpPr>
        <xdr:cNvPr id="94" name="テキスト ボックス 93"/>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103011</xdr:rowOff>
    </xdr:from>
    <xdr:to>
      <xdr:col>2</xdr:col>
      <xdr:colOff>127000</xdr:colOff>
      <xdr:row>41</xdr:row>
      <xdr:rowOff>33161</xdr:rowOff>
    </xdr:to>
    <xdr:sp macro="" textlink="">
      <xdr:nvSpPr>
        <xdr:cNvPr id="95" name="円/楕円 94"/>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43338</xdr:rowOff>
    </xdr:from>
    <xdr:ext cx="762000" cy="259045"/>
    <xdr:sp macro="" textlink="">
      <xdr:nvSpPr>
        <xdr:cNvPr id="96" name="テキスト ボックス 95"/>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mn-lt"/>
              <a:ea typeface="+mn-ea"/>
              <a:cs typeface="+mn-cs"/>
            </a:rPr>
            <a:t>　</a:t>
          </a:r>
          <a:r>
            <a:rPr kumimoji="1" lang="ja-JP" altLang="ja-JP" sz="1300" b="0">
              <a:solidFill>
                <a:schemeClr val="dk1"/>
              </a:solidFill>
              <a:effectLst/>
              <a:latin typeface="+mn-lt"/>
              <a:ea typeface="+mn-ea"/>
              <a:cs typeface="+mn-cs"/>
            </a:rPr>
            <a:t>数値上昇の要因</a:t>
          </a:r>
          <a:r>
            <a:rPr kumimoji="1" lang="ja-JP" altLang="ja-JP" sz="1300">
              <a:solidFill>
                <a:schemeClr val="dk1"/>
              </a:solidFill>
              <a:effectLst/>
              <a:latin typeface="+mn-lt"/>
              <a:ea typeface="+mn-ea"/>
              <a:cs typeface="+mn-cs"/>
            </a:rPr>
            <a:t>としては、平成２６年度税制改正による地方法人税の税率見直しや、村立地企業の法人税納税額の大幅減により、経常収支比率を算出する際の分母である経常充当一般財源が減少したことが要因である。</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年度については地方交付税の増額、法人税収の改善に伴い、</a:t>
          </a:r>
          <a:r>
            <a:rPr kumimoji="1" lang="en-US" altLang="ja-JP" sz="1300">
              <a:solidFill>
                <a:schemeClr val="dk1"/>
              </a:solidFill>
              <a:effectLst/>
              <a:latin typeface="+mn-lt"/>
              <a:ea typeface="+mn-ea"/>
              <a:cs typeface="+mn-cs"/>
            </a:rPr>
            <a:t>80%</a:t>
          </a:r>
          <a:r>
            <a:rPr kumimoji="1" lang="ja-JP" altLang="en-US" sz="1300">
              <a:solidFill>
                <a:schemeClr val="dk1"/>
              </a:solidFill>
              <a:effectLst/>
              <a:latin typeface="+mn-lt"/>
              <a:ea typeface="+mn-ea"/>
              <a:cs typeface="+mn-cs"/>
            </a:rPr>
            <a:t>台に改善が見込まれるが</a:t>
          </a:r>
          <a:r>
            <a:rPr lang="ja-JP" altLang="ja-JP" sz="1300">
              <a:solidFill>
                <a:schemeClr val="dk1"/>
              </a:solidFill>
              <a:effectLst/>
              <a:latin typeface="+mn-lt"/>
              <a:ea typeface="+mn-ea"/>
              <a:cs typeface="+mn-cs"/>
            </a:rPr>
            <a:t>、より一層の</a:t>
          </a:r>
          <a:r>
            <a:rPr kumimoji="1" lang="ja-JP" altLang="ja-JP" sz="1300">
              <a:solidFill>
                <a:schemeClr val="dk1"/>
              </a:solidFill>
              <a:effectLst/>
              <a:latin typeface="+mn-lt"/>
              <a:ea typeface="+mn-ea"/>
              <a:cs typeface="+mn-cs"/>
            </a:rPr>
            <a:t>事務の効率化、経費の抑制に努めるとともに、財源となる税収の向上を図ることで数値の改善に努める。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65</xdr:row>
      <xdr:rowOff>80264</xdr:rowOff>
    </xdr:to>
    <xdr:cxnSp macro="">
      <xdr:nvCxnSpPr>
        <xdr:cNvPr id="129" name="直線コネクタ 128"/>
        <xdr:cNvCxnSpPr/>
      </xdr:nvCxnSpPr>
      <xdr:spPr>
        <a:xfrm>
          <a:off x="4114800" y="10852912"/>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51562</xdr:rowOff>
    </xdr:to>
    <xdr:cxnSp macro="">
      <xdr:nvCxnSpPr>
        <xdr:cNvPr id="132" name="直線コネクタ 131"/>
        <xdr:cNvCxnSpPr/>
      </xdr:nvCxnSpPr>
      <xdr:spPr>
        <a:xfrm>
          <a:off x="3225800" y="1077087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85344</xdr:rowOff>
    </xdr:to>
    <xdr:cxnSp macro="">
      <xdr:nvCxnSpPr>
        <xdr:cNvPr id="135" name="直線コネクタ 134"/>
        <xdr:cNvCxnSpPr/>
      </xdr:nvCxnSpPr>
      <xdr:spPr>
        <a:xfrm flipV="1">
          <a:off x="2336800" y="107708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6" name="フローチャート :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63</xdr:row>
      <xdr:rowOff>85344</xdr:rowOff>
    </xdr:to>
    <xdr:cxnSp macro="">
      <xdr:nvCxnSpPr>
        <xdr:cNvPr id="138" name="直線コネクタ 137"/>
        <xdr:cNvCxnSpPr/>
      </xdr:nvCxnSpPr>
      <xdr:spPr>
        <a:xfrm>
          <a:off x="1447800" y="1068400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39" name="フローチャート : 判断 138"/>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0" name="テキスト ボックス 139"/>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1" name="フローチャート : 判断 140"/>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2" name="テキスト ボックス 141"/>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29464</xdr:rowOff>
    </xdr:from>
    <xdr:to>
      <xdr:col>7</xdr:col>
      <xdr:colOff>203200</xdr:colOff>
      <xdr:row>65</xdr:row>
      <xdr:rowOff>131064</xdr:rowOff>
    </xdr:to>
    <xdr:sp macro="" textlink="">
      <xdr:nvSpPr>
        <xdr:cNvPr id="148" name="円/楕円 147"/>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96791</xdr:rowOff>
    </xdr:from>
    <xdr:ext cx="762000" cy="259045"/>
    <xdr:sp macro="" textlink="">
      <xdr:nvSpPr>
        <xdr:cNvPr id="149" name="財政構造の弾力性該当値テキスト"/>
        <xdr:cNvSpPr txBox="1"/>
      </xdr:nvSpPr>
      <xdr:spPr>
        <a:xfrm>
          <a:off x="5041900" y="1106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51" name="テキスト ボックス 150"/>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2" name="円/楕円 151"/>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3" name="テキスト ボックス 152"/>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4" name="円/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55" name="テキスト ボックス 154"/>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6" name="円/楕円 155"/>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115079</xdr:rowOff>
    </xdr:from>
    <xdr:ext cx="762000" cy="259045"/>
    <xdr:sp macro="" textlink="">
      <xdr:nvSpPr>
        <xdr:cNvPr id="157" name="テキスト ボックス 156"/>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[1,185,356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物件費が大幅に増加したため、一人当たりの金額が大きく上昇している。</a:t>
          </a:r>
          <a:endParaRPr lang="ja-JP" altLang="ja-JP" sz="1300">
            <a:effectLst/>
          </a:endParaRPr>
        </a:p>
        <a:p>
          <a:r>
            <a:rPr kumimoji="1" lang="ja-JP" altLang="ja-JP" sz="1300">
              <a:solidFill>
                <a:schemeClr val="dk1"/>
              </a:solidFill>
              <a:effectLst/>
              <a:latin typeface="+mn-lt"/>
              <a:ea typeface="+mn-ea"/>
              <a:cs typeface="+mn-cs"/>
            </a:rPr>
            <a:t>　しかし、物件費の増加は、放射性物質除染のための委託事業によるものが大半であり、複数年計画で民家・公共施設を中心に村内一円の除染を行う予定であることから、除染が完了する</a:t>
          </a: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29</a:t>
          </a:r>
          <a:r>
            <a:rPr kumimoji="1" lang="ja-JP" altLang="ja-JP" sz="1300" b="0" i="0" baseline="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までは高い数値となることが予想される。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100369</xdr:rowOff>
    </xdr:from>
    <xdr:to>
      <xdr:col>7</xdr:col>
      <xdr:colOff>152400</xdr:colOff>
      <xdr:row>89</xdr:row>
      <xdr:rowOff>130652</xdr:rowOff>
    </xdr:to>
    <xdr:cxnSp macro="">
      <xdr:nvCxnSpPr>
        <xdr:cNvPr id="191" name="直線コネクタ 190"/>
        <xdr:cNvCxnSpPr/>
      </xdr:nvCxnSpPr>
      <xdr:spPr>
        <a:xfrm>
          <a:off x="4114800" y="14845069"/>
          <a:ext cx="838200" cy="5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100369</xdr:rowOff>
    </xdr:from>
    <xdr:to>
      <xdr:col>6</xdr:col>
      <xdr:colOff>0</xdr:colOff>
      <xdr:row>87</xdr:row>
      <xdr:rowOff>162201</xdr:rowOff>
    </xdr:to>
    <xdr:cxnSp macro="">
      <xdr:nvCxnSpPr>
        <xdr:cNvPr id="194" name="直線コネクタ 193"/>
        <xdr:cNvCxnSpPr/>
      </xdr:nvCxnSpPr>
      <xdr:spPr>
        <a:xfrm flipV="1">
          <a:off x="3225800" y="14845069"/>
          <a:ext cx="889000" cy="23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35568</xdr:rowOff>
    </xdr:from>
    <xdr:to>
      <xdr:col>4</xdr:col>
      <xdr:colOff>482600</xdr:colOff>
      <xdr:row>87</xdr:row>
      <xdr:rowOff>162201</xdr:rowOff>
    </xdr:to>
    <xdr:cxnSp macro="">
      <xdr:nvCxnSpPr>
        <xdr:cNvPr id="197" name="直線コネクタ 196"/>
        <xdr:cNvCxnSpPr/>
      </xdr:nvCxnSpPr>
      <xdr:spPr>
        <a:xfrm>
          <a:off x="2336800" y="14608818"/>
          <a:ext cx="889000" cy="4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165534</xdr:rowOff>
    </xdr:from>
    <xdr:to>
      <xdr:col>4</xdr:col>
      <xdr:colOff>533400</xdr:colOff>
      <xdr:row>82</xdr:row>
      <xdr:rowOff>95684</xdr:rowOff>
    </xdr:to>
    <xdr:sp macro="" textlink="">
      <xdr:nvSpPr>
        <xdr:cNvPr id="198" name="フローチャート : 判断 197"/>
        <xdr:cNvSpPr/>
      </xdr:nvSpPr>
      <xdr:spPr>
        <a:xfrm>
          <a:off x="3175000" y="140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105861</xdr:rowOff>
    </xdr:from>
    <xdr:ext cx="762000" cy="259045"/>
    <xdr:sp macro="" textlink="">
      <xdr:nvSpPr>
        <xdr:cNvPr id="199" name="テキスト ボックス 198"/>
        <xdr:cNvSpPr txBox="1"/>
      </xdr:nvSpPr>
      <xdr:spPr>
        <a:xfrm>
          <a:off x="2844800" y="138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113044</xdr:rowOff>
    </xdr:from>
    <xdr:to>
      <xdr:col>3</xdr:col>
      <xdr:colOff>279400</xdr:colOff>
      <xdr:row>85</xdr:row>
      <xdr:rowOff>35568</xdr:rowOff>
    </xdr:to>
    <xdr:cxnSp macro="">
      <xdr:nvCxnSpPr>
        <xdr:cNvPr id="200" name="直線コネクタ 199"/>
        <xdr:cNvCxnSpPr/>
      </xdr:nvCxnSpPr>
      <xdr:spPr>
        <a:xfrm>
          <a:off x="1447800" y="14000494"/>
          <a:ext cx="889000" cy="60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86615</xdr:rowOff>
    </xdr:from>
    <xdr:to>
      <xdr:col>3</xdr:col>
      <xdr:colOff>330200</xdr:colOff>
      <xdr:row>82</xdr:row>
      <xdr:rowOff>16765</xdr:rowOff>
    </xdr:to>
    <xdr:sp macro="" textlink="">
      <xdr:nvSpPr>
        <xdr:cNvPr id="201" name="フローチャート : 判断 200"/>
        <xdr:cNvSpPr/>
      </xdr:nvSpPr>
      <xdr:spPr>
        <a:xfrm>
          <a:off x="2286000" y="1397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26942</xdr:rowOff>
    </xdr:from>
    <xdr:ext cx="762000" cy="259045"/>
    <xdr:sp macro="" textlink="">
      <xdr:nvSpPr>
        <xdr:cNvPr id="202" name="テキスト ボックス 201"/>
        <xdr:cNvSpPr txBox="1"/>
      </xdr:nvSpPr>
      <xdr:spPr>
        <a:xfrm>
          <a:off x="1955800" y="1374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71811</xdr:rowOff>
    </xdr:from>
    <xdr:to>
      <xdr:col>2</xdr:col>
      <xdr:colOff>127000</xdr:colOff>
      <xdr:row>82</xdr:row>
      <xdr:rowOff>1961</xdr:rowOff>
    </xdr:to>
    <xdr:sp macro="" textlink="">
      <xdr:nvSpPr>
        <xdr:cNvPr id="203" name="フローチャート : 判断 202"/>
        <xdr:cNvSpPr/>
      </xdr:nvSpPr>
      <xdr:spPr>
        <a:xfrm>
          <a:off x="1397000" y="1395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158188</xdr:rowOff>
    </xdr:from>
    <xdr:ext cx="762000" cy="259045"/>
    <xdr:sp macro="" textlink="">
      <xdr:nvSpPr>
        <xdr:cNvPr id="204" name="テキスト ボックス 203"/>
        <xdr:cNvSpPr txBox="1"/>
      </xdr:nvSpPr>
      <xdr:spPr>
        <a:xfrm>
          <a:off x="1066800" y="1404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79852</xdr:rowOff>
    </xdr:from>
    <xdr:to>
      <xdr:col>7</xdr:col>
      <xdr:colOff>203200</xdr:colOff>
      <xdr:row>90</xdr:row>
      <xdr:rowOff>10002</xdr:rowOff>
    </xdr:to>
    <xdr:sp macro="" textlink="">
      <xdr:nvSpPr>
        <xdr:cNvPr id="210" name="円/楕円 209"/>
        <xdr:cNvSpPr/>
      </xdr:nvSpPr>
      <xdr:spPr>
        <a:xfrm>
          <a:off x="4902200" y="153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147179</xdr:rowOff>
    </xdr:from>
    <xdr:ext cx="762000" cy="259045"/>
    <xdr:sp macro="" textlink="">
      <xdr:nvSpPr>
        <xdr:cNvPr id="211" name="人件費・物件費等の状況該当値テキスト"/>
        <xdr:cNvSpPr txBox="1"/>
      </xdr:nvSpPr>
      <xdr:spPr>
        <a:xfrm>
          <a:off x="5041900" y="1523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1,185,356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49569</xdr:rowOff>
    </xdr:from>
    <xdr:to>
      <xdr:col>6</xdr:col>
      <xdr:colOff>50800</xdr:colOff>
      <xdr:row>86</xdr:row>
      <xdr:rowOff>151169</xdr:rowOff>
    </xdr:to>
    <xdr:sp macro="" textlink="">
      <xdr:nvSpPr>
        <xdr:cNvPr id="212" name="円/楕円 211"/>
        <xdr:cNvSpPr/>
      </xdr:nvSpPr>
      <xdr:spPr>
        <a:xfrm>
          <a:off x="4064000" y="14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135946</xdr:rowOff>
    </xdr:from>
    <xdr:ext cx="736600" cy="259045"/>
    <xdr:sp macro="" textlink="">
      <xdr:nvSpPr>
        <xdr:cNvPr id="213" name="テキスト ボックス 212"/>
        <xdr:cNvSpPr txBox="1"/>
      </xdr:nvSpPr>
      <xdr:spPr>
        <a:xfrm>
          <a:off x="3733800" y="1488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779,082</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111401</xdr:rowOff>
    </xdr:from>
    <xdr:to>
      <xdr:col>4</xdr:col>
      <xdr:colOff>533400</xdr:colOff>
      <xdr:row>88</xdr:row>
      <xdr:rowOff>41551</xdr:rowOff>
    </xdr:to>
    <xdr:sp macro="" textlink="">
      <xdr:nvSpPr>
        <xdr:cNvPr id="214" name="円/楕円 213"/>
        <xdr:cNvSpPr/>
      </xdr:nvSpPr>
      <xdr:spPr>
        <a:xfrm>
          <a:off x="3175000" y="150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26328</xdr:rowOff>
    </xdr:from>
    <xdr:ext cx="762000" cy="259045"/>
    <xdr:sp macro="" textlink="">
      <xdr:nvSpPr>
        <xdr:cNvPr id="215" name="テキスト ボックス 214"/>
        <xdr:cNvSpPr txBox="1"/>
      </xdr:nvSpPr>
      <xdr:spPr>
        <a:xfrm>
          <a:off x="2844800" y="1511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953,101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156218</xdr:rowOff>
    </xdr:from>
    <xdr:to>
      <xdr:col>3</xdr:col>
      <xdr:colOff>330200</xdr:colOff>
      <xdr:row>85</xdr:row>
      <xdr:rowOff>86368</xdr:rowOff>
    </xdr:to>
    <xdr:sp macro="" textlink="">
      <xdr:nvSpPr>
        <xdr:cNvPr id="216" name="円/楕円 215"/>
        <xdr:cNvSpPr/>
      </xdr:nvSpPr>
      <xdr:spPr>
        <a:xfrm>
          <a:off x="2286000" y="145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71145</xdr:rowOff>
    </xdr:from>
    <xdr:ext cx="762000" cy="259045"/>
    <xdr:sp macro="" textlink="">
      <xdr:nvSpPr>
        <xdr:cNvPr id="217" name="テキスト ボックス 216"/>
        <xdr:cNvSpPr txBox="1"/>
      </xdr:nvSpPr>
      <xdr:spPr>
        <a:xfrm>
          <a:off x="1955800" y="1464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602,848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62244</xdr:rowOff>
    </xdr:from>
    <xdr:to>
      <xdr:col>2</xdr:col>
      <xdr:colOff>127000</xdr:colOff>
      <xdr:row>81</xdr:row>
      <xdr:rowOff>163844</xdr:rowOff>
    </xdr:to>
    <xdr:sp macro="" textlink="">
      <xdr:nvSpPr>
        <xdr:cNvPr id="218" name="円/楕円 217"/>
        <xdr:cNvSpPr/>
      </xdr:nvSpPr>
      <xdr:spPr>
        <a:xfrm>
          <a:off x="1397000" y="13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2571</xdr:rowOff>
    </xdr:from>
    <xdr:ext cx="762000" cy="259045"/>
    <xdr:sp macro="" textlink="">
      <xdr:nvSpPr>
        <xdr:cNvPr id="219" name="テキスト ボックス 218"/>
        <xdr:cNvSpPr txBox="1"/>
      </xdr:nvSpPr>
      <xdr:spPr>
        <a:xfrm>
          <a:off x="1066800" y="1371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類似団体平均を３．０ポイント上回っている。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前年度に比べて数値が大きく変化しているのは団塊の世代の多数退職によるものである。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今後も給与の適正化に努める。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55880</xdr:rowOff>
    </xdr:to>
    <xdr:cxnSp macro="">
      <xdr:nvCxnSpPr>
        <xdr:cNvPr id="253" name="直線コネクタ 252"/>
        <xdr:cNvCxnSpPr/>
      </xdr:nvCxnSpPr>
      <xdr:spPr>
        <a:xfrm flipV="1">
          <a:off x="16179800" y="146210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80011</xdr:rowOff>
    </xdr:to>
    <xdr:cxnSp macro="">
      <xdr:nvCxnSpPr>
        <xdr:cNvPr id="256" name="直線コネクタ 255"/>
        <xdr:cNvCxnSpPr/>
      </xdr:nvCxnSpPr>
      <xdr:spPr>
        <a:xfrm flipV="1">
          <a:off x="15290800" y="146291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96096</xdr:rowOff>
    </xdr:to>
    <xdr:cxnSp macro="">
      <xdr:nvCxnSpPr>
        <xdr:cNvPr id="259" name="直線コネクタ 258"/>
        <xdr:cNvCxnSpPr/>
      </xdr:nvCxnSpPr>
      <xdr:spPr>
        <a:xfrm flipV="1">
          <a:off x="14401800" y="146532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89</xdr:row>
      <xdr:rowOff>37677</xdr:rowOff>
    </xdr:to>
    <xdr:cxnSp macro="">
      <xdr:nvCxnSpPr>
        <xdr:cNvPr id="262" name="直線コネクタ 261"/>
        <xdr:cNvCxnSpPr/>
      </xdr:nvCxnSpPr>
      <xdr:spPr>
        <a:xfrm flipV="1">
          <a:off x="13512800" y="14669346"/>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3" name="フローチャート : 判断 262"/>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4" name="テキスト ボックス 263"/>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5" name="フローチャート : 判断 264"/>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6" name="テキスト ボックス 265"/>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2" name="円/楕円 271"/>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64364</xdr:rowOff>
    </xdr:from>
    <xdr:ext cx="762000" cy="259045"/>
    <xdr:sp macro="" textlink="">
      <xdr:nvSpPr>
        <xdr:cNvPr id="273" name="給与水準   （国との比較）該当値テキスト"/>
        <xdr:cNvSpPr txBox="1"/>
      </xdr:nvSpPr>
      <xdr:spPr>
        <a:xfrm>
          <a:off x="17106900" y="1446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4" name="円/楕円 273"/>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5" name="テキスト ボックス 274"/>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6" name="円/楕円 275"/>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7" name="テキスト ボックス 276"/>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78" name="円/楕円 277"/>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79" name="テキスト ボックス 27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0" name="円/楕円 279"/>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1" name="テキスト ボックス 280"/>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退職者数に対し</a:t>
          </a:r>
          <a:r>
            <a:rPr lang="ja-JP" altLang="en-US" sz="1300" b="0" i="0" baseline="0">
              <a:solidFill>
                <a:schemeClr val="dk1"/>
              </a:solidFill>
              <a:effectLst/>
              <a:latin typeface="+mn-lt"/>
              <a:ea typeface="+mn-ea"/>
              <a:cs typeface="+mn-cs"/>
            </a:rPr>
            <a:t>少ない</a:t>
          </a:r>
          <a:r>
            <a:rPr lang="ja-JP" altLang="ja-JP" sz="1300" b="0" i="0" baseline="0">
              <a:solidFill>
                <a:schemeClr val="dk1"/>
              </a:solidFill>
              <a:effectLst/>
              <a:latin typeface="+mn-lt"/>
              <a:ea typeface="+mn-ea"/>
              <a:cs typeface="+mn-cs"/>
            </a:rPr>
            <a:t>人数</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採用を行</a:t>
          </a:r>
          <a:r>
            <a:rPr lang="ja-JP" altLang="en-US" sz="1300" b="0" i="0" baseline="0">
              <a:solidFill>
                <a:schemeClr val="dk1"/>
              </a:solidFill>
              <a:effectLst/>
              <a:latin typeface="+mn-lt"/>
              <a:ea typeface="+mn-ea"/>
              <a:cs typeface="+mn-cs"/>
            </a:rPr>
            <a:t>い</a:t>
          </a:r>
          <a:r>
            <a:rPr lang="ja-JP" altLang="ja-JP" sz="1300" b="0" i="0" baseline="0">
              <a:solidFill>
                <a:schemeClr val="dk1"/>
              </a:solidFill>
              <a:effectLst/>
              <a:latin typeface="+mn-lt"/>
              <a:ea typeface="+mn-ea"/>
              <a:cs typeface="+mn-cs"/>
            </a:rPr>
            <a:t>人員配置を行ってきたが、業務量の増加や団塊の世代の大量退職が見込まれるため、適正な職員数の確保</a:t>
          </a:r>
          <a:r>
            <a:rPr lang="ja-JP" altLang="en-US" sz="1300" b="0" i="0" baseline="0">
              <a:solidFill>
                <a:schemeClr val="dk1"/>
              </a:solidFill>
              <a:effectLst/>
              <a:latin typeface="+mn-lt"/>
              <a:ea typeface="+mn-ea"/>
              <a:cs typeface="+mn-cs"/>
            </a:rPr>
            <a:t>するため</a:t>
          </a:r>
          <a:r>
            <a:rPr lang="ja-JP" altLang="ja-JP" sz="1300" b="0" i="0" baseline="0">
              <a:solidFill>
                <a:schemeClr val="dk1"/>
              </a:solidFill>
              <a:effectLst/>
              <a:latin typeface="+mn-lt"/>
              <a:ea typeface="+mn-ea"/>
              <a:cs typeface="+mn-cs"/>
            </a:rPr>
            <a:t>、退職者と同数の新規雇用を行</a:t>
          </a:r>
          <a:r>
            <a:rPr lang="ja-JP" altLang="en-US" sz="1300" b="0" i="0" baseline="0">
              <a:solidFill>
                <a:schemeClr val="dk1"/>
              </a:solidFill>
              <a:effectLst/>
              <a:latin typeface="+mn-lt"/>
              <a:ea typeface="+mn-ea"/>
              <a:cs typeface="+mn-cs"/>
            </a:rPr>
            <a:t>っている</a:t>
          </a:r>
          <a:r>
            <a:rPr lang="ja-JP" altLang="ja-JP" sz="1300" b="0" i="0" baseline="0">
              <a:solidFill>
                <a:schemeClr val="dk1"/>
              </a:solidFill>
              <a:effectLst/>
              <a:latin typeface="+mn-lt"/>
              <a:ea typeface="+mn-ea"/>
              <a:cs typeface="+mn-cs"/>
            </a:rPr>
            <a:t>。対して人口は微増のため、数値としては減少した。</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21137</xdr:rowOff>
    </xdr:from>
    <xdr:to>
      <xdr:col>24</xdr:col>
      <xdr:colOff>558800</xdr:colOff>
      <xdr:row>61</xdr:row>
      <xdr:rowOff>36649</xdr:rowOff>
    </xdr:to>
    <xdr:cxnSp macro="">
      <xdr:nvCxnSpPr>
        <xdr:cNvPr id="318" name="直線コネクタ 317"/>
        <xdr:cNvCxnSpPr/>
      </xdr:nvCxnSpPr>
      <xdr:spPr>
        <a:xfrm>
          <a:off x="16179800" y="10479587"/>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21137</xdr:rowOff>
    </xdr:from>
    <xdr:to>
      <xdr:col>23</xdr:col>
      <xdr:colOff>406400</xdr:colOff>
      <xdr:row>61</xdr:row>
      <xdr:rowOff>81462</xdr:rowOff>
    </xdr:to>
    <xdr:cxnSp macro="">
      <xdr:nvCxnSpPr>
        <xdr:cNvPr id="321" name="直線コネクタ 320"/>
        <xdr:cNvCxnSpPr/>
      </xdr:nvCxnSpPr>
      <xdr:spPr>
        <a:xfrm flipV="1">
          <a:off x="15290800" y="1047958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45266</xdr:rowOff>
    </xdr:from>
    <xdr:to>
      <xdr:col>22</xdr:col>
      <xdr:colOff>203200</xdr:colOff>
      <xdr:row>61</xdr:row>
      <xdr:rowOff>81462</xdr:rowOff>
    </xdr:to>
    <xdr:cxnSp macro="">
      <xdr:nvCxnSpPr>
        <xdr:cNvPr id="324" name="直線コネクタ 323"/>
        <xdr:cNvCxnSpPr/>
      </xdr:nvCxnSpPr>
      <xdr:spPr>
        <a:xfrm>
          <a:off x="14401800" y="1050371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35016</xdr:rowOff>
    </xdr:from>
    <xdr:to>
      <xdr:col>22</xdr:col>
      <xdr:colOff>254000</xdr:colOff>
      <xdr:row>62</xdr:row>
      <xdr:rowOff>136616</xdr:rowOff>
    </xdr:to>
    <xdr:sp macro="" textlink="">
      <xdr:nvSpPr>
        <xdr:cNvPr id="325" name="フローチャート : 判断 324"/>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121393</xdr:rowOff>
    </xdr:from>
    <xdr:ext cx="762000" cy="259045"/>
    <xdr:sp macro="" textlink="">
      <xdr:nvSpPr>
        <xdr:cNvPr id="326" name="テキスト ボックス 325"/>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453</xdr:rowOff>
    </xdr:from>
    <xdr:to>
      <xdr:col>21</xdr:col>
      <xdr:colOff>0</xdr:colOff>
      <xdr:row>61</xdr:row>
      <xdr:rowOff>45266</xdr:rowOff>
    </xdr:to>
    <xdr:cxnSp macro="">
      <xdr:nvCxnSpPr>
        <xdr:cNvPr id="327" name="直線コネクタ 326"/>
        <xdr:cNvCxnSpPr/>
      </xdr:nvCxnSpPr>
      <xdr:spPr>
        <a:xfrm>
          <a:off x="13512800" y="1045890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45357</xdr:rowOff>
    </xdr:from>
    <xdr:to>
      <xdr:col>21</xdr:col>
      <xdr:colOff>50800</xdr:colOff>
      <xdr:row>62</xdr:row>
      <xdr:rowOff>146957</xdr:rowOff>
    </xdr:to>
    <xdr:sp macro="" textlink="">
      <xdr:nvSpPr>
        <xdr:cNvPr id="328" name="フローチャート : 判断 327"/>
        <xdr:cNvSpPr/>
      </xdr:nvSpPr>
      <xdr:spPr>
        <a:xfrm>
          <a:off x="14351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131734</xdr:rowOff>
    </xdr:from>
    <xdr:ext cx="762000" cy="259045"/>
    <xdr:sp macro="" textlink="">
      <xdr:nvSpPr>
        <xdr:cNvPr id="329" name="テキスト ボックス 328"/>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52251</xdr:rowOff>
    </xdr:from>
    <xdr:to>
      <xdr:col>19</xdr:col>
      <xdr:colOff>533400</xdr:colOff>
      <xdr:row>62</xdr:row>
      <xdr:rowOff>153851</xdr:rowOff>
    </xdr:to>
    <xdr:sp macro="" textlink="">
      <xdr:nvSpPr>
        <xdr:cNvPr id="330" name="フローチャート : 判断 329"/>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138628</xdr:rowOff>
    </xdr:from>
    <xdr:ext cx="762000" cy="259045"/>
    <xdr:sp macro="" textlink="">
      <xdr:nvSpPr>
        <xdr:cNvPr id="331" name="テキスト ボックス 330"/>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157299</xdr:rowOff>
    </xdr:from>
    <xdr:to>
      <xdr:col>24</xdr:col>
      <xdr:colOff>609600</xdr:colOff>
      <xdr:row>61</xdr:row>
      <xdr:rowOff>87449</xdr:rowOff>
    </xdr:to>
    <xdr:sp macro="" textlink="">
      <xdr:nvSpPr>
        <xdr:cNvPr id="337" name="円/楕円 336"/>
        <xdr:cNvSpPr/>
      </xdr:nvSpPr>
      <xdr:spPr>
        <a:xfrm>
          <a:off x="16967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2376</xdr:rowOff>
    </xdr:from>
    <xdr:ext cx="762000" cy="259045"/>
    <xdr:sp macro="" textlink="">
      <xdr:nvSpPr>
        <xdr:cNvPr id="338" name="定員管理の状況該当値テキスト"/>
        <xdr:cNvSpPr txBox="1"/>
      </xdr:nvSpPr>
      <xdr:spPr>
        <a:xfrm>
          <a:off x="17106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141787</xdr:rowOff>
    </xdr:from>
    <xdr:to>
      <xdr:col>23</xdr:col>
      <xdr:colOff>457200</xdr:colOff>
      <xdr:row>61</xdr:row>
      <xdr:rowOff>71937</xdr:rowOff>
    </xdr:to>
    <xdr:sp macro="" textlink="">
      <xdr:nvSpPr>
        <xdr:cNvPr id="339" name="円/楕円 338"/>
        <xdr:cNvSpPr/>
      </xdr:nvSpPr>
      <xdr:spPr>
        <a:xfrm>
          <a:off x="16129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82114</xdr:rowOff>
    </xdr:from>
    <xdr:ext cx="736600" cy="259045"/>
    <xdr:sp macro="" textlink="">
      <xdr:nvSpPr>
        <xdr:cNvPr id="340" name="テキスト ボックス 339"/>
        <xdr:cNvSpPr txBox="1"/>
      </xdr:nvSpPr>
      <xdr:spPr>
        <a:xfrm>
          <a:off x="15798800" y="1019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30662</xdr:rowOff>
    </xdr:from>
    <xdr:to>
      <xdr:col>22</xdr:col>
      <xdr:colOff>254000</xdr:colOff>
      <xdr:row>61</xdr:row>
      <xdr:rowOff>132262</xdr:rowOff>
    </xdr:to>
    <xdr:sp macro="" textlink="">
      <xdr:nvSpPr>
        <xdr:cNvPr id="341" name="円/楕円 340"/>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142439</xdr:rowOff>
    </xdr:from>
    <xdr:ext cx="762000" cy="259045"/>
    <xdr:sp macro="" textlink="">
      <xdr:nvSpPr>
        <xdr:cNvPr id="342" name="テキスト ボックス 341"/>
        <xdr:cNvSpPr txBox="1"/>
      </xdr:nvSpPr>
      <xdr:spPr>
        <a:xfrm>
          <a:off x="14909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165916</xdr:rowOff>
    </xdr:from>
    <xdr:to>
      <xdr:col>21</xdr:col>
      <xdr:colOff>50800</xdr:colOff>
      <xdr:row>61</xdr:row>
      <xdr:rowOff>96066</xdr:rowOff>
    </xdr:to>
    <xdr:sp macro="" textlink="">
      <xdr:nvSpPr>
        <xdr:cNvPr id="343" name="円/楕円 342"/>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106243</xdr:rowOff>
    </xdr:from>
    <xdr:ext cx="762000" cy="259045"/>
    <xdr:sp macro="" textlink="">
      <xdr:nvSpPr>
        <xdr:cNvPr id="344" name="テキスト ボックス 343"/>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121103</xdr:rowOff>
    </xdr:from>
    <xdr:to>
      <xdr:col>19</xdr:col>
      <xdr:colOff>533400</xdr:colOff>
      <xdr:row>61</xdr:row>
      <xdr:rowOff>51253</xdr:rowOff>
    </xdr:to>
    <xdr:sp macro="" textlink="">
      <xdr:nvSpPr>
        <xdr:cNvPr id="345" name="円/楕円 344"/>
        <xdr:cNvSpPr/>
      </xdr:nvSpPr>
      <xdr:spPr>
        <a:xfrm>
          <a:off x="13462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61430</xdr:rowOff>
    </xdr:from>
    <xdr:ext cx="762000" cy="259045"/>
    <xdr:sp macro="" textlink="">
      <xdr:nvSpPr>
        <xdr:cNvPr id="346" name="テキスト ボックス 345"/>
        <xdr:cNvSpPr txBox="1"/>
      </xdr:nvSpPr>
      <xdr:spPr>
        <a:xfrm>
          <a:off x="13131800" y="1017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実質公債費比率は</a:t>
          </a:r>
          <a:r>
            <a:rPr lang="ja-JP" altLang="ja-JP" sz="1300" b="0" i="0" baseline="0">
              <a:solidFill>
                <a:schemeClr val="dk1"/>
              </a:solidFill>
              <a:effectLst/>
              <a:latin typeface="+mn-lt"/>
              <a:ea typeface="+mn-ea"/>
              <a:cs typeface="+mn-cs"/>
            </a:rPr>
            <a:t>緩やかに減少傾向ではあるが、全国平均・県平均・類似団体平均を下回っている</a:t>
          </a:r>
          <a:r>
            <a:rPr lang="ja-JP" altLang="en-US" sz="1300" b="0" i="0" baseline="0">
              <a:solidFill>
                <a:schemeClr val="dk1"/>
              </a:solidFill>
              <a:effectLst/>
              <a:latin typeface="+mn-lt"/>
              <a:ea typeface="+mn-ea"/>
              <a:cs typeface="+mn-cs"/>
            </a:rPr>
            <a:t>。起債元金償還額と</a:t>
          </a:r>
          <a:r>
            <a:rPr lang="ja-JP" altLang="ja-JP" sz="1300" b="0" i="0" baseline="0">
              <a:solidFill>
                <a:schemeClr val="dk1"/>
              </a:solidFill>
              <a:effectLst/>
              <a:latin typeface="+mn-lt"/>
              <a:ea typeface="+mn-ea"/>
              <a:cs typeface="+mn-cs"/>
            </a:rPr>
            <a:t>起債借入額の圧縮</a:t>
          </a:r>
          <a:r>
            <a:rPr lang="ja-JP" altLang="en-US" sz="1300" b="0" i="0" baseline="0">
              <a:solidFill>
                <a:schemeClr val="dk1"/>
              </a:solidFill>
              <a:effectLst/>
              <a:latin typeface="+mn-lt"/>
              <a:ea typeface="+mn-ea"/>
              <a:cs typeface="+mn-cs"/>
            </a:rPr>
            <a:t>のバランスを図りながら</a:t>
          </a:r>
          <a:r>
            <a:rPr lang="ja-JP" altLang="ja-JP" sz="1300" b="0" i="0" baseline="0">
              <a:solidFill>
                <a:schemeClr val="dk1"/>
              </a:solidFill>
              <a:effectLst/>
              <a:latin typeface="+mn-lt"/>
              <a:ea typeface="+mn-ea"/>
              <a:cs typeface="+mn-cs"/>
            </a:rPr>
            <a:t>、可能な限り繰上償還を行う等、状況の改善に努める。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42</xdr:row>
      <xdr:rowOff>30226</xdr:rowOff>
    </xdr:to>
    <xdr:cxnSp macro="">
      <xdr:nvCxnSpPr>
        <xdr:cNvPr id="377" name="直線コネクタ 376"/>
        <xdr:cNvCxnSpPr/>
      </xdr:nvCxnSpPr>
      <xdr:spPr>
        <a:xfrm flipV="1">
          <a:off x="16179800" y="718286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78"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30226</xdr:rowOff>
    </xdr:from>
    <xdr:to>
      <xdr:col>23</xdr:col>
      <xdr:colOff>406400</xdr:colOff>
      <xdr:row>42</xdr:row>
      <xdr:rowOff>64008</xdr:rowOff>
    </xdr:to>
    <xdr:cxnSp macro="">
      <xdr:nvCxnSpPr>
        <xdr:cNvPr id="380" name="直線コネクタ 379"/>
        <xdr:cNvCxnSpPr/>
      </xdr:nvCxnSpPr>
      <xdr:spPr>
        <a:xfrm flipV="1">
          <a:off x="15290800" y="72311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2" name="テキスト ボックス 381"/>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117094</xdr:rowOff>
    </xdr:to>
    <xdr:cxnSp macro="">
      <xdr:nvCxnSpPr>
        <xdr:cNvPr id="383" name="直線コネクタ 382"/>
        <xdr:cNvCxnSpPr/>
      </xdr:nvCxnSpPr>
      <xdr:spPr>
        <a:xfrm flipV="1">
          <a:off x="14401800" y="726490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117094</xdr:rowOff>
    </xdr:from>
    <xdr:to>
      <xdr:col>21</xdr:col>
      <xdr:colOff>0</xdr:colOff>
      <xdr:row>42</xdr:row>
      <xdr:rowOff>141224</xdr:rowOff>
    </xdr:to>
    <xdr:cxnSp macro="">
      <xdr:nvCxnSpPr>
        <xdr:cNvPr id="386" name="直線コネクタ 385"/>
        <xdr:cNvCxnSpPr/>
      </xdr:nvCxnSpPr>
      <xdr:spPr>
        <a:xfrm flipV="1">
          <a:off x="13512800" y="73179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3556</xdr:rowOff>
    </xdr:from>
    <xdr:to>
      <xdr:col>21</xdr:col>
      <xdr:colOff>50800</xdr:colOff>
      <xdr:row>42</xdr:row>
      <xdr:rowOff>105156</xdr:rowOff>
    </xdr:to>
    <xdr:sp macro="" textlink="">
      <xdr:nvSpPr>
        <xdr:cNvPr id="387" name="フローチャート : 判断 386"/>
        <xdr:cNvSpPr/>
      </xdr:nvSpPr>
      <xdr:spPr>
        <a:xfrm>
          <a:off x="14351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115333</xdr:rowOff>
    </xdr:from>
    <xdr:ext cx="762000" cy="259045"/>
    <xdr:sp macro="" textlink="">
      <xdr:nvSpPr>
        <xdr:cNvPr id="388" name="テキスト ボックス 387"/>
        <xdr:cNvSpPr txBox="1"/>
      </xdr:nvSpPr>
      <xdr:spPr>
        <a:xfrm>
          <a:off x="14020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9" name="フローチャート : 判断 388"/>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0" name="テキスト ボックス 389"/>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96" name="円/楕円 395"/>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74693</xdr:rowOff>
    </xdr:from>
    <xdr:ext cx="762000" cy="259045"/>
    <xdr:sp macro="" textlink="">
      <xdr:nvSpPr>
        <xdr:cNvPr id="397"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150876</xdr:rowOff>
    </xdr:from>
    <xdr:to>
      <xdr:col>23</xdr:col>
      <xdr:colOff>457200</xdr:colOff>
      <xdr:row>42</xdr:row>
      <xdr:rowOff>81026</xdr:rowOff>
    </xdr:to>
    <xdr:sp macro="" textlink="">
      <xdr:nvSpPr>
        <xdr:cNvPr id="398" name="円/楕円 397"/>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99" name="テキスト ボックス 398"/>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400" name="円/楕円 399"/>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401" name="テキスト ボックス 40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402" name="円/楕円 401"/>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152671</xdr:rowOff>
    </xdr:from>
    <xdr:ext cx="762000" cy="259045"/>
    <xdr:sp macro="" textlink="">
      <xdr:nvSpPr>
        <xdr:cNvPr id="403" name="テキスト ボックス 402"/>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4" name="円/楕円 403"/>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5351</xdr:rowOff>
    </xdr:from>
    <xdr:ext cx="762000" cy="259045"/>
    <xdr:sp macro="" textlink="">
      <xdr:nvSpPr>
        <xdr:cNvPr id="405" name="テキスト ボックス 404"/>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土地開発公社への債務負担の減少および一部事務組合の公債費が減少したことによる負担額の変更などにより減少。</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全国平均・県平均・類似団体平均を下回っているが、今後実施する事業については内容を厳に精査するとともに、財源の確保に努め、起債の発行抑制を図る</a:t>
          </a:r>
          <a:r>
            <a:rPr lang="ja-JP" altLang="en-US"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90110</xdr:rowOff>
    </xdr:from>
    <xdr:to>
      <xdr:col>21</xdr:col>
      <xdr:colOff>0</xdr:colOff>
      <xdr:row>15</xdr:row>
      <xdr:rowOff>2298</xdr:rowOff>
    </xdr:to>
    <xdr:cxnSp macro="">
      <xdr:nvCxnSpPr>
        <xdr:cNvPr id="441" name="直線コネクタ 440"/>
        <xdr:cNvCxnSpPr/>
      </xdr:nvCxnSpPr>
      <xdr:spPr>
        <a:xfrm flipV="1">
          <a:off x="13512800" y="2318960"/>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2"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4" name="フローチャート : 判断 443"/>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5" name="テキスト ボックス 444"/>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153731</xdr:rowOff>
    </xdr:from>
    <xdr:to>
      <xdr:col>22</xdr:col>
      <xdr:colOff>254000</xdr:colOff>
      <xdr:row>16</xdr:row>
      <xdr:rowOff>83881</xdr:rowOff>
    </xdr:to>
    <xdr:sp macro="" textlink="">
      <xdr:nvSpPr>
        <xdr:cNvPr id="446" name="フローチャート : 判断 445"/>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47" name="テキスト ボックス 446"/>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28242</xdr:rowOff>
    </xdr:from>
    <xdr:to>
      <xdr:col>21</xdr:col>
      <xdr:colOff>50800</xdr:colOff>
      <xdr:row>16</xdr:row>
      <xdr:rowOff>129842</xdr:rowOff>
    </xdr:to>
    <xdr:sp macro="" textlink="">
      <xdr:nvSpPr>
        <xdr:cNvPr id="448" name="フローチャート : 判断 447"/>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114619</xdr:rowOff>
    </xdr:from>
    <xdr:ext cx="762000" cy="259045"/>
    <xdr:sp macro="" textlink="">
      <xdr:nvSpPr>
        <xdr:cNvPr id="449" name="テキスト ボックス 448"/>
        <xdr:cNvSpPr txBox="1"/>
      </xdr:nvSpPr>
      <xdr:spPr>
        <a:xfrm>
          <a:off x="14020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0" name="フローチャート : 判断 449"/>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622</xdr:rowOff>
    </xdr:from>
    <xdr:ext cx="762000" cy="259045"/>
    <xdr:sp macro="" textlink="">
      <xdr:nvSpPr>
        <xdr:cNvPr id="451" name="テキスト ボックス 450"/>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39310</xdr:rowOff>
    </xdr:from>
    <xdr:to>
      <xdr:col>21</xdr:col>
      <xdr:colOff>50800</xdr:colOff>
      <xdr:row>13</xdr:row>
      <xdr:rowOff>140910</xdr:rowOff>
    </xdr:to>
    <xdr:sp macro="" textlink="">
      <xdr:nvSpPr>
        <xdr:cNvPr id="457" name="円/楕円 456"/>
        <xdr:cNvSpPr/>
      </xdr:nvSpPr>
      <xdr:spPr>
        <a:xfrm>
          <a:off x="14351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151087</xdr:rowOff>
    </xdr:from>
    <xdr:ext cx="762000" cy="259045"/>
    <xdr:sp macro="" textlink="">
      <xdr:nvSpPr>
        <xdr:cNvPr id="458" name="テキスト ボックス 457"/>
        <xdr:cNvSpPr txBox="1"/>
      </xdr:nvSpPr>
      <xdr:spPr>
        <a:xfrm>
          <a:off x="14020800" y="20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122948</xdr:rowOff>
    </xdr:from>
    <xdr:to>
      <xdr:col>19</xdr:col>
      <xdr:colOff>533400</xdr:colOff>
      <xdr:row>15</xdr:row>
      <xdr:rowOff>53098</xdr:rowOff>
    </xdr:to>
    <xdr:sp macro="" textlink="">
      <xdr:nvSpPr>
        <xdr:cNvPr id="459" name="円/楕円 458"/>
        <xdr:cNvSpPr/>
      </xdr:nvSpPr>
      <xdr:spPr>
        <a:xfrm>
          <a:off x="13462000" y="25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63275</xdr:rowOff>
    </xdr:from>
    <xdr:ext cx="762000" cy="259045"/>
    <xdr:sp macro="" textlink="">
      <xdr:nvSpPr>
        <xdr:cNvPr id="460" name="テキスト ボックス 459"/>
        <xdr:cNvSpPr txBox="1"/>
      </xdr:nvSpPr>
      <xdr:spPr>
        <a:xfrm>
          <a:off x="13131800" y="229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20,112
19,896
192.06
30,515,762
29,958,973
315,957
5,385,830
6,772,152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数値の上昇については、経常収支比率の上昇が要因である。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近年は退職者数</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割採用実施してきた。</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割数採用は人件費抑制に一定の効果があるが、スムーズな住民サービスの提供を考慮したときに、またそうでなくとも限界があるため、平成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においては退職者と同数の新規採用を行っている。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提供するサービス、実施する事務に対する適正な人員確保を考慮しつつ、経費抑制を図って行きたい。</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153670</xdr:rowOff>
    </xdr:to>
    <xdr:cxnSp macro="">
      <xdr:nvCxnSpPr>
        <xdr:cNvPr id="66" name="直線コネクタ 65"/>
        <xdr:cNvCxnSpPr/>
      </xdr:nvCxnSpPr>
      <xdr:spPr>
        <a:xfrm>
          <a:off x="3987800" y="6459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115570</xdr:rowOff>
    </xdr:to>
    <xdr:cxnSp macro="">
      <xdr:nvCxnSpPr>
        <xdr:cNvPr id="69" name="直線コネクタ 68"/>
        <xdr:cNvCxnSpPr/>
      </xdr:nvCxnSpPr>
      <xdr:spPr>
        <a:xfrm>
          <a:off x="3098800" y="6314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31750</xdr:rowOff>
    </xdr:to>
    <xdr:cxnSp macro="">
      <xdr:nvCxnSpPr>
        <xdr:cNvPr id="72" name="直線コネクタ 71"/>
        <xdr:cNvCxnSpPr/>
      </xdr:nvCxnSpPr>
      <xdr:spPr>
        <a:xfrm flipV="1">
          <a:off x="2209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31750</xdr:rowOff>
    </xdr:to>
    <xdr:cxnSp macro="">
      <xdr:nvCxnSpPr>
        <xdr:cNvPr id="75" name="直線コネクタ 74"/>
        <xdr:cNvCxnSpPr/>
      </xdr:nvCxnSpPr>
      <xdr:spPr>
        <a:xfrm>
          <a:off x="1320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類似団体と比較して高い数値である。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これは、経常収支比率の上昇と連動するものだが、各種計画作成に伴う調査等の委託料、電算システムの更新等</a:t>
          </a:r>
          <a:r>
            <a:rPr lang="ja-JP" altLang="en-US" sz="1300" b="0" i="0" baseline="0">
              <a:solidFill>
                <a:schemeClr val="dk1"/>
              </a:solidFill>
              <a:effectLst/>
              <a:latin typeface="+mn-lt"/>
              <a:ea typeface="+mn-ea"/>
              <a:cs typeface="+mn-cs"/>
            </a:rPr>
            <a:t>の臨時的な</a:t>
          </a:r>
          <a:r>
            <a:rPr lang="ja-JP" altLang="ja-JP" sz="1300" b="0" i="0" baseline="0">
              <a:solidFill>
                <a:schemeClr val="dk1"/>
              </a:solidFill>
              <a:effectLst/>
              <a:latin typeface="+mn-lt"/>
              <a:ea typeface="+mn-ea"/>
              <a:cs typeface="+mn-cs"/>
            </a:rPr>
            <a:t>経費増が主な要因である。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事業の内容の精査、効果に配慮しながら、経費削減に努める。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113393</xdr:rowOff>
    </xdr:to>
    <xdr:cxnSp macro="">
      <xdr:nvCxnSpPr>
        <xdr:cNvPr id="129" name="直線コネクタ 128"/>
        <xdr:cNvCxnSpPr/>
      </xdr:nvCxnSpPr>
      <xdr:spPr>
        <a:xfrm>
          <a:off x="15671800" y="29083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165100</xdr:rowOff>
    </xdr:to>
    <xdr:cxnSp macro="">
      <xdr:nvCxnSpPr>
        <xdr:cNvPr id="132" name="直線コネクタ 131"/>
        <xdr:cNvCxnSpPr/>
      </xdr:nvCxnSpPr>
      <xdr:spPr>
        <a:xfrm>
          <a:off x="14782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165100</xdr:rowOff>
    </xdr:to>
    <xdr:cxnSp macro="">
      <xdr:nvCxnSpPr>
        <xdr:cNvPr id="135" name="直線コネクタ 134"/>
        <xdr:cNvCxnSpPr/>
      </xdr:nvCxnSpPr>
      <xdr:spPr>
        <a:xfrm flipV="1">
          <a:off x="13893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130629</xdr:rowOff>
    </xdr:from>
    <xdr:to>
      <xdr:col>21</xdr:col>
      <xdr:colOff>412750</xdr:colOff>
      <xdr:row>15</xdr:row>
      <xdr:rowOff>60779</xdr:rowOff>
    </xdr:to>
    <xdr:sp macro="" textlink="">
      <xdr:nvSpPr>
        <xdr:cNvPr id="136" name="フローチャート : 判断 135"/>
        <xdr:cNvSpPr/>
      </xdr:nvSpPr>
      <xdr:spPr>
        <a:xfrm>
          <a:off x="14732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70956</xdr:rowOff>
    </xdr:from>
    <xdr:ext cx="762000" cy="259045"/>
    <xdr:sp macro="" textlink="">
      <xdr:nvSpPr>
        <xdr:cNvPr id="137" name="テキスト ボックス 136"/>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16</xdr:row>
      <xdr:rowOff>165100</xdr:rowOff>
    </xdr:to>
    <xdr:cxnSp macro="">
      <xdr:nvCxnSpPr>
        <xdr:cNvPr id="138" name="直線コネクタ 137"/>
        <xdr:cNvCxnSpPr/>
      </xdr:nvCxnSpPr>
      <xdr:spPr>
        <a:xfrm>
          <a:off x="13004800" y="2647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65314</xdr:rowOff>
    </xdr:from>
    <xdr:to>
      <xdr:col>20</xdr:col>
      <xdr:colOff>209550</xdr:colOff>
      <xdr:row>14</xdr:row>
      <xdr:rowOff>166914</xdr:rowOff>
    </xdr:to>
    <xdr:sp macro="" textlink="">
      <xdr:nvSpPr>
        <xdr:cNvPr id="139" name="フローチャート : 判断 138"/>
        <xdr:cNvSpPr/>
      </xdr:nvSpPr>
      <xdr:spPr>
        <a:xfrm>
          <a:off x="13843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5641</xdr:rowOff>
    </xdr:from>
    <xdr:ext cx="762000" cy="259045"/>
    <xdr:sp macro="" textlink="">
      <xdr:nvSpPr>
        <xdr:cNvPr id="140" name="テキスト ボックス 139"/>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41" name="フローチャート : 判断 140"/>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42" name="テキスト ボックス 141"/>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8" name="円/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50" name="円/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2" name="円/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3" name="テキスト ボックス 152"/>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6" name="円/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57" name="テキスト ボックス 156"/>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数値については</a:t>
          </a:r>
          <a:r>
            <a:rPr lang="ja-JP" altLang="en-US" sz="1300" b="0" i="0" baseline="0">
              <a:solidFill>
                <a:schemeClr val="dk1"/>
              </a:solidFill>
              <a:effectLst/>
              <a:latin typeface="+mn-lt"/>
              <a:ea typeface="+mn-ea"/>
              <a:cs typeface="+mn-cs"/>
            </a:rPr>
            <a:t>大きく増額</a:t>
          </a:r>
          <a:r>
            <a:rPr lang="ja-JP" altLang="ja-JP" sz="1300" b="0" i="0" baseline="0">
              <a:solidFill>
                <a:schemeClr val="dk1"/>
              </a:solidFill>
              <a:effectLst/>
              <a:latin typeface="+mn-lt"/>
              <a:ea typeface="+mn-ea"/>
              <a:cs typeface="+mn-cs"/>
            </a:rPr>
            <a:t>している</a:t>
          </a:r>
          <a:r>
            <a:rPr lang="ja-JP" altLang="en-US" sz="1300" b="0" i="0" baseline="0">
              <a:solidFill>
                <a:schemeClr val="dk1"/>
              </a:solidFill>
              <a:effectLst/>
              <a:latin typeface="+mn-lt"/>
              <a:ea typeface="+mn-ea"/>
              <a:cs typeface="+mn-cs"/>
            </a:rPr>
            <a:t>が、全国平均、県平均は下回っている</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扶助費は、障がい福祉サービス費、子どもの医療費助成、児童手当等、生活に密着する社会保障経費であるため、今後</a:t>
          </a:r>
          <a:r>
            <a:rPr lang="ja-JP" altLang="en-US" sz="1300" b="0" i="0" baseline="0">
              <a:solidFill>
                <a:schemeClr val="dk1"/>
              </a:solidFill>
              <a:effectLst/>
              <a:latin typeface="+mn-lt"/>
              <a:ea typeface="+mn-ea"/>
              <a:cs typeface="+mn-cs"/>
            </a:rPr>
            <a:t>も増額</a:t>
          </a:r>
          <a:r>
            <a:rPr lang="ja-JP" altLang="ja-JP" sz="1300" b="0" i="0" baseline="0">
              <a:solidFill>
                <a:schemeClr val="dk1"/>
              </a:solidFill>
              <a:effectLst/>
              <a:latin typeface="+mn-lt"/>
              <a:ea typeface="+mn-ea"/>
              <a:cs typeface="+mn-cs"/>
            </a:rPr>
            <a:t>が予想される</a:t>
          </a:r>
          <a:r>
            <a:rPr lang="ja-JP" altLang="en-US" sz="1300" b="0" i="0" baseline="0">
              <a:solidFill>
                <a:schemeClr val="dk1"/>
              </a:solidFill>
              <a:effectLst/>
              <a:latin typeface="+mn-lt"/>
              <a:ea typeface="+mn-ea"/>
              <a:cs typeface="+mn-cs"/>
            </a:rPr>
            <a:t>が、社会保障費全体の圧縮に努めなければ外の予算にも大きな影響を及ぼす恐れがある。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54</xdr:row>
      <xdr:rowOff>143328</xdr:rowOff>
    </xdr:to>
    <xdr:cxnSp macro="">
      <xdr:nvCxnSpPr>
        <xdr:cNvPr id="192" name="直線コネクタ 191"/>
        <xdr:cNvCxnSpPr/>
      </xdr:nvCxnSpPr>
      <xdr:spPr>
        <a:xfrm>
          <a:off x="3987800" y="91730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4535</xdr:rowOff>
    </xdr:from>
    <xdr:to>
      <xdr:col>5</xdr:col>
      <xdr:colOff>549275</xdr:colOff>
      <xdr:row>53</xdr:row>
      <xdr:rowOff>86178</xdr:rowOff>
    </xdr:to>
    <xdr:cxnSp macro="">
      <xdr:nvCxnSpPr>
        <xdr:cNvPr id="195" name="直線コネクタ 194"/>
        <xdr:cNvCxnSpPr/>
      </xdr:nvCxnSpPr>
      <xdr:spPr>
        <a:xfrm>
          <a:off x="3098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4535</xdr:rowOff>
    </xdr:from>
    <xdr:to>
      <xdr:col>4</xdr:col>
      <xdr:colOff>346075</xdr:colOff>
      <xdr:row>53</xdr:row>
      <xdr:rowOff>37193</xdr:rowOff>
    </xdr:to>
    <xdr:cxnSp macro="">
      <xdr:nvCxnSpPr>
        <xdr:cNvPr id="198" name="直線コネクタ 197"/>
        <xdr:cNvCxnSpPr/>
      </xdr:nvCxnSpPr>
      <xdr:spPr>
        <a:xfrm flipV="1">
          <a:off x="2209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19050</xdr:rowOff>
    </xdr:from>
    <xdr:to>
      <xdr:col>4</xdr:col>
      <xdr:colOff>396875</xdr:colOff>
      <xdr:row>53</xdr:row>
      <xdr:rowOff>120650</xdr:rowOff>
    </xdr:to>
    <xdr:sp macro="" textlink="">
      <xdr:nvSpPr>
        <xdr:cNvPr id="199" name="フローチャート : 判断 198"/>
        <xdr:cNvSpPr/>
      </xdr:nvSpPr>
      <xdr:spPr>
        <a:xfrm>
          <a:off x="3048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00" name="テキスト ボックス 199"/>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53522</xdr:rowOff>
    </xdr:to>
    <xdr:cxnSp macro="">
      <xdr:nvCxnSpPr>
        <xdr:cNvPr id="201" name="直線コネクタ 200"/>
        <xdr:cNvCxnSpPr/>
      </xdr:nvCxnSpPr>
      <xdr:spPr>
        <a:xfrm flipV="1">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19050</xdr:rowOff>
    </xdr:from>
    <xdr:to>
      <xdr:col>3</xdr:col>
      <xdr:colOff>193675</xdr:colOff>
      <xdr:row>53</xdr:row>
      <xdr:rowOff>120650</xdr:rowOff>
    </xdr:to>
    <xdr:sp macro="" textlink="">
      <xdr:nvSpPr>
        <xdr:cNvPr id="202" name="フローチャート : 判断 201"/>
        <xdr:cNvSpPr/>
      </xdr:nvSpPr>
      <xdr:spPr>
        <a:xfrm>
          <a:off x="2159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03" name="テキスト ボックス 202"/>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04" name="フローチャート : 判断 203"/>
        <xdr:cNvSpPr/>
      </xdr:nvSpPr>
      <xdr:spPr>
        <a:xfrm>
          <a:off x="1270000" y="908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05" name="テキスト ボックス 204"/>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11" name="円/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2"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13" name="円/楕円 212"/>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14" name="テキスト ボックス 213"/>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125185</xdr:rowOff>
    </xdr:from>
    <xdr:to>
      <xdr:col>4</xdr:col>
      <xdr:colOff>396875</xdr:colOff>
      <xdr:row>53</xdr:row>
      <xdr:rowOff>55335</xdr:rowOff>
    </xdr:to>
    <xdr:sp macro="" textlink="">
      <xdr:nvSpPr>
        <xdr:cNvPr id="215" name="円/楕円 214"/>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65512</xdr:rowOff>
    </xdr:from>
    <xdr:ext cx="762000" cy="259045"/>
    <xdr:sp macro="" textlink="">
      <xdr:nvSpPr>
        <xdr:cNvPr id="216" name="テキスト ボックス 215"/>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7" name="円/楕円 216"/>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8" name="テキスト ボックス 217"/>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9" name="円/楕円 218"/>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89099</xdr:rowOff>
    </xdr:from>
    <xdr:ext cx="762000" cy="259045"/>
    <xdr:sp macro="" textlink="">
      <xdr:nvSpPr>
        <xdr:cNvPr id="220" name="テキスト ボックス 219"/>
        <xdr:cNvSpPr txBox="1"/>
      </xdr:nvSpPr>
      <xdr:spPr>
        <a:xfrm>
          <a:off x="939800" y="91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概ねすべての経費で数値の上昇が見られるが、特に繰出金の増加が大きい。国民健康保険、介護保険事業、後期高齢者医療等の特別会計は社会保障費の自然増により増加傾向にあるが、独立採算の原則に鑑み、特別会計の財政基盤の健全化を図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111760</xdr:rowOff>
    </xdr:to>
    <xdr:cxnSp macro="">
      <xdr:nvCxnSpPr>
        <xdr:cNvPr id="253" name="直線コネクタ 252"/>
        <xdr:cNvCxnSpPr/>
      </xdr:nvCxnSpPr>
      <xdr:spPr>
        <a:xfrm flipV="1">
          <a:off x="15671800" y="10002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111760</xdr:rowOff>
    </xdr:to>
    <xdr:cxnSp macro="">
      <xdr:nvCxnSpPr>
        <xdr:cNvPr id="256" name="直線コネクタ 255"/>
        <xdr:cNvCxnSpPr/>
      </xdr:nvCxnSpPr>
      <xdr:spPr>
        <a:xfrm>
          <a:off x="14782800" y="997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111760</xdr:rowOff>
    </xdr:to>
    <xdr:cxnSp macro="">
      <xdr:nvCxnSpPr>
        <xdr:cNvPr id="259" name="直線コネクタ 258"/>
        <xdr:cNvCxnSpPr/>
      </xdr:nvCxnSpPr>
      <xdr:spPr>
        <a:xfrm flipV="1">
          <a:off x="13893800" y="997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34290</xdr:rowOff>
    </xdr:from>
    <xdr:to>
      <xdr:col>21</xdr:col>
      <xdr:colOff>412750</xdr:colOff>
      <xdr:row>57</xdr:row>
      <xdr:rowOff>135890</xdr:rowOff>
    </xdr:to>
    <xdr:sp macro="" textlink="">
      <xdr:nvSpPr>
        <xdr:cNvPr id="260" name="フローチャート : 判断 259"/>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146067</xdr:rowOff>
    </xdr:from>
    <xdr:ext cx="762000" cy="259045"/>
    <xdr:sp macro="" textlink="">
      <xdr:nvSpPr>
        <xdr:cNvPr id="261" name="テキスト ボックス 260"/>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66040</xdr:rowOff>
    </xdr:from>
    <xdr:to>
      <xdr:col>20</xdr:col>
      <xdr:colOff>158750</xdr:colOff>
      <xdr:row>58</xdr:row>
      <xdr:rowOff>111760</xdr:rowOff>
    </xdr:to>
    <xdr:cxnSp macro="">
      <xdr:nvCxnSpPr>
        <xdr:cNvPr id="262" name="直線コネクタ 261"/>
        <xdr:cNvCxnSpPr/>
      </xdr:nvCxnSpPr>
      <xdr:spPr>
        <a:xfrm>
          <a:off x="13004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11430</xdr:rowOff>
    </xdr:from>
    <xdr:to>
      <xdr:col>20</xdr:col>
      <xdr:colOff>209550</xdr:colOff>
      <xdr:row>57</xdr:row>
      <xdr:rowOff>113030</xdr:rowOff>
    </xdr:to>
    <xdr:sp macro="" textlink="">
      <xdr:nvSpPr>
        <xdr:cNvPr id="263" name="フローチャート :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5" name="フローチャート :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72" name="円/楕円 27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73"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74" name="円/楕円 273"/>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75" name="テキスト ボックス 274"/>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6" name="円/楕円 275"/>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7" name="テキスト ボックス 276"/>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8" name="円/楕円 277"/>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9" name="テキスト ボックス 278"/>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80" name="円/楕円 279"/>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81" name="テキスト ボックス 280"/>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前年比</a:t>
          </a:r>
          <a:r>
            <a:rPr lang="en-US" altLang="ja-JP" sz="1300" b="0" i="0" baseline="0">
              <a:solidFill>
                <a:schemeClr val="dk1"/>
              </a:solidFill>
              <a:effectLst/>
              <a:latin typeface="+mn-lt"/>
              <a:ea typeface="+mn-ea"/>
              <a:cs typeface="+mn-cs"/>
            </a:rPr>
            <a:t>4.0</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し、全国・県平均と比べると高い水準である。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各種団体に対する補助金については内容・金額を含め検討を続行している。環境衛生に対する一部事務組合等の負担金など削減が難しい経費も含まれているため、今後の動向に注意を払いつつ、数値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37</xdr:row>
      <xdr:rowOff>33274</xdr:rowOff>
    </xdr:to>
    <xdr:cxnSp macro="">
      <xdr:nvCxnSpPr>
        <xdr:cNvPr id="311" name="直線コネクタ 310"/>
        <xdr:cNvCxnSpPr/>
      </xdr:nvCxnSpPr>
      <xdr:spPr>
        <a:xfrm>
          <a:off x="15671800" y="619404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140716</xdr:rowOff>
    </xdr:to>
    <xdr:cxnSp macro="">
      <xdr:nvCxnSpPr>
        <xdr:cNvPr id="314" name="直線コネクタ 313"/>
        <xdr:cNvCxnSpPr/>
      </xdr:nvCxnSpPr>
      <xdr:spPr>
        <a:xfrm flipV="1">
          <a:off x="14782800" y="61940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140716</xdr:rowOff>
    </xdr:to>
    <xdr:cxnSp macro="">
      <xdr:nvCxnSpPr>
        <xdr:cNvPr id="317" name="直線コネクタ 316"/>
        <xdr:cNvCxnSpPr/>
      </xdr:nvCxnSpPr>
      <xdr:spPr>
        <a:xfrm>
          <a:off x="13893800" y="6271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8" name="フローチャート : 判断 317"/>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19" name="テキスト ボックス 318"/>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99568</xdr:rowOff>
    </xdr:to>
    <xdr:cxnSp macro="">
      <xdr:nvCxnSpPr>
        <xdr:cNvPr id="320" name="直線コネクタ 319"/>
        <xdr:cNvCxnSpPr/>
      </xdr:nvCxnSpPr>
      <xdr:spPr>
        <a:xfrm>
          <a:off x="13004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21" name="フローチャート : 判断 320"/>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22" name="テキスト ボックス 321"/>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23" name="フローチャート : 判断 322"/>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24" name="テキスト ボックス 323"/>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30" name="円/楕円 329"/>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31"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32" name="円/楕円 331"/>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33" name="テキスト ボックス 332"/>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4" name="円/楕円 333"/>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35" name="テキスト ボックス 334"/>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6" name="円/楕円 335"/>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7" name="テキスト ボックス 336"/>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8" name="円/楕円 337"/>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9" name="テキスト ボックス 338"/>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全国平均・県平均・類似団体平均を下回っている。</a:t>
          </a:r>
          <a:endParaRPr lang="en-US" altLang="ja-JP" sz="1300" b="0" i="0" baseline="0">
            <a:solidFill>
              <a:schemeClr val="dk1"/>
            </a:solidFill>
            <a:effectLst/>
            <a:latin typeface="+mn-lt"/>
            <a:ea typeface="+mn-ea"/>
            <a:cs typeface="+mn-cs"/>
          </a:endParaRPr>
        </a:p>
        <a:p>
          <a:pPr rtl="0" eaLnBrk="1" fontAlgn="auto" latinLnBrk="0" hangingPunct="1"/>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大型公共事業</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予定されている</a:t>
          </a:r>
          <a:r>
            <a:rPr lang="ja-JP" altLang="en-US" sz="1300" b="0" i="0" baseline="0">
              <a:solidFill>
                <a:schemeClr val="dk1"/>
              </a:solidFill>
              <a:effectLst/>
              <a:latin typeface="+mn-lt"/>
              <a:ea typeface="+mn-ea"/>
              <a:cs typeface="+mn-cs"/>
            </a:rPr>
            <a:t>が、計画的な事業進捗、</a:t>
          </a:r>
          <a:r>
            <a:rPr lang="ja-JP" altLang="ja-JP" sz="1300" b="0" i="0" baseline="0">
              <a:solidFill>
                <a:schemeClr val="dk1"/>
              </a:solidFill>
              <a:effectLst/>
              <a:latin typeface="+mn-lt"/>
              <a:ea typeface="+mn-ea"/>
              <a:cs typeface="+mn-cs"/>
            </a:rPr>
            <a:t>事業費の抑制、財源の確保に努め、地方債の新規発行を慎重に検討するとともに、可能な限り繰上償還を行い、公債費の抑制に努める。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xdr:rowOff>
    </xdr:from>
    <xdr:to>
      <xdr:col>7</xdr:col>
      <xdr:colOff>15875</xdr:colOff>
      <xdr:row>76</xdr:row>
      <xdr:rowOff>111761</xdr:rowOff>
    </xdr:to>
    <xdr:cxnSp macro="">
      <xdr:nvCxnSpPr>
        <xdr:cNvPr id="372" name="直線コネクタ 371"/>
        <xdr:cNvCxnSpPr/>
      </xdr:nvCxnSpPr>
      <xdr:spPr>
        <a:xfrm>
          <a:off x="3987800" y="130352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5080</xdr:rowOff>
    </xdr:to>
    <xdr:cxnSp macro="">
      <xdr:nvCxnSpPr>
        <xdr:cNvPr id="375" name="直線コネクタ 374"/>
        <xdr:cNvCxnSpPr/>
      </xdr:nvCxnSpPr>
      <xdr:spPr>
        <a:xfrm>
          <a:off x="3098800" y="1300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35561</xdr:rowOff>
    </xdr:to>
    <xdr:cxnSp macro="">
      <xdr:nvCxnSpPr>
        <xdr:cNvPr id="378" name="直線コネクタ 377"/>
        <xdr:cNvCxnSpPr/>
      </xdr:nvCxnSpPr>
      <xdr:spPr>
        <a:xfrm flipV="1">
          <a:off x="2209800" y="13004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34289</xdr:rowOff>
    </xdr:from>
    <xdr:to>
      <xdr:col>4</xdr:col>
      <xdr:colOff>396875</xdr:colOff>
      <xdr:row>77</xdr:row>
      <xdr:rowOff>135889</xdr:rowOff>
    </xdr:to>
    <xdr:sp macro="" textlink="">
      <xdr:nvSpPr>
        <xdr:cNvPr id="379" name="フローチャート : 判断 378"/>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80" name="テキスト ボックス 379"/>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xdr:rowOff>
    </xdr:from>
    <xdr:to>
      <xdr:col>3</xdr:col>
      <xdr:colOff>142875</xdr:colOff>
      <xdr:row>76</xdr:row>
      <xdr:rowOff>35561</xdr:rowOff>
    </xdr:to>
    <xdr:cxnSp macro="">
      <xdr:nvCxnSpPr>
        <xdr:cNvPr id="381" name="直線コネクタ 380"/>
        <xdr:cNvCxnSpPr/>
      </xdr:nvCxnSpPr>
      <xdr:spPr>
        <a:xfrm>
          <a:off x="1320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82" name="フローチャート : 判断 381"/>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3" name="テキスト ボックス 382"/>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4" name="フローチャート : 判断 383"/>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5" name="テキスト ボックス 384"/>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1" name="円/楕円 390"/>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92"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125730</xdr:rowOff>
    </xdr:from>
    <xdr:to>
      <xdr:col>5</xdr:col>
      <xdr:colOff>600075</xdr:colOff>
      <xdr:row>76</xdr:row>
      <xdr:rowOff>55880</xdr:rowOff>
    </xdr:to>
    <xdr:sp macro="" textlink="">
      <xdr:nvSpPr>
        <xdr:cNvPr id="393" name="円/楕円 392"/>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66057</xdr:rowOff>
    </xdr:from>
    <xdr:ext cx="736600" cy="259045"/>
    <xdr:sp macro="" textlink="">
      <xdr:nvSpPr>
        <xdr:cNvPr id="394" name="テキスト ボックス 393"/>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95" name="円/楕円 394"/>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96" name="テキスト ボックス 395"/>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7" name="円/楕円 396"/>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8" name="テキスト ボックス 397"/>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125730</xdr:rowOff>
    </xdr:from>
    <xdr:to>
      <xdr:col>1</xdr:col>
      <xdr:colOff>676275</xdr:colOff>
      <xdr:row>76</xdr:row>
      <xdr:rowOff>55880</xdr:rowOff>
    </xdr:to>
    <xdr:sp macro="" textlink="">
      <xdr:nvSpPr>
        <xdr:cNvPr id="399" name="円/楕円 398"/>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66057</xdr:rowOff>
    </xdr:from>
    <xdr:ext cx="762000" cy="259045"/>
    <xdr:sp macro="" textlink="">
      <xdr:nvSpPr>
        <xdr:cNvPr id="400" name="テキスト ボックス 399"/>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前年に比べ、</a:t>
          </a:r>
          <a:r>
            <a:rPr lang="en-US" altLang="ja-JP" sz="1300" b="0" i="0" baseline="0">
              <a:solidFill>
                <a:schemeClr val="dk1"/>
              </a:solidFill>
              <a:effectLst/>
              <a:latin typeface="+mn-lt"/>
              <a:ea typeface="+mn-ea"/>
              <a:cs typeface="+mn-cs"/>
            </a:rPr>
            <a:t>6.3</a:t>
          </a:r>
          <a:r>
            <a:rPr lang="ja-JP" altLang="ja-JP" sz="1300" b="0" i="0" baseline="0">
              <a:solidFill>
                <a:schemeClr val="dk1"/>
              </a:solidFill>
              <a:effectLst/>
              <a:latin typeface="+mn-lt"/>
              <a:ea typeface="+mn-ea"/>
              <a:cs typeface="+mn-cs"/>
            </a:rPr>
            <a:t>ポイント数値が上昇し、全国平均・県平均・類似団体平均を上回っている。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年度より上昇傾向</a:t>
          </a:r>
          <a:r>
            <a:rPr lang="ja-JP" altLang="en-US" sz="1300" b="0" i="0" baseline="0">
              <a:solidFill>
                <a:schemeClr val="dk1"/>
              </a:solidFill>
              <a:effectLst/>
              <a:latin typeface="+mn-lt"/>
              <a:ea typeface="+mn-ea"/>
              <a:cs typeface="+mn-cs"/>
            </a:rPr>
            <a:t>にあるが</a:t>
          </a:r>
          <a:r>
            <a:rPr lang="ja-JP" altLang="ja-JP" sz="1300" b="0" i="0" baseline="0">
              <a:solidFill>
                <a:schemeClr val="dk1"/>
              </a:solidFill>
              <a:effectLst/>
              <a:latin typeface="+mn-lt"/>
              <a:ea typeface="+mn-ea"/>
              <a:cs typeface="+mn-cs"/>
            </a:rPr>
            <a:t>、扶助費（社会保障費）の増加が見込まれることから今後も上昇傾向となることが予想される。経費全体の見直しを図り、経費の抑制に努め、財政の健全化を維持しなければならない。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78</xdr:row>
      <xdr:rowOff>154432</xdr:rowOff>
    </xdr:to>
    <xdr:cxnSp macro="">
      <xdr:nvCxnSpPr>
        <xdr:cNvPr id="431" name="直線コネクタ 430"/>
        <xdr:cNvCxnSpPr/>
      </xdr:nvCxnSpPr>
      <xdr:spPr>
        <a:xfrm>
          <a:off x="15671800" y="13239496"/>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37846</xdr:rowOff>
    </xdr:to>
    <xdr:cxnSp macro="">
      <xdr:nvCxnSpPr>
        <xdr:cNvPr id="434" name="直線コネクタ 433"/>
        <xdr:cNvCxnSpPr/>
      </xdr:nvCxnSpPr>
      <xdr:spPr>
        <a:xfrm>
          <a:off x="14782800" y="131800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51563</xdr:rowOff>
    </xdr:to>
    <xdr:cxnSp macro="">
      <xdr:nvCxnSpPr>
        <xdr:cNvPr id="437" name="直線コネクタ 436"/>
        <xdr:cNvCxnSpPr/>
      </xdr:nvCxnSpPr>
      <xdr:spPr>
        <a:xfrm flipV="1">
          <a:off x="13893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38" name="フローチャート : 判断 437"/>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39" name="テキスト ボックス 438"/>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77</xdr:row>
      <xdr:rowOff>51563</xdr:rowOff>
    </xdr:to>
    <xdr:cxnSp macro="">
      <xdr:nvCxnSpPr>
        <xdr:cNvPr id="440" name="直線コネクタ 439"/>
        <xdr:cNvCxnSpPr/>
      </xdr:nvCxnSpPr>
      <xdr:spPr>
        <a:xfrm>
          <a:off x="13004800" y="13079476"/>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41" name="フローチャート : 判断 440"/>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42" name="テキスト ボックス 441"/>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43" name="フローチャート : 判断 442"/>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18813</xdr:rowOff>
    </xdr:from>
    <xdr:ext cx="762000" cy="259045"/>
    <xdr:sp macro="" textlink="">
      <xdr:nvSpPr>
        <xdr:cNvPr id="444" name="テキスト ボックス 443"/>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50" name="円/楕円 449"/>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51"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52" name="円/楕円 451"/>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53" name="テキスト ボックス 452"/>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4" name="円/楕円 453"/>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55" name="テキスト ボックス 454"/>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6" name="円/楕円 455"/>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7" name="テキスト ボックス 456"/>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58" name="円/楕円 457"/>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84853</xdr:rowOff>
    </xdr:from>
    <xdr:ext cx="762000" cy="259045"/>
    <xdr:sp macro="" textlink="">
      <xdr:nvSpPr>
        <xdr:cNvPr id="459" name="テキスト ボックス 458"/>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福島県西郷村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118408</xdr:rowOff>
    </xdr:from>
    <xdr:to>
      <xdr:col>4</xdr:col>
      <xdr:colOff>1117600</xdr:colOff>
      <xdr:row>15</xdr:row>
      <xdr:rowOff>166529</xdr:rowOff>
    </xdr:to>
    <xdr:cxnSp macro="">
      <xdr:nvCxnSpPr>
        <xdr:cNvPr id="50" name="直線コネクタ 49"/>
        <xdr:cNvCxnSpPr/>
      </xdr:nvCxnSpPr>
      <xdr:spPr bwMode="auto">
        <a:xfrm>
          <a:off x="5003800" y="2737783"/>
          <a:ext cx="647700" cy="48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151305</xdr:rowOff>
    </xdr:from>
    <xdr:ext cx="762000" cy="259045"/>
    <xdr:sp macro="" textlink="">
      <xdr:nvSpPr>
        <xdr:cNvPr id="51" name="人口1人当たり決算額の推移平均値テキスト130"/>
        <xdr:cNvSpPr txBox="1"/>
      </xdr:nvSpPr>
      <xdr:spPr>
        <a:xfrm>
          <a:off x="5740400" y="2770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79851</xdr:rowOff>
    </xdr:from>
    <xdr:to>
      <xdr:col>4</xdr:col>
      <xdr:colOff>469900</xdr:colOff>
      <xdr:row>15</xdr:row>
      <xdr:rowOff>118408</xdr:rowOff>
    </xdr:to>
    <xdr:cxnSp macro="">
      <xdr:nvCxnSpPr>
        <xdr:cNvPr id="53" name="直線コネクタ 52"/>
        <xdr:cNvCxnSpPr/>
      </xdr:nvCxnSpPr>
      <xdr:spPr bwMode="auto">
        <a:xfrm>
          <a:off x="4305300" y="2699226"/>
          <a:ext cx="698500" cy="3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79851</xdr:rowOff>
    </xdr:from>
    <xdr:to>
      <xdr:col>3</xdr:col>
      <xdr:colOff>904875</xdr:colOff>
      <xdr:row>15</xdr:row>
      <xdr:rowOff>146279</xdr:rowOff>
    </xdr:to>
    <xdr:cxnSp macro="">
      <xdr:nvCxnSpPr>
        <xdr:cNvPr id="56" name="直線コネクタ 55"/>
        <xdr:cNvCxnSpPr/>
      </xdr:nvCxnSpPr>
      <xdr:spPr bwMode="auto">
        <a:xfrm flipV="1">
          <a:off x="3606800" y="2699226"/>
          <a:ext cx="698500" cy="66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76</xdr:rowOff>
    </xdr:from>
    <xdr:to>
      <xdr:col>3</xdr:col>
      <xdr:colOff>955675</xdr:colOff>
      <xdr:row>14</xdr:row>
      <xdr:rowOff>101676</xdr:rowOff>
    </xdr:to>
    <xdr:sp macro="" textlink="">
      <xdr:nvSpPr>
        <xdr:cNvPr id="57" name="フローチャート : 判断 56"/>
        <xdr:cNvSpPr/>
      </xdr:nvSpPr>
      <xdr:spPr bwMode="auto">
        <a:xfrm>
          <a:off x="4254500" y="2448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111853</xdr:rowOff>
    </xdr:from>
    <xdr:ext cx="762000" cy="259045"/>
    <xdr:sp macro="" textlink="">
      <xdr:nvSpPr>
        <xdr:cNvPr id="58" name="テキスト ボックス 57"/>
        <xdr:cNvSpPr txBox="1"/>
      </xdr:nvSpPr>
      <xdr:spPr>
        <a:xfrm>
          <a:off x="3924300" y="221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142602</xdr:rowOff>
    </xdr:from>
    <xdr:to>
      <xdr:col>3</xdr:col>
      <xdr:colOff>206375</xdr:colOff>
      <xdr:row>15</xdr:row>
      <xdr:rowOff>146279</xdr:rowOff>
    </xdr:to>
    <xdr:cxnSp macro="">
      <xdr:nvCxnSpPr>
        <xdr:cNvPr id="59" name="直線コネクタ 58"/>
        <xdr:cNvCxnSpPr/>
      </xdr:nvCxnSpPr>
      <xdr:spPr bwMode="auto">
        <a:xfrm>
          <a:off x="2908300" y="2761977"/>
          <a:ext cx="6985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44939</xdr:rowOff>
    </xdr:from>
    <xdr:to>
      <xdr:col>3</xdr:col>
      <xdr:colOff>257175</xdr:colOff>
      <xdr:row>14</xdr:row>
      <xdr:rowOff>146539</xdr:rowOff>
    </xdr:to>
    <xdr:sp macro="" textlink="">
      <xdr:nvSpPr>
        <xdr:cNvPr id="60" name="フローチャート : 判断 59"/>
        <xdr:cNvSpPr/>
      </xdr:nvSpPr>
      <xdr:spPr bwMode="auto">
        <a:xfrm>
          <a:off x="3556000" y="249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156716</xdr:rowOff>
    </xdr:from>
    <xdr:ext cx="762000" cy="259045"/>
    <xdr:sp macro="" textlink="">
      <xdr:nvSpPr>
        <xdr:cNvPr id="61" name="テキスト ボックス 60"/>
        <xdr:cNvSpPr txBox="1"/>
      </xdr:nvSpPr>
      <xdr:spPr>
        <a:xfrm>
          <a:off x="3225800" y="226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170860</xdr:rowOff>
    </xdr:from>
    <xdr:to>
      <xdr:col>2</xdr:col>
      <xdr:colOff>692150</xdr:colOff>
      <xdr:row>14</xdr:row>
      <xdr:rowOff>101010</xdr:rowOff>
    </xdr:to>
    <xdr:sp macro="" textlink="">
      <xdr:nvSpPr>
        <xdr:cNvPr id="62" name="フローチャート : 判断 61"/>
        <xdr:cNvSpPr/>
      </xdr:nvSpPr>
      <xdr:spPr bwMode="auto">
        <a:xfrm>
          <a:off x="2857500" y="2447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111187</xdr:rowOff>
    </xdr:from>
    <xdr:ext cx="762000" cy="259045"/>
    <xdr:sp macro="" textlink="">
      <xdr:nvSpPr>
        <xdr:cNvPr id="63" name="テキスト ボックス 62"/>
        <xdr:cNvSpPr txBox="1"/>
      </xdr:nvSpPr>
      <xdr:spPr>
        <a:xfrm>
          <a:off x="2527300" y="221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115729</xdr:rowOff>
    </xdr:from>
    <xdr:to>
      <xdr:col>5</xdr:col>
      <xdr:colOff>34925</xdr:colOff>
      <xdr:row>16</xdr:row>
      <xdr:rowOff>45879</xdr:rowOff>
    </xdr:to>
    <xdr:sp macro="" textlink="">
      <xdr:nvSpPr>
        <xdr:cNvPr id="69" name="円/楕円 68"/>
        <xdr:cNvSpPr/>
      </xdr:nvSpPr>
      <xdr:spPr bwMode="auto">
        <a:xfrm>
          <a:off x="5600700" y="273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132256</xdr:rowOff>
    </xdr:from>
    <xdr:ext cx="762000" cy="259045"/>
    <xdr:sp macro="" textlink="">
      <xdr:nvSpPr>
        <xdr:cNvPr id="70" name="人口1人当たり決算額の推移該当値テキスト130"/>
        <xdr:cNvSpPr txBox="1"/>
      </xdr:nvSpPr>
      <xdr:spPr>
        <a:xfrm>
          <a:off x="5740400" y="258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80,425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67608</xdr:rowOff>
    </xdr:from>
    <xdr:to>
      <xdr:col>4</xdr:col>
      <xdr:colOff>520700</xdr:colOff>
      <xdr:row>15</xdr:row>
      <xdr:rowOff>169208</xdr:rowOff>
    </xdr:to>
    <xdr:sp macro="" textlink="">
      <xdr:nvSpPr>
        <xdr:cNvPr id="71" name="円/楕円 70"/>
        <xdr:cNvSpPr/>
      </xdr:nvSpPr>
      <xdr:spPr bwMode="auto">
        <a:xfrm>
          <a:off x="4953000" y="268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7935</xdr:rowOff>
    </xdr:from>
    <xdr:ext cx="736600" cy="259045"/>
    <xdr:sp macro="" textlink="">
      <xdr:nvSpPr>
        <xdr:cNvPr id="72" name="テキスト ボックス 71"/>
        <xdr:cNvSpPr txBox="1"/>
      </xdr:nvSpPr>
      <xdr:spPr>
        <a:xfrm>
          <a:off x="4622800" y="245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82,951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29051</xdr:rowOff>
    </xdr:from>
    <xdr:to>
      <xdr:col>3</xdr:col>
      <xdr:colOff>955675</xdr:colOff>
      <xdr:row>15</xdr:row>
      <xdr:rowOff>130651</xdr:rowOff>
    </xdr:to>
    <xdr:sp macro="" textlink="">
      <xdr:nvSpPr>
        <xdr:cNvPr id="73" name="円/楕円 72"/>
        <xdr:cNvSpPr/>
      </xdr:nvSpPr>
      <xdr:spPr bwMode="auto">
        <a:xfrm>
          <a:off x="4254500" y="264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115428</xdr:rowOff>
    </xdr:from>
    <xdr:ext cx="762000" cy="259045"/>
    <xdr:sp macro="" textlink="">
      <xdr:nvSpPr>
        <xdr:cNvPr id="74" name="テキスト ボックス 73"/>
        <xdr:cNvSpPr txBox="1"/>
      </xdr:nvSpPr>
      <xdr:spPr>
        <a:xfrm>
          <a:off x="3924300" y="273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95479</xdr:rowOff>
    </xdr:from>
    <xdr:to>
      <xdr:col>3</xdr:col>
      <xdr:colOff>257175</xdr:colOff>
      <xdr:row>16</xdr:row>
      <xdr:rowOff>25629</xdr:rowOff>
    </xdr:to>
    <xdr:sp macro="" textlink="">
      <xdr:nvSpPr>
        <xdr:cNvPr id="75" name="円/楕円 74"/>
        <xdr:cNvSpPr/>
      </xdr:nvSpPr>
      <xdr:spPr bwMode="auto">
        <a:xfrm>
          <a:off x="3556000" y="271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10406</xdr:rowOff>
    </xdr:from>
    <xdr:ext cx="762000" cy="259045"/>
    <xdr:sp macro="" textlink="">
      <xdr:nvSpPr>
        <xdr:cNvPr id="76" name="テキスト ボックス 75"/>
        <xdr:cNvSpPr txBox="1"/>
      </xdr:nvSpPr>
      <xdr:spPr>
        <a:xfrm>
          <a:off x="3225800" y="280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91802</xdr:rowOff>
    </xdr:from>
    <xdr:to>
      <xdr:col>2</xdr:col>
      <xdr:colOff>692150</xdr:colOff>
      <xdr:row>16</xdr:row>
      <xdr:rowOff>21952</xdr:rowOff>
    </xdr:to>
    <xdr:sp macro="" textlink="">
      <xdr:nvSpPr>
        <xdr:cNvPr id="77" name="円/楕円 76"/>
        <xdr:cNvSpPr/>
      </xdr:nvSpPr>
      <xdr:spPr bwMode="auto">
        <a:xfrm>
          <a:off x="2857500" y="271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6729</xdr:rowOff>
    </xdr:from>
    <xdr:ext cx="762000" cy="259045"/>
    <xdr:sp macro="" textlink="">
      <xdr:nvSpPr>
        <xdr:cNvPr id="78" name="テキスト ボックス 77"/>
        <xdr:cNvSpPr txBox="1"/>
      </xdr:nvSpPr>
      <xdr:spPr>
        <a:xfrm>
          <a:off x="2527300" y="279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160833</xdr:rowOff>
    </xdr:from>
    <xdr:to>
      <xdr:col>4</xdr:col>
      <xdr:colOff>1117600</xdr:colOff>
      <xdr:row>35</xdr:row>
      <xdr:rowOff>192913</xdr:rowOff>
    </xdr:to>
    <xdr:cxnSp macro="">
      <xdr:nvCxnSpPr>
        <xdr:cNvPr id="111" name="直線コネクタ 110"/>
        <xdr:cNvCxnSpPr/>
      </xdr:nvCxnSpPr>
      <xdr:spPr bwMode="auto">
        <a:xfrm>
          <a:off x="5003800" y="6771183"/>
          <a:ext cx="647700" cy="3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119132</xdr:rowOff>
    </xdr:from>
    <xdr:to>
      <xdr:col>4</xdr:col>
      <xdr:colOff>469900</xdr:colOff>
      <xdr:row>35</xdr:row>
      <xdr:rowOff>160833</xdr:rowOff>
    </xdr:to>
    <xdr:cxnSp macro="">
      <xdr:nvCxnSpPr>
        <xdr:cNvPr id="114" name="直線コネクタ 113"/>
        <xdr:cNvCxnSpPr/>
      </xdr:nvCxnSpPr>
      <xdr:spPr bwMode="auto">
        <a:xfrm>
          <a:off x="4305300" y="6729482"/>
          <a:ext cx="698500" cy="4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81947</xdr:rowOff>
    </xdr:from>
    <xdr:to>
      <xdr:col>3</xdr:col>
      <xdr:colOff>904875</xdr:colOff>
      <xdr:row>35</xdr:row>
      <xdr:rowOff>119132</xdr:rowOff>
    </xdr:to>
    <xdr:cxnSp macro="">
      <xdr:nvCxnSpPr>
        <xdr:cNvPr id="117" name="直線コネクタ 116"/>
        <xdr:cNvCxnSpPr/>
      </xdr:nvCxnSpPr>
      <xdr:spPr bwMode="auto">
        <a:xfrm>
          <a:off x="3606800" y="6692297"/>
          <a:ext cx="69850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81553</xdr:rowOff>
    </xdr:from>
    <xdr:to>
      <xdr:col>3</xdr:col>
      <xdr:colOff>955675</xdr:colOff>
      <xdr:row>35</xdr:row>
      <xdr:rowOff>183153</xdr:rowOff>
    </xdr:to>
    <xdr:sp macro="" textlink="">
      <xdr:nvSpPr>
        <xdr:cNvPr id="118" name="フローチャート : 判断 117"/>
        <xdr:cNvSpPr/>
      </xdr:nvSpPr>
      <xdr:spPr bwMode="auto">
        <a:xfrm>
          <a:off x="4254500" y="669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167930</xdr:rowOff>
    </xdr:from>
    <xdr:ext cx="762000" cy="259045"/>
    <xdr:sp macro="" textlink="">
      <xdr:nvSpPr>
        <xdr:cNvPr id="119" name="テキスト ボックス 118"/>
        <xdr:cNvSpPr txBox="1"/>
      </xdr:nvSpPr>
      <xdr:spPr>
        <a:xfrm>
          <a:off x="3924300" y="677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81947</xdr:rowOff>
    </xdr:from>
    <xdr:to>
      <xdr:col>3</xdr:col>
      <xdr:colOff>206375</xdr:colOff>
      <xdr:row>35</xdr:row>
      <xdr:rowOff>84537</xdr:rowOff>
    </xdr:to>
    <xdr:cxnSp macro="">
      <xdr:nvCxnSpPr>
        <xdr:cNvPr id="120" name="直線コネクタ 119"/>
        <xdr:cNvCxnSpPr/>
      </xdr:nvCxnSpPr>
      <xdr:spPr bwMode="auto">
        <a:xfrm flipV="1">
          <a:off x="2908300" y="6692297"/>
          <a:ext cx="6985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24517</xdr:rowOff>
    </xdr:from>
    <xdr:to>
      <xdr:col>3</xdr:col>
      <xdr:colOff>257175</xdr:colOff>
      <xdr:row>35</xdr:row>
      <xdr:rowOff>126117</xdr:rowOff>
    </xdr:to>
    <xdr:sp macro="" textlink="">
      <xdr:nvSpPr>
        <xdr:cNvPr id="121" name="フローチャート : 判断 120"/>
        <xdr:cNvSpPr/>
      </xdr:nvSpPr>
      <xdr:spPr bwMode="auto">
        <a:xfrm>
          <a:off x="3556000" y="663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136294</xdr:rowOff>
    </xdr:from>
    <xdr:ext cx="762000" cy="259045"/>
    <xdr:sp macro="" textlink="">
      <xdr:nvSpPr>
        <xdr:cNvPr id="122" name="テキスト ボックス 121"/>
        <xdr:cNvSpPr txBox="1"/>
      </xdr:nvSpPr>
      <xdr:spPr>
        <a:xfrm>
          <a:off x="3225800" y="640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171</xdr:rowOff>
    </xdr:from>
    <xdr:to>
      <xdr:col>2</xdr:col>
      <xdr:colOff>692150</xdr:colOff>
      <xdr:row>35</xdr:row>
      <xdr:rowOff>101771</xdr:rowOff>
    </xdr:to>
    <xdr:sp macro="" textlink="">
      <xdr:nvSpPr>
        <xdr:cNvPr id="123" name="フローチャート : 判断 122"/>
        <xdr:cNvSpPr/>
      </xdr:nvSpPr>
      <xdr:spPr bwMode="auto">
        <a:xfrm>
          <a:off x="2857500" y="6610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111948</xdr:rowOff>
    </xdr:from>
    <xdr:ext cx="762000" cy="259045"/>
    <xdr:sp macro="" textlink="">
      <xdr:nvSpPr>
        <xdr:cNvPr id="124" name="テキスト ボックス 123"/>
        <xdr:cNvSpPr txBox="1"/>
      </xdr:nvSpPr>
      <xdr:spPr>
        <a:xfrm>
          <a:off x="2527300" y="637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142113</xdr:rowOff>
    </xdr:from>
    <xdr:to>
      <xdr:col>5</xdr:col>
      <xdr:colOff>34925</xdr:colOff>
      <xdr:row>35</xdr:row>
      <xdr:rowOff>243713</xdr:rowOff>
    </xdr:to>
    <xdr:sp macro="" textlink="">
      <xdr:nvSpPr>
        <xdr:cNvPr id="130" name="円/楕円 129"/>
        <xdr:cNvSpPr/>
      </xdr:nvSpPr>
      <xdr:spPr bwMode="auto">
        <a:xfrm>
          <a:off x="5600700" y="675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330090</xdr:rowOff>
    </xdr:from>
    <xdr:ext cx="762000" cy="259045"/>
    <xdr:sp macro="" textlink="">
      <xdr:nvSpPr>
        <xdr:cNvPr id="131" name="人口1人当たり決算額の推移該当値テキスト445"/>
        <xdr:cNvSpPr txBox="1"/>
      </xdr:nvSpPr>
      <xdr:spPr>
        <a:xfrm>
          <a:off x="5740400" y="659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110033</xdr:rowOff>
    </xdr:from>
    <xdr:to>
      <xdr:col>4</xdr:col>
      <xdr:colOff>520700</xdr:colOff>
      <xdr:row>35</xdr:row>
      <xdr:rowOff>211633</xdr:rowOff>
    </xdr:to>
    <xdr:sp macro="" textlink="">
      <xdr:nvSpPr>
        <xdr:cNvPr id="132" name="円/楕円 131"/>
        <xdr:cNvSpPr/>
      </xdr:nvSpPr>
      <xdr:spPr bwMode="auto">
        <a:xfrm>
          <a:off x="4953000" y="672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221810</xdr:rowOff>
    </xdr:from>
    <xdr:ext cx="736600" cy="259045"/>
    <xdr:sp macro="" textlink="">
      <xdr:nvSpPr>
        <xdr:cNvPr id="133" name="テキスト ボックス 132"/>
        <xdr:cNvSpPr txBox="1"/>
      </xdr:nvSpPr>
      <xdr:spPr>
        <a:xfrm>
          <a:off x="4622800" y="648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68332</xdr:rowOff>
    </xdr:from>
    <xdr:to>
      <xdr:col>3</xdr:col>
      <xdr:colOff>955675</xdr:colOff>
      <xdr:row>35</xdr:row>
      <xdr:rowOff>169932</xdr:rowOff>
    </xdr:to>
    <xdr:sp macro="" textlink="">
      <xdr:nvSpPr>
        <xdr:cNvPr id="134" name="円/楕円 133"/>
        <xdr:cNvSpPr/>
      </xdr:nvSpPr>
      <xdr:spPr bwMode="auto">
        <a:xfrm>
          <a:off x="4254500" y="667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180109</xdr:rowOff>
    </xdr:from>
    <xdr:ext cx="762000" cy="259045"/>
    <xdr:sp macro="" textlink="">
      <xdr:nvSpPr>
        <xdr:cNvPr id="135" name="テキスト ボックス 134"/>
        <xdr:cNvSpPr txBox="1"/>
      </xdr:nvSpPr>
      <xdr:spPr>
        <a:xfrm>
          <a:off x="3924300" y="64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31147</xdr:rowOff>
    </xdr:from>
    <xdr:to>
      <xdr:col>3</xdr:col>
      <xdr:colOff>257175</xdr:colOff>
      <xdr:row>35</xdr:row>
      <xdr:rowOff>132747</xdr:rowOff>
    </xdr:to>
    <xdr:sp macro="" textlink="">
      <xdr:nvSpPr>
        <xdr:cNvPr id="136" name="円/楕円 135"/>
        <xdr:cNvSpPr/>
      </xdr:nvSpPr>
      <xdr:spPr bwMode="auto">
        <a:xfrm>
          <a:off x="3556000" y="664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117524</xdr:rowOff>
    </xdr:from>
    <xdr:ext cx="762000" cy="259045"/>
    <xdr:sp macro="" textlink="">
      <xdr:nvSpPr>
        <xdr:cNvPr id="137" name="テキスト ボックス 136"/>
        <xdr:cNvSpPr txBox="1"/>
      </xdr:nvSpPr>
      <xdr:spPr>
        <a:xfrm>
          <a:off x="3225800" y="67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33737</xdr:rowOff>
    </xdr:from>
    <xdr:to>
      <xdr:col>2</xdr:col>
      <xdr:colOff>692150</xdr:colOff>
      <xdr:row>35</xdr:row>
      <xdr:rowOff>135337</xdr:rowOff>
    </xdr:to>
    <xdr:sp macro="" textlink="">
      <xdr:nvSpPr>
        <xdr:cNvPr id="138" name="円/楕円 137"/>
        <xdr:cNvSpPr/>
      </xdr:nvSpPr>
      <xdr:spPr bwMode="auto">
        <a:xfrm>
          <a:off x="2857500" y="6644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120114</xdr:rowOff>
    </xdr:from>
    <xdr:ext cx="762000" cy="259045"/>
    <xdr:sp macro="" textlink="">
      <xdr:nvSpPr>
        <xdr:cNvPr id="139" name="テキスト ボックス 138"/>
        <xdr:cNvSpPr txBox="1"/>
      </xdr:nvSpPr>
      <xdr:spPr>
        <a:xfrm>
          <a:off x="2527300" y="673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20,112
19,896
192.06
30,515,762
29,958,973
315,957
5,385,830
6,772,152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24047</xdr:rowOff>
    </xdr:from>
    <xdr:to>
      <xdr:col>6</xdr:col>
      <xdr:colOff>511175</xdr:colOff>
      <xdr:row>36</xdr:row>
      <xdr:rowOff>57880</xdr:rowOff>
    </xdr:to>
    <xdr:cxnSp macro="">
      <xdr:nvCxnSpPr>
        <xdr:cNvPr id="61" name="直線コネクタ 60"/>
        <xdr:cNvCxnSpPr/>
      </xdr:nvCxnSpPr>
      <xdr:spPr>
        <a:xfrm>
          <a:off x="3797300" y="6196247"/>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24047</xdr:rowOff>
    </xdr:from>
    <xdr:to>
      <xdr:col>5</xdr:col>
      <xdr:colOff>358775</xdr:colOff>
      <xdr:row>36</xdr:row>
      <xdr:rowOff>29972</xdr:rowOff>
    </xdr:to>
    <xdr:cxnSp macro="">
      <xdr:nvCxnSpPr>
        <xdr:cNvPr id="64" name="直線コネクタ 63"/>
        <xdr:cNvCxnSpPr/>
      </xdr:nvCxnSpPr>
      <xdr:spPr>
        <a:xfrm flipV="1">
          <a:off x="2908300" y="6196247"/>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29972</xdr:rowOff>
    </xdr:from>
    <xdr:to>
      <xdr:col>4</xdr:col>
      <xdr:colOff>155575</xdr:colOff>
      <xdr:row>36</xdr:row>
      <xdr:rowOff>74359</xdr:rowOff>
    </xdr:to>
    <xdr:cxnSp macro="">
      <xdr:nvCxnSpPr>
        <xdr:cNvPr id="67" name="直線コネクタ 66"/>
        <xdr:cNvCxnSpPr/>
      </xdr:nvCxnSpPr>
      <xdr:spPr>
        <a:xfrm flipV="1">
          <a:off x="2019300" y="620217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156356</xdr:rowOff>
    </xdr:from>
    <xdr:to>
      <xdr:col>4</xdr:col>
      <xdr:colOff>206375</xdr:colOff>
      <xdr:row>35</xdr:row>
      <xdr:rowOff>86506</xdr:rowOff>
    </xdr:to>
    <xdr:sp macro="" textlink="">
      <xdr:nvSpPr>
        <xdr:cNvPr id="68" name="フローチャート : 判断 67"/>
        <xdr:cNvSpPr/>
      </xdr:nvSpPr>
      <xdr:spPr>
        <a:xfrm>
          <a:off x="2857500" y="598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103033</xdr:rowOff>
    </xdr:from>
    <xdr:ext cx="534377" cy="259045"/>
    <xdr:sp macro="" textlink="">
      <xdr:nvSpPr>
        <xdr:cNvPr id="69" name="テキスト ボックス 68"/>
        <xdr:cNvSpPr txBox="1"/>
      </xdr:nvSpPr>
      <xdr:spPr>
        <a:xfrm>
          <a:off x="2641111" y="57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65862</xdr:rowOff>
    </xdr:from>
    <xdr:to>
      <xdr:col>2</xdr:col>
      <xdr:colOff>638175</xdr:colOff>
      <xdr:row>36</xdr:row>
      <xdr:rowOff>74359</xdr:rowOff>
    </xdr:to>
    <xdr:cxnSp macro="">
      <xdr:nvCxnSpPr>
        <xdr:cNvPr id="70" name="直線コネクタ 69"/>
        <xdr:cNvCxnSpPr/>
      </xdr:nvCxnSpPr>
      <xdr:spPr>
        <a:xfrm>
          <a:off x="1130300" y="6238062"/>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9823</xdr:rowOff>
    </xdr:from>
    <xdr:to>
      <xdr:col>3</xdr:col>
      <xdr:colOff>3175</xdr:colOff>
      <xdr:row>35</xdr:row>
      <xdr:rowOff>111423</xdr:rowOff>
    </xdr:to>
    <xdr:sp macro="" textlink="">
      <xdr:nvSpPr>
        <xdr:cNvPr id="71" name="フローチャート : 判断 70"/>
        <xdr:cNvSpPr/>
      </xdr:nvSpPr>
      <xdr:spPr>
        <a:xfrm>
          <a:off x="1968500" y="60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127950</xdr:rowOff>
    </xdr:from>
    <xdr:ext cx="534377" cy="259045"/>
    <xdr:sp macro="" textlink="">
      <xdr:nvSpPr>
        <xdr:cNvPr id="72" name="テキスト ボックス 71"/>
        <xdr:cNvSpPr txBox="1"/>
      </xdr:nvSpPr>
      <xdr:spPr>
        <a:xfrm>
          <a:off x="1752111" y="57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138792</xdr:rowOff>
    </xdr:from>
    <xdr:to>
      <xdr:col>1</xdr:col>
      <xdr:colOff>485775</xdr:colOff>
      <xdr:row>35</xdr:row>
      <xdr:rowOff>68942</xdr:rowOff>
    </xdr:to>
    <xdr:sp macro="" textlink="">
      <xdr:nvSpPr>
        <xdr:cNvPr id="73" name="フローチャート : 判断 72"/>
        <xdr:cNvSpPr/>
      </xdr:nvSpPr>
      <xdr:spPr>
        <a:xfrm>
          <a:off x="1079500" y="596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85469</xdr:rowOff>
    </xdr:from>
    <xdr:ext cx="534377" cy="259045"/>
    <xdr:sp macro="" textlink="">
      <xdr:nvSpPr>
        <xdr:cNvPr id="74" name="テキスト ボックス 73"/>
        <xdr:cNvSpPr txBox="1"/>
      </xdr:nvSpPr>
      <xdr:spPr>
        <a:xfrm>
          <a:off x="863111" y="57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7080</xdr:rowOff>
    </xdr:from>
    <xdr:to>
      <xdr:col>6</xdr:col>
      <xdr:colOff>561975</xdr:colOff>
      <xdr:row>36</xdr:row>
      <xdr:rowOff>108680</xdr:rowOff>
    </xdr:to>
    <xdr:sp macro="" textlink="">
      <xdr:nvSpPr>
        <xdr:cNvPr id="80" name="円/楕円 79"/>
        <xdr:cNvSpPr/>
      </xdr:nvSpPr>
      <xdr:spPr>
        <a:xfrm>
          <a:off x="4584700" y="61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29957</xdr:rowOff>
    </xdr:from>
    <xdr:ext cx="534377" cy="259045"/>
    <xdr:sp macro="" textlink="">
      <xdr:nvSpPr>
        <xdr:cNvPr id="81" name="人件費該当値テキスト"/>
        <xdr:cNvSpPr txBox="1"/>
      </xdr:nvSpPr>
      <xdr:spPr>
        <a:xfrm>
          <a:off x="4686300" y="60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66,295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144697</xdr:rowOff>
    </xdr:from>
    <xdr:to>
      <xdr:col>5</xdr:col>
      <xdr:colOff>409575</xdr:colOff>
      <xdr:row>36</xdr:row>
      <xdr:rowOff>74847</xdr:rowOff>
    </xdr:to>
    <xdr:sp macro="" textlink="">
      <xdr:nvSpPr>
        <xdr:cNvPr id="82" name="円/楕円 81"/>
        <xdr:cNvSpPr/>
      </xdr:nvSpPr>
      <xdr:spPr>
        <a:xfrm>
          <a:off x="3746500" y="61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91374</xdr:rowOff>
    </xdr:from>
    <xdr:ext cx="534377" cy="259045"/>
    <xdr:sp macro="" textlink="">
      <xdr:nvSpPr>
        <xdr:cNvPr id="83" name="テキスト ボックス 82"/>
        <xdr:cNvSpPr txBox="1"/>
      </xdr:nvSpPr>
      <xdr:spPr>
        <a:xfrm>
          <a:off x="3530111" y="59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150622</xdr:rowOff>
    </xdr:from>
    <xdr:to>
      <xdr:col>4</xdr:col>
      <xdr:colOff>206375</xdr:colOff>
      <xdr:row>36</xdr:row>
      <xdr:rowOff>80772</xdr:rowOff>
    </xdr:to>
    <xdr:sp macro="" textlink="">
      <xdr:nvSpPr>
        <xdr:cNvPr id="84" name="円/楕円 83"/>
        <xdr:cNvSpPr/>
      </xdr:nvSpPr>
      <xdr:spPr>
        <a:xfrm>
          <a:off x="2857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71899</xdr:rowOff>
    </xdr:from>
    <xdr:ext cx="534377" cy="259045"/>
    <xdr:sp macro="" textlink="">
      <xdr:nvSpPr>
        <xdr:cNvPr id="85" name="テキスト ボックス 84"/>
        <xdr:cNvSpPr txBox="1"/>
      </xdr:nvSpPr>
      <xdr:spPr>
        <a:xfrm>
          <a:off x="2641111" y="62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23559</xdr:rowOff>
    </xdr:from>
    <xdr:to>
      <xdr:col>3</xdr:col>
      <xdr:colOff>3175</xdr:colOff>
      <xdr:row>36</xdr:row>
      <xdr:rowOff>125159</xdr:rowOff>
    </xdr:to>
    <xdr:sp macro="" textlink="">
      <xdr:nvSpPr>
        <xdr:cNvPr id="86" name="円/楕円 85"/>
        <xdr:cNvSpPr/>
      </xdr:nvSpPr>
      <xdr:spPr>
        <a:xfrm>
          <a:off x="1968500" y="61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116286</xdr:rowOff>
    </xdr:from>
    <xdr:ext cx="534377" cy="259045"/>
    <xdr:sp macro="" textlink="">
      <xdr:nvSpPr>
        <xdr:cNvPr id="87" name="テキスト ボックス 86"/>
        <xdr:cNvSpPr txBox="1"/>
      </xdr:nvSpPr>
      <xdr:spPr>
        <a:xfrm>
          <a:off x="1752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15062</xdr:rowOff>
    </xdr:from>
    <xdr:to>
      <xdr:col>1</xdr:col>
      <xdr:colOff>485775</xdr:colOff>
      <xdr:row>36</xdr:row>
      <xdr:rowOff>116662</xdr:rowOff>
    </xdr:to>
    <xdr:sp macro="" textlink="">
      <xdr:nvSpPr>
        <xdr:cNvPr id="88" name="円/楕円 87"/>
        <xdr:cNvSpPr/>
      </xdr:nvSpPr>
      <xdr:spPr>
        <a:xfrm>
          <a:off x="1079500" y="61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107789</xdr:rowOff>
    </xdr:from>
    <xdr:ext cx="534377" cy="259045"/>
    <xdr:sp macro="" textlink="">
      <xdr:nvSpPr>
        <xdr:cNvPr id="89" name="テキスト ボックス 88"/>
        <xdr:cNvSpPr txBox="1"/>
      </xdr:nvSpPr>
      <xdr:spPr>
        <a:xfrm>
          <a:off x="863111" y="62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160579</xdr:rowOff>
    </xdr:from>
    <xdr:to>
      <xdr:col>6</xdr:col>
      <xdr:colOff>511175</xdr:colOff>
      <xdr:row>53</xdr:row>
      <xdr:rowOff>167418</xdr:rowOff>
    </xdr:to>
    <xdr:cxnSp macro="">
      <xdr:nvCxnSpPr>
        <xdr:cNvPr id="118" name="直線コネクタ 117"/>
        <xdr:cNvCxnSpPr/>
      </xdr:nvCxnSpPr>
      <xdr:spPr>
        <a:xfrm flipV="1">
          <a:off x="3797300" y="8733079"/>
          <a:ext cx="838200" cy="5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116160</xdr:rowOff>
    </xdr:from>
    <xdr:to>
      <xdr:col>5</xdr:col>
      <xdr:colOff>358775</xdr:colOff>
      <xdr:row>53</xdr:row>
      <xdr:rowOff>167418</xdr:rowOff>
    </xdr:to>
    <xdr:cxnSp macro="">
      <xdr:nvCxnSpPr>
        <xdr:cNvPr id="121" name="直線コネクタ 120"/>
        <xdr:cNvCxnSpPr/>
      </xdr:nvCxnSpPr>
      <xdr:spPr>
        <a:xfrm>
          <a:off x="2908300" y="9031560"/>
          <a:ext cx="889000" cy="2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116160</xdr:rowOff>
    </xdr:from>
    <xdr:to>
      <xdr:col>4</xdr:col>
      <xdr:colOff>155575</xdr:colOff>
      <xdr:row>55</xdr:row>
      <xdr:rowOff>43500</xdr:rowOff>
    </xdr:to>
    <xdr:cxnSp macro="">
      <xdr:nvCxnSpPr>
        <xdr:cNvPr id="124" name="直線コネクタ 123"/>
        <xdr:cNvCxnSpPr/>
      </xdr:nvCxnSpPr>
      <xdr:spPr>
        <a:xfrm flipV="1">
          <a:off x="2019300" y="9031560"/>
          <a:ext cx="889000" cy="4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146101</xdr:rowOff>
    </xdr:from>
    <xdr:to>
      <xdr:col>4</xdr:col>
      <xdr:colOff>206375</xdr:colOff>
      <xdr:row>58</xdr:row>
      <xdr:rowOff>76251</xdr:rowOff>
    </xdr:to>
    <xdr:sp macro="" textlink="">
      <xdr:nvSpPr>
        <xdr:cNvPr id="125" name="フローチャート : 判断 124"/>
        <xdr:cNvSpPr/>
      </xdr:nvSpPr>
      <xdr:spPr>
        <a:xfrm>
          <a:off x="2857500" y="991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67378</xdr:rowOff>
    </xdr:from>
    <xdr:ext cx="599010" cy="259045"/>
    <xdr:sp macro="" textlink="">
      <xdr:nvSpPr>
        <xdr:cNvPr id="126" name="テキスト ボックス 125"/>
        <xdr:cNvSpPr txBox="1"/>
      </xdr:nvSpPr>
      <xdr:spPr>
        <a:xfrm>
          <a:off x="2608794" y="100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43500</xdr:rowOff>
    </xdr:from>
    <xdr:to>
      <xdr:col>2</xdr:col>
      <xdr:colOff>638175</xdr:colOff>
      <xdr:row>58</xdr:row>
      <xdr:rowOff>106269</xdr:rowOff>
    </xdr:to>
    <xdr:cxnSp macro="">
      <xdr:nvCxnSpPr>
        <xdr:cNvPr id="127" name="直線コネクタ 126"/>
        <xdr:cNvCxnSpPr/>
      </xdr:nvCxnSpPr>
      <xdr:spPr>
        <a:xfrm flipV="1">
          <a:off x="1130300" y="9473250"/>
          <a:ext cx="889000" cy="5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46831</xdr:rowOff>
    </xdr:from>
    <xdr:to>
      <xdr:col>3</xdr:col>
      <xdr:colOff>3175</xdr:colOff>
      <xdr:row>58</xdr:row>
      <xdr:rowOff>148431</xdr:rowOff>
    </xdr:to>
    <xdr:sp macro="" textlink="">
      <xdr:nvSpPr>
        <xdr:cNvPr id="128" name="フローチャート : 判断 127"/>
        <xdr:cNvSpPr/>
      </xdr:nvSpPr>
      <xdr:spPr>
        <a:xfrm>
          <a:off x="1968500" y="999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139558</xdr:rowOff>
    </xdr:from>
    <xdr:ext cx="534377" cy="259045"/>
    <xdr:sp macro="" textlink="">
      <xdr:nvSpPr>
        <xdr:cNvPr id="129" name="テキスト ボックス 128"/>
        <xdr:cNvSpPr txBox="1"/>
      </xdr:nvSpPr>
      <xdr:spPr>
        <a:xfrm>
          <a:off x="1752111" y="100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63685</xdr:rowOff>
    </xdr:from>
    <xdr:to>
      <xdr:col>1</xdr:col>
      <xdr:colOff>485775</xdr:colOff>
      <xdr:row>58</xdr:row>
      <xdr:rowOff>165285</xdr:rowOff>
    </xdr:to>
    <xdr:sp macro="" textlink="">
      <xdr:nvSpPr>
        <xdr:cNvPr id="130" name="フローチャート : 判断 129"/>
        <xdr:cNvSpPr/>
      </xdr:nvSpPr>
      <xdr:spPr>
        <a:xfrm>
          <a:off x="1079500" y="1000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156412</xdr:rowOff>
    </xdr:from>
    <xdr:ext cx="534377" cy="259045"/>
    <xdr:sp macro="" textlink="">
      <xdr:nvSpPr>
        <xdr:cNvPr id="131" name="テキスト ボックス 130"/>
        <xdr:cNvSpPr txBox="1"/>
      </xdr:nvSpPr>
      <xdr:spPr>
        <a:xfrm>
          <a:off x="863111" y="101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109779</xdr:rowOff>
    </xdr:from>
    <xdr:to>
      <xdr:col>6</xdr:col>
      <xdr:colOff>561975</xdr:colOff>
      <xdr:row>51</xdr:row>
      <xdr:rowOff>39929</xdr:rowOff>
    </xdr:to>
    <xdr:sp macro="" textlink="">
      <xdr:nvSpPr>
        <xdr:cNvPr id="137" name="円/楕円 136"/>
        <xdr:cNvSpPr/>
      </xdr:nvSpPr>
      <xdr:spPr>
        <a:xfrm>
          <a:off x="4584700" y="8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62806</xdr:rowOff>
    </xdr:from>
    <xdr:ext cx="690189" cy="259045"/>
    <xdr:sp macro="" textlink="">
      <xdr:nvSpPr>
        <xdr:cNvPr id="138" name="物件費該当値テキスト"/>
        <xdr:cNvSpPr txBox="1"/>
      </xdr:nvSpPr>
      <xdr:spPr>
        <a:xfrm>
          <a:off x="4686300" y="8635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1,123,560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116618</xdr:rowOff>
    </xdr:from>
    <xdr:to>
      <xdr:col>5</xdr:col>
      <xdr:colOff>409575</xdr:colOff>
      <xdr:row>54</xdr:row>
      <xdr:rowOff>46768</xdr:rowOff>
    </xdr:to>
    <xdr:sp macro="" textlink="">
      <xdr:nvSpPr>
        <xdr:cNvPr id="139" name="円/楕円 138"/>
        <xdr:cNvSpPr/>
      </xdr:nvSpPr>
      <xdr:spPr>
        <a:xfrm>
          <a:off x="3746500" y="92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63295</xdr:rowOff>
    </xdr:from>
    <xdr:ext cx="599010" cy="259045"/>
    <xdr:sp macro="" textlink="">
      <xdr:nvSpPr>
        <xdr:cNvPr id="140" name="テキスト ボックス 139"/>
        <xdr:cNvSpPr txBox="1"/>
      </xdr:nvSpPr>
      <xdr:spPr>
        <a:xfrm>
          <a:off x="3497794" y="89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713,175</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65360</xdr:rowOff>
    </xdr:from>
    <xdr:to>
      <xdr:col>4</xdr:col>
      <xdr:colOff>206375</xdr:colOff>
      <xdr:row>52</xdr:row>
      <xdr:rowOff>166960</xdr:rowOff>
    </xdr:to>
    <xdr:sp macro="" textlink="">
      <xdr:nvSpPr>
        <xdr:cNvPr id="141" name="円/楕円 140"/>
        <xdr:cNvSpPr/>
      </xdr:nvSpPr>
      <xdr:spPr>
        <a:xfrm>
          <a:off x="2857500" y="8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12037</xdr:rowOff>
    </xdr:from>
    <xdr:ext cx="599010" cy="259045"/>
    <xdr:sp macro="" textlink="">
      <xdr:nvSpPr>
        <xdr:cNvPr id="142" name="テキスト ボックス 141"/>
        <xdr:cNvSpPr txBox="1"/>
      </xdr:nvSpPr>
      <xdr:spPr>
        <a:xfrm>
          <a:off x="2608794" y="875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888,535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164150</xdr:rowOff>
    </xdr:from>
    <xdr:to>
      <xdr:col>3</xdr:col>
      <xdr:colOff>3175</xdr:colOff>
      <xdr:row>55</xdr:row>
      <xdr:rowOff>94300</xdr:rowOff>
    </xdr:to>
    <xdr:sp macro="" textlink="">
      <xdr:nvSpPr>
        <xdr:cNvPr id="143" name="円/楕円 142"/>
        <xdr:cNvSpPr/>
      </xdr:nvSpPr>
      <xdr:spPr>
        <a:xfrm>
          <a:off x="1968500" y="94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110827</xdr:rowOff>
    </xdr:from>
    <xdr:ext cx="599010" cy="259045"/>
    <xdr:sp macro="" textlink="">
      <xdr:nvSpPr>
        <xdr:cNvPr id="144" name="テキスト ボックス 143"/>
        <xdr:cNvSpPr txBox="1"/>
      </xdr:nvSpPr>
      <xdr:spPr>
        <a:xfrm>
          <a:off x="1719794" y="919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55469</xdr:rowOff>
    </xdr:from>
    <xdr:to>
      <xdr:col>1</xdr:col>
      <xdr:colOff>485775</xdr:colOff>
      <xdr:row>58</xdr:row>
      <xdr:rowOff>157069</xdr:rowOff>
    </xdr:to>
    <xdr:sp macro="" textlink="">
      <xdr:nvSpPr>
        <xdr:cNvPr id="145" name="円/楕円 144"/>
        <xdr:cNvSpPr/>
      </xdr:nvSpPr>
      <xdr:spPr>
        <a:xfrm>
          <a:off x="1079500" y="999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2146</xdr:rowOff>
    </xdr:from>
    <xdr:ext cx="534377" cy="259045"/>
    <xdr:sp macro="" textlink="">
      <xdr:nvSpPr>
        <xdr:cNvPr id="146" name="テキスト ボックス 145"/>
        <xdr:cNvSpPr txBox="1"/>
      </xdr:nvSpPr>
      <xdr:spPr>
        <a:xfrm>
          <a:off x="863111" y="97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95613</xdr:rowOff>
    </xdr:from>
    <xdr:to>
      <xdr:col>6</xdr:col>
      <xdr:colOff>511175</xdr:colOff>
      <xdr:row>77</xdr:row>
      <xdr:rowOff>144055</xdr:rowOff>
    </xdr:to>
    <xdr:cxnSp macro="">
      <xdr:nvCxnSpPr>
        <xdr:cNvPr id="177" name="直線コネクタ 176"/>
        <xdr:cNvCxnSpPr/>
      </xdr:nvCxnSpPr>
      <xdr:spPr>
        <a:xfrm>
          <a:off x="3797300" y="13125813"/>
          <a:ext cx="838200" cy="2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95613</xdr:rowOff>
    </xdr:from>
    <xdr:to>
      <xdr:col>5</xdr:col>
      <xdr:colOff>358775</xdr:colOff>
      <xdr:row>77</xdr:row>
      <xdr:rowOff>17780</xdr:rowOff>
    </xdr:to>
    <xdr:cxnSp macro="">
      <xdr:nvCxnSpPr>
        <xdr:cNvPr id="180" name="直線コネクタ 179"/>
        <xdr:cNvCxnSpPr/>
      </xdr:nvCxnSpPr>
      <xdr:spPr>
        <a:xfrm flipV="1">
          <a:off x="2908300" y="13125813"/>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17780</xdr:rowOff>
    </xdr:from>
    <xdr:to>
      <xdr:col>4</xdr:col>
      <xdr:colOff>155575</xdr:colOff>
      <xdr:row>77</xdr:row>
      <xdr:rowOff>30516</xdr:rowOff>
    </xdr:to>
    <xdr:cxnSp macro="">
      <xdr:nvCxnSpPr>
        <xdr:cNvPr id="183" name="直線コネクタ 182"/>
        <xdr:cNvCxnSpPr/>
      </xdr:nvCxnSpPr>
      <xdr:spPr>
        <a:xfrm flipV="1">
          <a:off x="2019300" y="1321943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95540</xdr:rowOff>
    </xdr:from>
    <xdr:to>
      <xdr:col>4</xdr:col>
      <xdr:colOff>206375</xdr:colOff>
      <xdr:row>76</xdr:row>
      <xdr:rowOff>25690</xdr:rowOff>
    </xdr:to>
    <xdr:sp macro="" textlink="">
      <xdr:nvSpPr>
        <xdr:cNvPr id="184" name="フローチャート : 判断 183"/>
        <xdr:cNvSpPr/>
      </xdr:nvSpPr>
      <xdr:spPr>
        <a:xfrm>
          <a:off x="2857500" y="1295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42217</xdr:rowOff>
    </xdr:from>
    <xdr:ext cx="469744" cy="259045"/>
    <xdr:sp macro="" textlink="">
      <xdr:nvSpPr>
        <xdr:cNvPr id="185" name="テキスト ボックス 184"/>
        <xdr:cNvSpPr txBox="1"/>
      </xdr:nvSpPr>
      <xdr:spPr>
        <a:xfrm>
          <a:off x="2673427" y="1272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7874</xdr:rowOff>
    </xdr:from>
    <xdr:to>
      <xdr:col>2</xdr:col>
      <xdr:colOff>638175</xdr:colOff>
      <xdr:row>77</xdr:row>
      <xdr:rowOff>30516</xdr:rowOff>
    </xdr:to>
    <xdr:cxnSp macro="">
      <xdr:nvCxnSpPr>
        <xdr:cNvPr id="186" name="直線コネクタ 185"/>
        <xdr:cNvCxnSpPr/>
      </xdr:nvCxnSpPr>
      <xdr:spPr>
        <a:xfrm>
          <a:off x="1130300" y="13209524"/>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165209</xdr:rowOff>
    </xdr:from>
    <xdr:to>
      <xdr:col>3</xdr:col>
      <xdr:colOff>3175</xdr:colOff>
      <xdr:row>76</xdr:row>
      <xdr:rowOff>95359</xdr:rowOff>
    </xdr:to>
    <xdr:sp macro="" textlink="">
      <xdr:nvSpPr>
        <xdr:cNvPr id="187" name="フローチャート : 判断 186"/>
        <xdr:cNvSpPr/>
      </xdr:nvSpPr>
      <xdr:spPr>
        <a:xfrm>
          <a:off x="1968500" y="1302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111886</xdr:rowOff>
    </xdr:from>
    <xdr:ext cx="469744" cy="259045"/>
    <xdr:sp macro="" textlink="">
      <xdr:nvSpPr>
        <xdr:cNvPr id="188" name="テキスト ボックス 187"/>
        <xdr:cNvSpPr txBox="1"/>
      </xdr:nvSpPr>
      <xdr:spPr>
        <a:xfrm>
          <a:off x="1784427" y="127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131137</xdr:rowOff>
    </xdr:from>
    <xdr:to>
      <xdr:col>1</xdr:col>
      <xdr:colOff>485775</xdr:colOff>
      <xdr:row>76</xdr:row>
      <xdr:rowOff>61286</xdr:rowOff>
    </xdr:to>
    <xdr:sp macro="" textlink="">
      <xdr:nvSpPr>
        <xdr:cNvPr id="189" name="フローチャート : 判断 188"/>
        <xdr:cNvSpPr/>
      </xdr:nvSpPr>
      <xdr:spPr>
        <a:xfrm>
          <a:off x="1079500" y="129898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77814</xdr:rowOff>
    </xdr:from>
    <xdr:ext cx="469744" cy="259045"/>
    <xdr:sp macro="" textlink="">
      <xdr:nvSpPr>
        <xdr:cNvPr id="190" name="テキスト ボックス 189"/>
        <xdr:cNvSpPr txBox="1"/>
      </xdr:nvSpPr>
      <xdr:spPr>
        <a:xfrm>
          <a:off x="895427" y="127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93255</xdr:rowOff>
    </xdr:from>
    <xdr:to>
      <xdr:col>6</xdr:col>
      <xdr:colOff>561975</xdr:colOff>
      <xdr:row>78</xdr:row>
      <xdr:rowOff>23405</xdr:rowOff>
    </xdr:to>
    <xdr:sp macro="" textlink="">
      <xdr:nvSpPr>
        <xdr:cNvPr id="196" name="円/楕円 195"/>
        <xdr:cNvSpPr/>
      </xdr:nvSpPr>
      <xdr:spPr>
        <a:xfrm>
          <a:off x="4584700" y="132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71682</xdr:rowOff>
    </xdr:from>
    <xdr:ext cx="469744" cy="259045"/>
    <xdr:sp macro="" textlink="">
      <xdr:nvSpPr>
        <xdr:cNvPr id="197" name="維持補修費該当値テキスト"/>
        <xdr:cNvSpPr txBox="1"/>
      </xdr:nvSpPr>
      <xdr:spPr>
        <a:xfrm>
          <a:off x="4686300" y="1327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44813</xdr:rowOff>
    </xdr:from>
    <xdr:to>
      <xdr:col>5</xdr:col>
      <xdr:colOff>409575</xdr:colOff>
      <xdr:row>76</xdr:row>
      <xdr:rowOff>146413</xdr:rowOff>
    </xdr:to>
    <xdr:sp macro="" textlink="">
      <xdr:nvSpPr>
        <xdr:cNvPr id="198" name="円/楕円 197"/>
        <xdr:cNvSpPr/>
      </xdr:nvSpPr>
      <xdr:spPr>
        <a:xfrm>
          <a:off x="3746500" y="130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162940</xdr:rowOff>
    </xdr:from>
    <xdr:ext cx="469744" cy="259045"/>
    <xdr:sp macro="" textlink="">
      <xdr:nvSpPr>
        <xdr:cNvPr id="199" name="テキスト ボックス 198"/>
        <xdr:cNvSpPr txBox="1"/>
      </xdr:nvSpPr>
      <xdr:spPr>
        <a:xfrm>
          <a:off x="3562427" y="128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138430</xdr:rowOff>
    </xdr:from>
    <xdr:to>
      <xdr:col>4</xdr:col>
      <xdr:colOff>206375</xdr:colOff>
      <xdr:row>77</xdr:row>
      <xdr:rowOff>68580</xdr:rowOff>
    </xdr:to>
    <xdr:sp macro="" textlink="">
      <xdr:nvSpPr>
        <xdr:cNvPr id="200" name="円/楕円 199"/>
        <xdr:cNvSpPr/>
      </xdr:nvSpPr>
      <xdr:spPr>
        <a:xfrm>
          <a:off x="2857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59707</xdr:rowOff>
    </xdr:from>
    <xdr:ext cx="469744" cy="259045"/>
    <xdr:sp macro="" textlink="">
      <xdr:nvSpPr>
        <xdr:cNvPr id="201" name="テキスト ボックス 200"/>
        <xdr:cNvSpPr txBox="1"/>
      </xdr:nvSpPr>
      <xdr:spPr>
        <a:xfrm>
          <a:off x="2673427" y="1326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151166</xdr:rowOff>
    </xdr:from>
    <xdr:to>
      <xdr:col>3</xdr:col>
      <xdr:colOff>3175</xdr:colOff>
      <xdr:row>77</xdr:row>
      <xdr:rowOff>81316</xdr:rowOff>
    </xdr:to>
    <xdr:sp macro="" textlink="">
      <xdr:nvSpPr>
        <xdr:cNvPr id="202" name="円/楕円 201"/>
        <xdr:cNvSpPr/>
      </xdr:nvSpPr>
      <xdr:spPr>
        <a:xfrm>
          <a:off x="1968500" y="131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72443</xdr:rowOff>
    </xdr:from>
    <xdr:ext cx="469744" cy="259045"/>
    <xdr:sp macro="" textlink="">
      <xdr:nvSpPr>
        <xdr:cNvPr id="203" name="テキスト ボックス 202"/>
        <xdr:cNvSpPr txBox="1"/>
      </xdr:nvSpPr>
      <xdr:spPr>
        <a:xfrm>
          <a:off x="1784427" y="1327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128524</xdr:rowOff>
    </xdr:from>
    <xdr:to>
      <xdr:col>1</xdr:col>
      <xdr:colOff>485775</xdr:colOff>
      <xdr:row>77</xdr:row>
      <xdr:rowOff>58674</xdr:rowOff>
    </xdr:to>
    <xdr:sp macro="" textlink="">
      <xdr:nvSpPr>
        <xdr:cNvPr id="204" name="円/楕円 203"/>
        <xdr:cNvSpPr/>
      </xdr:nvSpPr>
      <xdr:spPr>
        <a:xfrm>
          <a:off x="1079500" y="131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49801</xdr:rowOff>
    </xdr:from>
    <xdr:ext cx="469744" cy="259045"/>
    <xdr:sp macro="" textlink="">
      <xdr:nvSpPr>
        <xdr:cNvPr id="205" name="テキスト ボックス 204"/>
        <xdr:cNvSpPr txBox="1"/>
      </xdr:nvSpPr>
      <xdr:spPr>
        <a:xfrm>
          <a:off x="895427" y="132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42500</xdr:rowOff>
    </xdr:from>
    <xdr:to>
      <xdr:col>6</xdr:col>
      <xdr:colOff>511175</xdr:colOff>
      <xdr:row>97</xdr:row>
      <xdr:rowOff>130990</xdr:rowOff>
    </xdr:to>
    <xdr:cxnSp macro="">
      <xdr:nvCxnSpPr>
        <xdr:cNvPr id="233" name="直線コネクタ 232"/>
        <xdr:cNvCxnSpPr/>
      </xdr:nvCxnSpPr>
      <xdr:spPr>
        <a:xfrm flipV="1">
          <a:off x="3797300" y="16501700"/>
          <a:ext cx="838200" cy="2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88402</xdr:rowOff>
    </xdr:from>
    <xdr:to>
      <xdr:col>5</xdr:col>
      <xdr:colOff>358775</xdr:colOff>
      <xdr:row>97</xdr:row>
      <xdr:rowOff>130990</xdr:rowOff>
    </xdr:to>
    <xdr:cxnSp macro="">
      <xdr:nvCxnSpPr>
        <xdr:cNvPr id="236" name="直線コネクタ 235"/>
        <xdr:cNvCxnSpPr/>
      </xdr:nvCxnSpPr>
      <xdr:spPr>
        <a:xfrm>
          <a:off x="2908300" y="16719052"/>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88402</xdr:rowOff>
    </xdr:from>
    <xdr:to>
      <xdr:col>4</xdr:col>
      <xdr:colOff>155575</xdr:colOff>
      <xdr:row>98</xdr:row>
      <xdr:rowOff>23366</xdr:rowOff>
    </xdr:to>
    <xdr:cxnSp macro="">
      <xdr:nvCxnSpPr>
        <xdr:cNvPr id="239" name="直線コネクタ 238"/>
        <xdr:cNvCxnSpPr/>
      </xdr:nvCxnSpPr>
      <xdr:spPr>
        <a:xfrm flipV="1">
          <a:off x="2019300" y="16719052"/>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26629</xdr:rowOff>
    </xdr:from>
    <xdr:to>
      <xdr:col>4</xdr:col>
      <xdr:colOff>206375</xdr:colOff>
      <xdr:row>97</xdr:row>
      <xdr:rowOff>128229</xdr:rowOff>
    </xdr:to>
    <xdr:sp macro="" textlink="">
      <xdr:nvSpPr>
        <xdr:cNvPr id="240" name="フローチャート : 判断 239"/>
        <xdr:cNvSpPr/>
      </xdr:nvSpPr>
      <xdr:spPr>
        <a:xfrm>
          <a:off x="2857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144756</xdr:rowOff>
    </xdr:from>
    <xdr:ext cx="534377" cy="259045"/>
    <xdr:sp macro="" textlink="">
      <xdr:nvSpPr>
        <xdr:cNvPr id="241" name="テキスト ボックス 240"/>
        <xdr:cNvSpPr txBox="1"/>
      </xdr:nvSpPr>
      <xdr:spPr>
        <a:xfrm>
          <a:off x="2641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44053</xdr:rowOff>
    </xdr:from>
    <xdr:to>
      <xdr:col>2</xdr:col>
      <xdr:colOff>638175</xdr:colOff>
      <xdr:row>98</xdr:row>
      <xdr:rowOff>23366</xdr:rowOff>
    </xdr:to>
    <xdr:cxnSp macro="">
      <xdr:nvCxnSpPr>
        <xdr:cNvPr id="242" name="直線コネクタ 241"/>
        <xdr:cNvCxnSpPr/>
      </xdr:nvCxnSpPr>
      <xdr:spPr>
        <a:xfrm>
          <a:off x="1130300" y="15646003"/>
          <a:ext cx="889000" cy="117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124036</xdr:rowOff>
    </xdr:from>
    <xdr:to>
      <xdr:col>3</xdr:col>
      <xdr:colOff>3175</xdr:colOff>
      <xdr:row>98</xdr:row>
      <xdr:rowOff>54186</xdr:rowOff>
    </xdr:to>
    <xdr:sp macro="" textlink="">
      <xdr:nvSpPr>
        <xdr:cNvPr id="243" name="フローチャート : 判断 242"/>
        <xdr:cNvSpPr/>
      </xdr:nvSpPr>
      <xdr:spPr>
        <a:xfrm>
          <a:off x="1968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70713</xdr:rowOff>
    </xdr:from>
    <xdr:ext cx="534377" cy="259045"/>
    <xdr:sp macro="" textlink="">
      <xdr:nvSpPr>
        <xdr:cNvPr id="244" name="テキスト ボックス 243"/>
        <xdr:cNvSpPr txBox="1"/>
      </xdr:nvSpPr>
      <xdr:spPr>
        <a:xfrm>
          <a:off x="1752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11908</xdr:rowOff>
    </xdr:from>
    <xdr:to>
      <xdr:col>1</xdr:col>
      <xdr:colOff>485775</xdr:colOff>
      <xdr:row>97</xdr:row>
      <xdr:rowOff>113508</xdr:rowOff>
    </xdr:to>
    <xdr:sp macro="" textlink="">
      <xdr:nvSpPr>
        <xdr:cNvPr id="245" name="フローチャート : 判断 244"/>
        <xdr:cNvSpPr/>
      </xdr:nvSpPr>
      <xdr:spPr>
        <a:xfrm>
          <a:off x="1079500" y="1664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104635</xdr:rowOff>
    </xdr:from>
    <xdr:ext cx="534377" cy="259045"/>
    <xdr:sp macro="" textlink="">
      <xdr:nvSpPr>
        <xdr:cNvPr id="246" name="テキスト ボックス 245"/>
        <xdr:cNvSpPr txBox="1"/>
      </xdr:nvSpPr>
      <xdr:spPr>
        <a:xfrm>
          <a:off x="863111" y="1673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163150</xdr:rowOff>
    </xdr:from>
    <xdr:to>
      <xdr:col>6</xdr:col>
      <xdr:colOff>561975</xdr:colOff>
      <xdr:row>96</xdr:row>
      <xdr:rowOff>93300</xdr:rowOff>
    </xdr:to>
    <xdr:sp macro="" textlink="">
      <xdr:nvSpPr>
        <xdr:cNvPr id="252" name="円/楕円 251"/>
        <xdr:cNvSpPr/>
      </xdr:nvSpPr>
      <xdr:spPr>
        <a:xfrm>
          <a:off x="4584700" y="164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141577</xdr:rowOff>
    </xdr:from>
    <xdr:ext cx="534377" cy="259045"/>
    <xdr:sp macro="" textlink="">
      <xdr:nvSpPr>
        <xdr:cNvPr id="253" name="扶助費該当値テキスト"/>
        <xdr:cNvSpPr txBox="1"/>
      </xdr:nvSpPr>
      <xdr:spPr>
        <a:xfrm>
          <a:off x="4686300" y="1642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80190</xdr:rowOff>
    </xdr:from>
    <xdr:to>
      <xdr:col>5</xdr:col>
      <xdr:colOff>409575</xdr:colOff>
      <xdr:row>98</xdr:row>
      <xdr:rowOff>10340</xdr:rowOff>
    </xdr:to>
    <xdr:sp macro="" textlink="">
      <xdr:nvSpPr>
        <xdr:cNvPr id="254" name="円/楕円 253"/>
        <xdr:cNvSpPr/>
      </xdr:nvSpPr>
      <xdr:spPr>
        <a:xfrm>
          <a:off x="3746500" y="167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1467</xdr:rowOff>
    </xdr:from>
    <xdr:ext cx="534377" cy="259045"/>
    <xdr:sp macro="" textlink="">
      <xdr:nvSpPr>
        <xdr:cNvPr id="255" name="テキスト ボックス 254"/>
        <xdr:cNvSpPr txBox="1"/>
      </xdr:nvSpPr>
      <xdr:spPr>
        <a:xfrm>
          <a:off x="3530111" y="168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37602</xdr:rowOff>
    </xdr:from>
    <xdr:to>
      <xdr:col>4</xdr:col>
      <xdr:colOff>206375</xdr:colOff>
      <xdr:row>97</xdr:row>
      <xdr:rowOff>139202</xdr:rowOff>
    </xdr:to>
    <xdr:sp macro="" textlink="">
      <xdr:nvSpPr>
        <xdr:cNvPr id="256" name="円/楕円 255"/>
        <xdr:cNvSpPr/>
      </xdr:nvSpPr>
      <xdr:spPr>
        <a:xfrm>
          <a:off x="2857500" y="166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130329</xdr:rowOff>
    </xdr:from>
    <xdr:ext cx="534377" cy="259045"/>
    <xdr:sp macro="" textlink="">
      <xdr:nvSpPr>
        <xdr:cNvPr id="257" name="テキスト ボックス 256"/>
        <xdr:cNvSpPr txBox="1"/>
      </xdr:nvSpPr>
      <xdr:spPr>
        <a:xfrm>
          <a:off x="2641111" y="1676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144016</xdr:rowOff>
    </xdr:from>
    <xdr:to>
      <xdr:col>3</xdr:col>
      <xdr:colOff>3175</xdr:colOff>
      <xdr:row>98</xdr:row>
      <xdr:rowOff>74166</xdr:rowOff>
    </xdr:to>
    <xdr:sp macro="" textlink="">
      <xdr:nvSpPr>
        <xdr:cNvPr id="258" name="円/楕円 257"/>
        <xdr:cNvSpPr/>
      </xdr:nvSpPr>
      <xdr:spPr>
        <a:xfrm>
          <a:off x="1968500" y="167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65293</xdr:rowOff>
    </xdr:from>
    <xdr:ext cx="534377" cy="259045"/>
    <xdr:sp macro="" textlink="">
      <xdr:nvSpPr>
        <xdr:cNvPr id="259" name="テキスト ボックス 258"/>
        <xdr:cNvSpPr txBox="1"/>
      </xdr:nvSpPr>
      <xdr:spPr>
        <a:xfrm>
          <a:off x="1752111" y="168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45,089</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164703</xdr:rowOff>
    </xdr:from>
    <xdr:to>
      <xdr:col>1</xdr:col>
      <xdr:colOff>485775</xdr:colOff>
      <xdr:row>91</xdr:row>
      <xdr:rowOff>94853</xdr:rowOff>
    </xdr:to>
    <xdr:sp macro="" textlink="">
      <xdr:nvSpPr>
        <xdr:cNvPr id="260" name="円/楕円 259"/>
        <xdr:cNvSpPr/>
      </xdr:nvSpPr>
      <xdr:spPr>
        <a:xfrm>
          <a:off x="1079500" y="155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111380</xdr:rowOff>
    </xdr:from>
    <xdr:ext cx="534377" cy="259045"/>
    <xdr:sp macro="" textlink="">
      <xdr:nvSpPr>
        <xdr:cNvPr id="261" name="テキスト ボックス 260"/>
        <xdr:cNvSpPr txBox="1"/>
      </xdr:nvSpPr>
      <xdr:spPr>
        <a:xfrm>
          <a:off x="863111" y="1537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32731</xdr:rowOff>
    </xdr:from>
    <xdr:to>
      <xdr:col>15</xdr:col>
      <xdr:colOff>180975</xdr:colOff>
      <xdr:row>36</xdr:row>
      <xdr:rowOff>160682</xdr:rowOff>
    </xdr:to>
    <xdr:cxnSp macro="">
      <xdr:nvCxnSpPr>
        <xdr:cNvPr id="293" name="直線コネクタ 292"/>
        <xdr:cNvCxnSpPr/>
      </xdr:nvCxnSpPr>
      <xdr:spPr>
        <a:xfrm>
          <a:off x="9639300" y="6204931"/>
          <a:ext cx="838200" cy="1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32731</xdr:rowOff>
    </xdr:from>
    <xdr:to>
      <xdr:col>14</xdr:col>
      <xdr:colOff>28575</xdr:colOff>
      <xdr:row>36</xdr:row>
      <xdr:rowOff>136614</xdr:rowOff>
    </xdr:to>
    <xdr:cxnSp macro="">
      <xdr:nvCxnSpPr>
        <xdr:cNvPr id="296" name="直線コネクタ 295"/>
        <xdr:cNvCxnSpPr/>
      </xdr:nvCxnSpPr>
      <xdr:spPr>
        <a:xfrm flipV="1">
          <a:off x="8750300" y="6204931"/>
          <a:ext cx="889000" cy="10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136614</xdr:rowOff>
    </xdr:from>
    <xdr:to>
      <xdr:col>12</xdr:col>
      <xdr:colOff>511175</xdr:colOff>
      <xdr:row>37</xdr:row>
      <xdr:rowOff>15848</xdr:rowOff>
    </xdr:to>
    <xdr:cxnSp macro="">
      <xdr:nvCxnSpPr>
        <xdr:cNvPr id="299" name="直線コネクタ 298"/>
        <xdr:cNvCxnSpPr/>
      </xdr:nvCxnSpPr>
      <xdr:spPr>
        <a:xfrm flipV="1">
          <a:off x="7861300" y="6308814"/>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448</xdr:rowOff>
    </xdr:from>
    <xdr:to>
      <xdr:col>12</xdr:col>
      <xdr:colOff>561975</xdr:colOff>
      <xdr:row>34</xdr:row>
      <xdr:rowOff>102048</xdr:rowOff>
    </xdr:to>
    <xdr:sp macro="" textlink="">
      <xdr:nvSpPr>
        <xdr:cNvPr id="300" name="フローチャート : 判断 299"/>
        <xdr:cNvSpPr/>
      </xdr:nvSpPr>
      <xdr:spPr>
        <a:xfrm>
          <a:off x="8699500" y="58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118575</xdr:rowOff>
    </xdr:from>
    <xdr:ext cx="534377" cy="259045"/>
    <xdr:sp macro="" textlink="">
      <xdr:nvSpPr>
        <xdr:cNvPr id="301" name="テキスト ボックス 300"/>
        <xdr:cNvSpPr txBox="1"/>
      </xdr:nvSpPr>
      <xdr:spPr>
        <a:xfrm>
          <a:off x="8483111" y="56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15848</xdr:rowOff>
    </xdr:from>
    <xdr:to>
      <xdr:col>11</xdr:col>
      <xdr:colOff>307975</xdr:colOff>
      <xdr:row>37</xdr:row>
      <xdr:rowOff>43116</xdr:rowOff>
    </xdr:to>
    <xdr:cxnSp macro="">
      <xdr:nvCxnSpPr>
        <xdr:cNvPr id="302" name="直線コネクタ 301"/>
        <xdr:cNvCxnSpPr/>
      </xdr:nvCxnSpPr>
      <xdr:spPr>
        <a:xfrm flipV="1">
          <a:off x="6972300" y="6359498"/>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122912</xdr:rowOff>
    </xdr:from>
    <xdr:to>
      <xdr:col>11</xdr:col>
      <xdr:colOff>358775</xdr:colOff>
      <xdr:row>34</xdr:row>
      <xdr:rowOff>53062</xdr:rowOff>
    </xdr:to>
    <xdr:sp macro="" textlink="">
      <xdr:nvSpPr>
        <xdr:cNvPr id="303" name="フローチャート : 判断 302"/>
        <xdr:cNvSpPr/>
      </xdr:nvSpPr>
      <xdr:spPr>
        <a:xfrm>
          <a:off x="7810500" y="578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69589</xdr:rowOff>
    </xdr:from>
    <xdr:ext cx="534377" cy="259045"/>
    <xdr:sp macro="" textlink="">
      <xdr:nvSpPr>
        <xdr:cNvPr id="304" name="テキスト ボックス 303"/>
        <xdr:cNvSpPr txBox="1"/>
      </xdr:nvSpPr>
      <xdr:spPr>
        <a:xfrm>
          <a:off x="7594111" y="55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147438</xdr:rowOff>
    </xdr:from>
    <xdr:to>
      <xdr:col>10</xdr:col>
      <xdr:colOff>155575</xdr:colOff>
      <xdr:row>35</xdr:row>
      <xdr:rowOff>77588</xdr:rowOff>
    </xdr:to>
    <xdr:sp macro="" textlink="">
      <xdr:nvSpPr>
        <xdr:cNvPr id="305" name="フローチャート : 判断 304"/>
        <xdr:cNvSpPr/>
      </xdr:nvSpPr>
      <xdr:spPr>
        <a:xfrm>
          <a:off x="6921500" y="597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94115</xdr:rowOff>
    </xdr:from>
    <xdr:ext cx="534377" cy="259045"/>
    <xdr:sp macro="" textlink="">
      <xdr:nvSpPr>
        <xdr:cNvPr id="306" name="テキスト ボックス 305"/>
        <xdr:cNvSpPr txBox="1"/>
      </xdr:nvSpPr>
      <xdr:spPr>
        <a:xfrm>
          <a:off x="6705111" y="57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109882</xdr:rowOff>
    </xdr:from>
    <xdr:to>
      <xdr:col>15</xdr:col>
      <xdr:colOff>231775</xdr:colOff>
      <xdr:row>37</xdr:row>
      <xdr:rowOff>40032</xdr:rowOff>
    </xdr:to>
    <xdr:sp macro="" textlink="">
      <xdr:nvSpPr>
        <xdr:cNvPr id="312" name="円/楕円 311"/>
        <xdr:cNvSpPr/>
      </xdr:nvSpPr>
      <xdr:spPr>
        <a:xfrm>
          <a:off x="10426700" y="628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88309</xdr:rowOff>
    </xdr:from>
    <xdr:ext cx="534377" cy="259045"/>
    <xdr:sp macro="" textlink="">
      <xdr:nvSpPr>
        <xdr:cNvPr id="313" name="補助費等該当値テキスト"/>
        <xdr:cNvSpPr txBox="1"/>
      </xdr:nvSpPr>
      <xdr:spPr>
        <a:xfrm>
          <a:off x="10528300" y="62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47,715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153381</xdr:rowOff>
    </xdr:from>
    <xdr:to>
      <xdr:col>14</xdr:col>
      <xdr:colOff>79375</xdr:colOff>
      <xdr:row>36</xdr:row>
      <xdr:rowOff>83531</xdr:rowOff>
    </xdr:to>
    <xdr:sp macro="" textlink="">
      <xdr:nvSpPr>
        <xdr:cNvPr id="314" name="円/楕円 313"/>
        <xdr:cNvSpPr/>
      </xdr:nvSpPr>
      <xdr:spPr>
        <a:xfrm>
          <a:off x="9588500" y="61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100058</xdr:rowOff>
    </xdr:from>
    <xdr:ext cx="534377" cy="259045"/>
    <xdr:sp macro="" textlink="">
      <xdr:nvSpPr>
        <xdr:cNvPr id="315" name="テキスト ボックス 314"/>
        <xdr:cNvSpPr txBox="1"/>
      </xdr:nvSpPr>
      <xdr:spPr>
        <a:xfrm>
          <a:off x="9372111" y="592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85814</xdr:rowOff>
    </xdr:from>
    <xdr:to>
      <xdr:col>12</xdr:col>
      <xdr:colOff>561975</xdr:colOff>
      <xdr:row>37</xdr:row>
      <xdr:rowOff>15964</xdr:rowOff>
    </xdr:to>
    <xdr:sp macro="" textlink="">
      <xdr:nvSpPr>
        <xdr:cNvPr id="316" name="円/楕円 315"/>
        <xdr:cNvSpPr/>
      </xdr:nvSpPr>
      <xdr:spPr>
        <a:xfrm>
          <a:off x="8699500" y="62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7091</xdr:rowOff>
    </xdr:from>
    <xdr:ext cx="534377" cy="259045"/>
    <xdr:sp macro="" textlink="">
      <xdr:nvSpPr>
        <xdr:cNvPr id="317" name="テキスト ボックス 316"/>
        <xdr:cNvSpPr txBox="1"/>
      </xdr:nvSpPr>
      <xdr:spPr>
        <a:xfrm>
          <a:off x="8483111" y="63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136498</xdr:rowOff>
    </xdr:from>
    <xdr:to>
      <xdr:col>11</xdr:col>
      <xdr:colOff>358775</xdr:colOff>
      <xdr:row>37</xdr:row>
      <xdr:rowOff>66648</xdr:rowOff>
    </xdr:to>
    <xdr:sp macro="" textlink="">
      <xdr:nvSpPr>
        <xdr:cNvPr id="318" name="円/楕円 317"/>
        <xdr:cNvSpPr/>
      </xdr:nvSpPr>
      <xdr:spPr>
        <a:xfrm>
          <a:off x="7810500" y="63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57775</xdr:rowOff>
    </xdr:from>
    <xdr:ext cx="534377" cy="259045"/>
    <xdr:sp macro="" textlink="">
      <xdr:nvSpPr>
        <xdr:cNvPr id="319" name="テキスト ボックス 318"/>
        <xdr:cNvSpPr txBox="1"/>
      </xdr:nvSpPr>
      <xdr:spPr>
        <a:xfrm>
          <a:off x="7594111" y="64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163766</xdr:rowOff>
    </xdr:from>
    <xdr:to>
      <xdr:col>10</xdr:col>
      <xdr:colOff>155575</xdr:colOff>
      <xdr:row>37</xdr:row>
      <xdr:rowOff>93916</xdr:rowOff>
    </xdr:to>
    <xdr:sp macro="" textlink="">
      <xdr:nvSpPr>
        <xdr:cNvPr id="320" name="円/楕円 319"/>
        <xdr:cNvSpPr/>
      </xdr:nvSpPr>
      <xdr:spPr>
        <a:xfrm>
          <a:off x="6921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85043</xdr:rowOff>
    </xdr:from>
    <xdr:ext cx="534377" cy="259045"/>
    <xdr:sp macro="" textlink="">
      <xdr:nvSpPr>
        <xdr:cNvPr id="321" name="テキスト ボックス 320"/>
        <xdr:cNvSpPr txBox="1"/>
      </xdr:nvSpPr>
      <xdr:spPr>
        <a:xfrm>
          <a:off x="6705111"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155234</xdr:rowOff>
    </xdr:from>
    <xdr:to>
      <xdr:col>15</xdr:col>
      <xdr:colOff>180975</xdr:colOff>
      <xdr:row>53</xdr:row>
      <xdr:rowOff>101175</xdr:rowOff>
    </xdr:to>
    <xdr:cxnSp macro="">
      <xdr:nvCxnSpPr>
        <xdr:cNvPr id="352" name="直線コネクタ 351"/>
        <xdr:cNvCxnSpPr/>
      </xdr:nvCxnSpPr>
      <xdr:spPr>
        <a:xfrm>
          <a:off x="9639300" y="8727734"/>
          <a:ext cx="838200" cy="46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155234</xdr:rowOff>
    </xdr:from>
    <xdr:to>
      <xdr:col>14</xdr:col>
      <xdr:colOff>28575</xdr:colOff>
      <xdr:row>52</xdr:row>
      <xdr:rowOff>49871</xdr:rowOff>
    </xdr:to>
    <xdr:cxnSp macro="">
      <xdr:nvCxnSpPr>
        <xdr:cNvPr id="355" name="直線コネクタ 354"/>
        <xdr:cNvCxnSpPr/>
      </xdr:nvCxnSpPr>
      <xdr:spPr>
        <a:xfrm flipV="1">
          <a:off x="8750300" y="8727734"/>
          <a:ext cx="889000" cy="23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49</xdr:row>
      <xdr:rowOff>128760</xdr:rowOff>
    </xdr:from>
    <xdr:to>
      <xdr:col>12</xdr:col>
      <xdr:colOff>511175</xdr:colOff>
      <xdr:row>52</xdr:row>
      <xdr:rowOff>49871</xdr:rowOff>
    </xdr:to>
    <xdr:cxnSp macro="">
      <xdr:nvCxnSpPr>
        <xdr:cNvPr id="358" name="直線コネクタ 357"/>
        <xdr:cNvCxnSpPr/>
      </xdr:nvCxnSpPr>
      <xdr:spPr>
        <a:xfrm>
          <a:off x="7861300" y="8529810"/>
          <a:ext cx="889000" cy="4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123723</xdr:rowOff>
    </xdr:from>
    <xdr:to>
      <xdr:col>12</xdr:col>
      <xdr:colOff>561975</xdr:colOff>
      <xdr:row>54</xdr:row>
      <xdr:rowOff>53873</xdr:rowOff>
    </xdr:to>
    <xdr:sp macro="" textlink="">
      <xdr:nvSpPr>
        <xdr:cNvPr id="359" name="フローチャート : 判断 358"/>
        <xdr:cNvSpPr/>
      </xdr:nvSpPr>
      <xdr:spPr>
        <a:xfrm>
          <a:off x="8699500" y="92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45000</xdr:rowOff>
    </xdr:from>
    <xdr:ext cx="534377" cy="259045"/>
    <xdr:sp macro="" textlink="">
      <xdr:nvSpPr>
        <xdr:cNvPr id="360" name="テキスト ボックス 359"/>
        <xdr:cNvSpPr txBox="1"/>
      </xdr:nvSpPr>
      <xdr:spPr>
        <a:xfrm>
          <a:off x="8483111" y="93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49</xdr:row>
      <xdr:rowOff>128760</xdr:rowOff>
    </xdr:from>
    <xdr:to>
      <xdr:col>11</xdr:col>
      <xdr:colOff>307975</xdr:colOff>
      <xdr:row>54</xdr:row>
      <xdr:rowOff>1321</xdr:rowOff>
    </xdr:to>
    <xdr:cxnSp macro="">
      <xdr:nvCxnSpPr>
        <xdr:cNvPr id="361" name="直線コネクタ 360"/>
        <xdr:cNvCxnSpPr/>
      </xdr:nvCxnSpPr>
      <xdr:spPr>
        <a:xfrm flipV="1">
          <a:off x="6972300" y="8529810"/>
          <a:ext cx="889000" cy="7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12809</xdr:rowOff>
    </xdr:from>
    <xdr:to>
      <xdr:col>11</xdr:col>
      <xdr:colOff>358775</xdr:colOff>
      <xdr:row>54</xdr:row>
      <xdr:rowOff>114409</xdr:rowOff>
    </xdr:to>
    <xdr:sp macro="" textlink="">
      <xdr:nvSpPr>
        <xdr:cNvPr id="362" name="フローチャート : 判断 361"/>
        <xdr:cNvSpPr/>
      </xdr:nvSpPr>
      <xdr:spPr>
        <a:xfrm>
          <a:off x="7810500" y="927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105536</xdr:rowOff>
    </xdr:from>
    <xdr:ext cx="534377" cy="259045"/>
    <xdr:sp macro="" textlink="">
      <xdr:nvSpPr>
        <xdr:cNvPr id="363" name="テキスト ボックス 362"/>
        <xdr:cNvSpPr txBox="1"/>
      </xdr:nvSpPr>
      <xdr:spPr>
        <a:xfrm>
          <a:off x="7594111" y="93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136993</xdr:rowOff>
    </xdr:from>
    <xdr:to>
      <xdr:col>10</xdr:col>
      <xdr:colOff>155575</xdr:colOff>
      <xdr:row>55</xdr:row>
      <xdr:rowOff>67143</xdr:rowOff>
    </xdr:to>
    <xdr:sp macro="" textlink="">
      <xdr:nvSpPr>
        <xdr:cNvPr id="364" name="フローチャート : 判断 363"/>
        <xdr:cNvSpPr/>
      </xdr:nvSpPr>
      <xdr:spPr>
        <a:xfrm>
          <a:off x="6921500" y="939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58270</xdr:rowOff>
    </xdr:from>
    <xdr:ext cx="534377" cy="259045"/>
    <xdr:sp macro="" textlink="">
      <xdr:nvSpPr>
        <xdr:cNvPr id="365" name="テキスト ボックス 364"/>
        <xdr:cNvSpPr txBox="1"/>
      </xdr:nvSpPr>
      <xdr:spPr>
        <a:xfrm>
          <a:off x="6705111" y="94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50375</xdr:rowOff>
    </xdr:from>
    <xdr:to>
      <xdr:col>15</xdr:col>
      <xdr:colOff>231775</xdr:colOff>
      <xdr:row>53</xdr:row>
      <xdr:rowOff>151975</xdr:rowOff>
    </xdr:to>
    <xdr:sp macro="" textlink="">
      <xdr:nvSpPr>
        <xdr:cNvPr id="371" name="円/楕円 370"/>
        <xdr:cNvSpPr/>
      </xdr:nvSpPr>
      <xdr:spPr>
        <a:xfrm>
          <a:off x="10426700" y="91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73252</xdr:rowOff>
    </xdr:from>
    <xdr:ext cx="534377" cy="259045"/>
    <xdr:sp macro="" textlink="">
      <xdr:nvSpPr>
        <xdr:cNvPr id="372" name="普通建設事業費該当値テキスト"/>
        <xdr:cNvSpPr txBox="1"/>
      </xdr:nvSpPr>
      <xdr:spPr>
        <a:xfrm>
          <a:off x="10528300" y="89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94,289</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104434</xdr:rowOff>
    </xdr:from>
    <xdr:to>
      <xdr:col>14</xdr:col>
      <xdr:colOff>79375</xdr:colOff>
      <xdr:row>51</xdr:row>
      <xdr:rowOff>34584</xdr:rowOff>
    </xdr:to>
    <xdr:sp macro="" textlink="">
      <xdr:nvSpPr>
        <xdr:cNvPr id="373" name="円/楕円 372"/>
        <xdr:cNvSpPr/>
      </xdr:nvSpPr>
      <xdr:spPr>
        <a:xfrm>
          <a:off x="9588500" y="86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51111</xdr:rowOff>
    </xdr:from>
    <xdr:ext cx="599010" cy="259045"/>
    <xdr:sp macro="" textlink="">
      <xdr:nvSpPr>
        <xdr:cNvPr id="374" name="テキスト ボックス 373"/>
        <xdr:cNvSpPr txBox="1"/>
      </xdr:nvSpPr>
      <xdr:spPr>
        <a:xfrm>
          <a:off x="9339794" y="845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136,573</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170521</xdr:rowOff>
    </xdr:from>
    <xdr:to>
      <xdr:col>12</xdr:col>
      <xdr:colOff>561975</xdr:colOff>
      <xdr:row>52</xdr:row>
      <xdr:rowOff>100671</xdr:rowOff>
    </xdr:to>
    <xdr:sp macro="" textlink="">
      <xdr:nvSpPr>
        <xdr:cNvPr id="375" name="円/楕円 374"/>
        <xdr:cNvSpPr/>
      </xdr:nvSpPr>
      <xdr:spPr>
        <a:xfrm>
          <a:off x="8699500" y="89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117198</xdr:rowOff>
    </xdr:from>
    <xdr:ext cx="599010" cy="259045"/>
    <xdr:sp macro="" textlink="">
      <xdr:nvSpPr>
        <xdr:cNvPr id="376" name="テキスト ボックス 375"/>
        <xdr:cNvSpPr txBox="1"/>
      </xdr:nvSpPr>
      <xdr:spPr>
        <a:xfrm>
          <a:off x="8450794" y="868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114,752</a:t>
          </a:r>
          <a:endParaRPr kumimoji="1" lang="ja-JP" altLang="en-US" sz="1000" b="1">
            <a:solidFill>
              <a:srgbClr val="FF0000"/>
            </a:solidFill>
            <a:latin typeface="ＭＳ Ｐゴシック"/>
          </a:endParaRPr>
        </a:p>
      </xdr:txBody>
    </xdr:sp>
    <xdr:clientData/>
  </xdr:oneCellAnchor>
  <xdr:twoCellAnchor>
    <xdr:from>
      <xdr:col>11</xdr:col>
      <xdr:colOff>257175</xdr:colOff>
      <xdr:row>49</xdr:row>
      <xdr:rowOff>77960</xdr:rowOff>
    </xdr:from>
    <xdr:to>
      <xdr:col>11</xdr:col>
      <xdr:colOff>358775</xdr:colOff>
      <xdr:row>50</xdr:row>
      <xdr:rowOff>8110</xdr:rowOff>
    </xdr:to>
    <xdr:sp macro="" textlink="">
      <xdr:nvSpPr>
        <xdr:cNvPr id="377" name="円/楕円 376"/>
        <xdr:cNvSpPr/>
      </xdr:nvSpPr>
      <xdr:spPr>
        <a:xfrm>
          <a:off x="7810500" y="8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48</xdr:row>
      <xdr:rowOff>24637</xdr:rowOff>
    </xdr:from>
    <xdr:ext cx="599010" cy="259045"/>
    <xdr:sp macro="" textlink="">
      <xdr:nvSpPr>
        <xdr:cNvPr id="378" name="テキスト ボックス 377"/>
        <xdr:cNvSpPr txBox="1"/>
      </xdr:nvSpPr>
      <xdr:spPr>
        <a:xfrm>
          <a:off x="7561794" y="825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154,755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121971</xdr:rowOff>
    </xdr:from>
    <xdr:to>
      <xdr:col>10</xdr:col>
      <xdr:colOff>155575</xdr:colOff>
      <xdr:row>54</xdr:row>
      <xdr:rowOff>52121</xdr:rowOff>
    </xdr:to>
    <xdr:sp macro="" textlink="">
      <xdr:nvSpPr>
        <xdr:cNvPr id="379" name="円/楕円 378"/>
        <xdr:cNvSpPr/>
      </xdr:nvSpPr>
      <xdr:spPr>
        <a:xfrm>
          <a:off x="6921500" y="92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68648</xdr:rowOff>
    </xdr:from>
    <xdr:ext cx="534377" cy="259045"/>
    <xdr:sp macro="" textlink="">
      <xdr:nvSpPr>
        <xdr:cNvPr id="380" name="テキスト ボックス 379"/>
        <xdr:cNvSpPr txBox="1"/>
      </xdr:nvSpPr>
      <xdr:spPr>
        <a:xfrm>
          <a:off x="6705111" y="898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160147</xdr:rowOff>
    </xdr:from>
    <xdr:to>
      <xdr:col>15</xdr:col>
      <xdr:colOff>180340</xdr:colOff>
      <xdr:row>79</xdr:row>
      <xdr:rowOff>44450</xdr:rowOff>
    </xdr:to>
    <xdr:cxnSp macro="">
      <xdr:nvCxnSpPr>
        <xdr:cNvPr id="404" name="直線コネクタ 403"/>
        <xdr:cNvCxnSpPr/>
      </xdr:nvCxnSpPr>
      <xdr:spPr>
        <a:xfrm flipV="1">
          <a:off x="10475595" y="12333097"/>
          <a:ext cx="1270" cy="1255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106824</xdr:rowOff>
    </xdr:from>
    <xdr:ext cx="534377" cy="259045"/>
    <xdr:sp macro="" textlink="">
      <xdr:nvSpPr>
        <xdr:cNvPr id="407" name="普通建設事業費 （ うち新規整備　）最大値テキスト"/>
        <xdr:cNvSpPr txBox="1"/>
      </xdr:nvSpPr>
      <xdr:spPr>
        <a:xfrm>
          <a:off x="10528300" y="121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71</xdr:row>
      <xdr:rowOff>160147</xdr:rowOff>
    </xdr:from>
    <xdr:to>
      <xdr:col>15</xdr:col>
      <xdr:colOff>269875</xdr:colOff>
      <xdr:row>71</xdr:row>
      <xdr:rowOff>160147</xdr:rowOff>
    </xdr:to>
    <xdr:cxnSp macro="">
      <xdr:nvCxnSpPr>
        <xdr:cNvPr id="408" name="直線コネクタ 407"/>
        <xdr:cNvCxnSpPr/>
      </xdr:nvCxnSpPr>
      <xdr:spPr>
        <a:xfrm>
          <a:off x="10388600" y="1233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117551</xdr:rowOff>
    </xdr:from>
    <xdr:to>
      <xdr:col>15</xdr:col>
      <xdr:colOff>180975</xdr:colOff>
      <xdr:row>76</xdr:row>
      <xdr:rowOff>111607</xdr:rowOff>
    </xdr:to>
    <xdr:cxnSp macro="">
      <xdr:nvCxnSpPr>
        <xdr:cNvPr id="409" name="直線コネクタ 408"/>
        <xdr:cNvCxnSpPr/>
      </xdr:nvCxnSpPr>
      <xdr:spPr>
        <a:xfrm>
          <a:off x="9639300" y="12290501"/>
          <a:ext cx="838200" cy="85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70553</xdr:rowOff>
    </xdr:from>
    <xdr:ext cx="534377" cy="259045"/>
    <xdr:sp macro="" textlink="">
      <xdr:nvSpPr>
        <xdr:cNvPr id="410" name="普通建設事業費 （ うち新規整備　）平均値テキスト"/>
        <xdr:cNvSpPr txBox="1"/>
      </xdr:nvSpPr>
      <xdr:spPr>
        <a:xfrm>
          <a:off x="10528300" y="13272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92126</xdr:rowOff>
    </xdr:from>
    <xdr:to>
      <xdr:col>15</xdr:col>
      <xdr:colOff>231775</xdr:colOff>
      <xdr:row>78</xdr:row>
      <xdr:rowOff>22276</xdr:rowOff>
    </xdr:to>
    <xdr:sp macro="" textlink="">
      <xdr:nvSpPr>
        <xdr:cNvPr id="411" name="フローチャート : 判断 410"/>
        <xdr:cNvSpPr/>
      </xdr:nvSpPr>
      <xdr:spPr>
        <a:xfrm>
          <a:off x="104267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117551</xdr:rowOff>
    </xdr:from>
    <xdr:to>
      <xdr:col>14</xdr:col>
      <xdr:colOff>28575</xdr:colOff>
      <xdr:row>72</xdr:row>
      <xdr:rowOff>71107</xdr:rowOff>
    </xdr:to>
    <xdr:cxnSp macro="">
      <xdr:nvCxnSpPr>
        <xdr:cNvPr id="412" name="直線コネクタ 411"/>
        <xdr:cNvCxnSpPr/>
      </xdr:nvCxnSpPr>
      <xdr:spPr>
        <a:xfrm flipV="1">
          <a:off x="8750300" y="12290501"/>
          <a:ext cx="8890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3632</xdr:rowOff>
    </xdr:from>
    <xdr:to>
      <xdr:col>14</xdr:col>
      <xdr:colOff>79375</xdr:colOff>
      <xdr:row>77</xdr:row>
      <xdr:rowOff>105232</xdr:rowOff>
    </xdr:to>
    <xdr:sp macro="" textlink="">
      <xdr:nvSpPr>
        <xdr:cNvPr id="413" name="フローチャート : 判断 412"/>
        <xdr:cNvSpPr/>
      </xdr:nvSpPr>
      <xdr:spPr>
        <a:xfrm>
          <a:off x="9588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96359</xdr:rowOff>
    </xdr:from>
    <xdr:ext cx="534377" cy="259045"/>
    <xdr:sp macro="" textlink="">
      <xdr:nvSpPr>
        <xdr:cNvPr id="414" name="テキスト ボックス 413"/>
        <xdr:cNvSpPr txBox="1"/>
      </xdr:nvSpPr>
      <xdr:spPr>
        <a:xfrm>
          <a:off x="9372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133324</xdr:rowOff>
    </xdr:from>
    <xdr:to>
      <xdr:col>12</xdr:col>
      <xdr:colOff>561975</xdr:colOff>
      <xdr:row>76</xdr:row>
      <xdr:rowOff>63475</xdr:rowOff>
    </xdr:to>
    <xdr:sp macro="" textlink="">
      <xdr:nvSpPr>
        <xdr:cNvPr id="415" name="フローチャート : 判断 414"/>
        <xdr:cNvSpPr/>
      </xdr:nvSpPr>
      <xdr:spPr>
        <a:xfrm>
          <a:off x="8699500" y="129920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54602</xdr:rowOff>
    </xdr:from>
    <xdr:ext cx="534377" cy="259045"/>
    <xdr:sp macro="" textlink="">
      <xdr:nvSpPr>
        <xdr:cNvPr id="416" name="テキスト ボックス 415"/>
        <xdr:cNvSpPr txBox="1"/>
      </xdr:nvSpPr>
      <xdr:spPr>
        <a:xfrm>
          <a:off x="8483111" y="130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60807</xdr:rowOff>
    </xdr:from>
    <xdr:to>
      <xdr:col>15</xdr:col>
      <xdr:colOff>231775</xdr:colOff>
      <xdr:row>76</xdr:row>
      <xdr:rowOff>162407</xdr:rowOff>
    </xdr:to>
    <xdr:sp macro="" textlink="">
      <xdr:nvSpPr>
        <xdr:cNvPr id="422" name="円/楕円 421"/>
        <xdr:cNvSpPr/>
      </xdr:nvSpPr>
      <xdr:spPr>
        <a:xfrm>
          <a:off x="10426700" y="13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83685</xdr:rowOff>
    </xdr:from>
    <xdr:ext cx="534377" cy="259045"/>
    <xdr:sp macro="" textlink="">
      <xdr:nvSpPr>
        <xdr:cNvPr id="423" name="普通建設事業費 （ うち新規整備　）該当値テキスト"/>
        <xdr:cNvSpPr txBox="1"/>
      </xdr:nvSpPr>
      <xdr:spPr>
        <a:xfrm>
          <a:off x="10528300" y="1294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66751</xdr:rowOff>
    </xdr:from>
    <xdr:to>
      <xdr:col>14</xdr:col>
      <xdr:colOff>79375</xdr:colOff>
      <xdr:row>71</xdr:row>
      <xdr:rowOff>168351</xdr:rowOff>
    </xdr:to>
    <xdr:sp macro="" textlink="">
      <xdr:nvSpPr>
        <xdr:cNvPr id="424" name="円/楕円 423"/>
        <xdr:cNvSpPr/>
      </xdr:nvSpPr>
      <xdr:spPr>
        <a:xfrm>
          <a:off x="9588500" y="12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13428</xdr:rowOff>
    </xdr:from>
    <xdr:ext cx="599010" cy="259045"/>
    <xdr:sp macro="" textlink="">
      <xdr:nvSpPr>
        <xdr:cNvPr id="425" name="テキスト ボックス 424"/>
        <xdr:cNvSpPr txBox="1"/>
      </xdr:nvSpPr>
      <xdr:spPr>
        <a:xfrm>
          <a:off x="9339794" y="1201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20307</xdr:rowOff>
    </xdr:from>
    <xdr:to>
      <xdr:col>12</xdr:col>
      <xdr:colOff>561975</xdr:colOff>
      <xdr:row>72</xdr:row>
      <xdr:rowOff>121907</xdr:rowOff>
    </xdr:to>
    <xdr:sp macro="" textlink="">
      <xdr:nvSpPr>
        <xdr:cNvPr id="426" name="円/楕円 425"/>
        <xdr:cNvSpPr/>
      </xdr:nvSpPr>
      <xdr:spPr>
        <a:xfrm>
          <a:off x="8699500" y="123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138434</xdr:rowOff>
    </xdr:from>
    <xdr:ext cx="534377" cy="259045"/>
    <xdr:sp macro="" textlink="">
      <xdr:nvSpPr>
        <xdr:cNvPr id="427" name="テキスト ボックス 426"/>
        <xdr:cNvSpPr txBox="1"/>
      </xdr:nvSpPr>
      <xdr:spPr>
        <a:xfrm>
          <a:off x="8483111" y="121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1" name="直線コネクタ 450"/>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2"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3" name="直線コネクタ 452"/>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4"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5" name="直線コネクタ 454"/>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157862</xdr:rowOff>
    </xdr:from>
    <xdr:to>
      <xdr:col>15</xdr:col>
      <xdr:colOff>180975</xdr:colOff>
      <xdr:row>97</xdr:row>
      <xdr:rowOff>168236</xdr:rowOff>
    </xdr:to>
    <xdr:cxnSp macro="">
      <xdr:nvCxnSpPr>
        <xdr:cNvPr id="456" name="直線コネクタ 455"/>
        <xdr:cNvCxnSpPr/>
      </xdr:nvCxnSpPr>
      <xdr:spPr>
        <a:xfrm flipV="1">
          <a:off x="9639300" y="16445612"/>
          <a:ext cx="838200" cy="35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7"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58" name="フローチャート : 判断 457"/>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168236</xdr:rowOff>
    </xdr:from>
    <xdr:to>
      <xdr:col>14</xdr:col>
      <xdr:colOff>28575</xdr:colOff>
      <xdr:row>98</xdr:row>
      <xdr:rowOff>52718</xdr:rowOff>
    </xdr:to>
    <xdr:cxnSp macro="">
      <xdr:nvCxnSpPr>
        <xdr:cNvPr id="459" name="直線コネクタ 458"/>
        <xdr:cNvCxnSpPr/>
      </xdr:nvCxnSpPr>
      <xdr:spPr>
        <a:xfrm flipV="1">
          <a:off x="8750300" y="16798886"/>
          <a:ext cx="889000" cy="5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0" name="フローチャート : 判断 459"/>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1" name="テキスト ボックス 460"/>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133528</xdr:rowOff>
    </xdr:from>
    <xdr:to>
      <xdr:col>12</xdr:col>
      <xdr:colOff>561975</xdr:colOff>
      <xdr:row>97</xdr:row>
      <xdr:rowOff>63678</xdr:rowOff>
    </xdr:to>
    <xdr:sp macro="" textlink="">
      <xdr:nvSpPr>
        <xdr:cNvPr id="462" name="フローチャート : 判断 461"/>
        <xdr:cNvSpPr/>
      </xdr:nvSpPr>
      <xdr:spPr>
        <a:xfrm>
          <a:off x="8699500" y="1659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80205</xdr:rowOff>
    </xdr:from>
    <xdr:ext cx="534377" cy="259045"/>
    <xdr:sp macro="" textlink="">
      <xdr:nvSpPr>
        <xdr:cNvPr id="463" name="テキスト ボックス 462"/>
        <xdr:cNvSpPr txBox="1"/>
      </xdr:nvSpPr>
      <xdr:spPr>
        <a:xfrm>
          <a:off x="8483111" y="163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107062</xdr:rowOff>
    </xdr:from>
    <xdr:to>
      <xdr:col>15</xdr:col>
      <xdr:colOff>231775</xdr:colOff>
      <xdr:row>96</xdr:row>
      <xdr:rowOff>37212</xdr:rowOff>
    </xdr:to>
    <xdr:sp macro="" textlink="">
      <xdr:nvSpPr>
        <xdr:cNvPr id="469" name="円/楕円 468"/>
        <xdr:cNvSpPr/>
      </xdr:nvSpPr>
      <xdr:spPr>
        <a:xfrm>
          <a:off x="10426700" y="163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129939</xdr:rowOff>
    </xdr:from>
    <xdr:ext cx="534377" cy="259045"/>
    <xdr:sp macro="" textlink="">
      <xdr:nvSpPr>
        <xdr:cNvPr id="470" name="普通建設事業費 （ うち更新整備　）該当値テキスト"/>
        <xdr:cNvSpPr txBox="1"/>
      </xdr:nvSpPr>
      <xdr:spPr>
        <a:xfrm>
          <a:off x="10528300"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117436</xdr:rowOff>
    </xdr:from>
    <xdr:to>
      <xdr:col>14</xdr:col>
      <xdr:colOff>79375</xdr:colOff>
      <xdr:row>98</xdr:row>
      <xdr:rowOff>47586</xdr:rowOff>
    </xdr:to>
    <xdr:sp macro="" textlink="">
      <xdr:nvSpPr>
        <xdr:cNvPr id="471" name="円/楕円 470"/>
        <xdr:cNvSpPr/>
      </xdr:nvSpPr>
      <xdr:spPr>
        <a:xfrm>
          <a:off x="9588500" y="167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38713</xdr:rowOff>
    </xdr:from>
    <xdr:ext cx="534377" cy="259045"/>
    <xdr:sp macro="" textlink="">
      <xdr:nvSpPr>
        <xdr:cNvPr id="472" name="テキスト ボックス 471"/>
        <xdr:cNvSpPr txBox="1"/>
      </xdr:nvSpPr>
      <xdr:spPr>
        <a:xfrm>
          <a:off x="9372111" y="168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1918</xdr:rowOff>
    </xdr:from>
    <xdr:to>
      <xdr:col>12</xdr:col>
      <xdr:colOff>561975</xdr:colOff>
      <xdr:row>98</xdr:row>
      <xdr:rowOff>103518</xdr:rowOff>
    </xdr:to>
    <xdr:sp macro="" textlink="">
      <xdr:nvSpPr>
        <xdr:cNvPr id="473" name="円/楕円 472"/>
        <xdr:cNvSpPr/>
      </xdr:nvSpPr>
      <xdr:spPr>
        <a:xfrm>
          <a:off x="8699500" y="16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94645</xdr:rowOff>
    </xdr:from>
    <xdr:ext cx="534377" cy="259045"/>
    <xdr:sp macro="" textlink="">
      <xdr:nvSpPr>
        <xdr:cNvPr id="474" name="テキスト ボックス 473"/>
        <xdr:cNvSpPr txBox="1"/>
      </xdr:nvSpPr>
      <xdr:spPr>
        <a:xfrm>
          <a:off x="8483111" y="168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6" name="テキスト ボックス 48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16123</xdr:rowOff>
    </xdr:from>
    <xdr:to>
      <xdr:col>23</xdr:col>
      <xdr:colOff>516889</xdr:colOff>
      <xdr:row>39</xdr:row>
      <xdr:rowOff>44450</xdr:rowOff>
    </xdr:to>
    <xdr:cxnSp macro="">
      <xdr:nvCxnSpPr>
        <xdr:cNvPr id="498" name="直線コネクタ 497"/>
        <xdr:cNvCxnSpPr/>
      </xdr:nvCxnSpPr>
      <xdr:spPr>
        <a:xfrm flipV="1">
          <a:off x="16317595" y="6359773"/>
          <a:ext cx="1269" cy="371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74007</xdr:rowOff>
    </xdr:from>
    <xdr:ext cx="249299" cy="259045"/>
    <xdr:sp macro="" textlink="">
      <xdr:nvSpPr>
        <xdr:cNvPr id="499" name="災害復旧事業費最小値テキスト"/>
        <xdr:cNvSpPr txBox="1"/>
      </xdr:nvSpPr>
      <xdr:spPr>
        <a:xfrm>
          <a:off x="16370300" y="6760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0" name="直線コネクタ 49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134250</xdr:rowOff>
    </xdr:from>
    <xdr:ext cx="534377" cy="259045"/>
    <xdr:sp macro="" textlink="">
      <xdr:nvSpPr>
        <xdr:cNvPr id="501" name="災害復旧事業費最大値テキスト"/>
        <xdr:cNvSpPr txBox="1"/>
      </xdr:nvSpPr>
      <xdr:spPr>
        <a:xfrm>
          <a:off x="16370300" y="61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37</xdr:row>
      <xdr:rowOff>16123</xdr:rowOff>
    </xdr:from>
    <xdr:to>
      <xdr:col>23</xdr:col>
      <xdr:colOff>606425</xdr:colOff>
      <xdr:row>37</xdr:row>
      <xdr:rowOff>16123</xdr:rowOff>
    </xdr:to>
    <xdr:cxnSp macro="">
      <xdr:nvCxnSpPr>
        <xdr:cNvPr id="502" name="直線コネクタ 501"/>
        <xdr:cNvCxnSpPr/>
      </xdr:nvCxnSpPr>
      <xdr:spPr>
        <a:xfrm>
          <a:off x="16230600" y="635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20904</xdr:rowOff>
    </xdr:from>
    <xdr:to>
      <xdr:col>23</xdr:col>
      <xdr:colOff>517525</xdr:colOff>
      <xdr:row>39</xdr:row>
      <xdr:rowOff>37764</xdr:rowOff>
    </xdr:to>
    <xdr:cxnSp macro="">
      <xdr:nvCxnSpPr>
        <xdr:cNvPr id="503" name="直線コネクタ 502"/>
        <xdr:cNvCxnSpPr/>
      </xdr:nvCxnSpPr>
      <xdr:spPr>
        <a:xfrm>
          <a:off x="15481300" y="6707454"/>
          <a:ext cx="8382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162907</xdr:rowOff>
    </xdr:from>
    <xdr:ext cx="469744" cy="259045"/>
    <xdr:sp macro="" textlink="">
      <xdr:nvSpPr>
        <xdr:cNvPr id="504" name="災害復旧事業費平均値テキスト"/>
        <xdr:cNvSpPr txBox="1"/>
      </xdr:nvSpPr>
      <xdr:spPr>
        <a:xfrm>
          <a:off x="16370300" y="650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140030</xdr:rowOff>
    </xdr:from>
    <xdr:to>
      <xdr:col>23</xdr:col>
      <xdr:colOff>568325</xdr:colOff>
      <xdr:row>39</xdr:row>
      <xdr:rowOff>70180</xdr:rowOff>
    </xdr:to>
    <xdr:sp macro="" textlink="">
      <xdr:nvSpPr>
        <xdr:cNvPr id="505" name="フローチャート : 判断 504"/>
        <xdr:cNvSpPr/>
      </xdr:nvSpPr>
      <xdr:spPr>
        <a:xfrm>
          <a:off x="16268700" y="665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103657</xdr:rowOff>
    </xdr:from>
    <xdr:to>
      <xdr:col>22</xdr:col>
      <xdr:colOff>365125</xdr:colOff>
      <xdr:row>39</xdr:row>
      <xdr:rowOff>20904</xdr:rowOff>
    </xdr:to>
    <xdr:cxnSp macro="">
      <xdr:nvCxnSpPr>
        <xdr:cNvPr id="506" name="直線コネクタ 505"/>
        <xdr:cNvCxnSpPr/>
      </xdr:nvCxnSpPr>
      <xdr:spPr>
        <a:xfrm>
          <a:off x="14592300" y="6618757"/>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154013</xdr:rowOff>
    </xdr:from>
    <xdr:to>
      <xdr:col>22</xdr:col>
      <xdr:colOff>415925</xdr:colOff>
      <xdr:row>39</xdr:row>
      <xdr:rowOff>84163</xdr:rowOff>
    </xdr:to>
    <xdr:sp macro="" textlink="">
      <xdr:nvSpPr>
        <xdr:cNvPr id="507" name="フローチャート : 判断 506"/>
        <xdr:cNvSpPr/>
      </xdr:nvSpPr>
      <xdr:spPr>
        <a:xfrm>
          <a:off x="15430500" y="66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75290</xdr:rowOff>
    </xdr:from>
    <xdr:ext cx="378565" cy="259045"/>
    <xdr:sp macro="" textlink="">
      <xdr:nvSpPr>
        <xdr:cNvPr id="508" name="テキスト ボックス 507"/>
        <xdr:cNvSpPr txBox="1"/>
      </xdr:nvSpPr>
      <xdr:spPr>
        <a:xfrm>
          <a:off x="15292017" y="676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168142</xdr:rowOff>
    </xdr:from>
    <xdr:to>
      <xdr:col>21</xdr:col>
      <xdr:colOff>161925</xdr:colOff>
      <xdr:row>38</xdr:row>
      <xdr:rowOff>103657</xdr:rowOff>
    </xdr:to>
    <xdr:cxnSp macro="">
      <xdr:nvCxnSpPr>
        <xdr:cNvPr id="509" name="直線コネクタ 508"/>
        <xdr:cNvCxnSpPr/>
      </xdr:nvCxnSpPr>
      <xdr:spPr>
        <a:xfrm>
          <a:off x="13703300" y="6340342"/>
          <a:ext cx="889000" cy="27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42246</xdr:rowOff>
    </xdr:from>
    <xdr:to>
      <xdr:col>21</xdr:col>
      <xdr:colOff>212725</xdr:colOff>
      <xdr:row>38</xdr:row>
      <xdr:rowOff>143846</xdr:rowOff>
    </xdr:to>
    <xdr:sp macro="" textlink="">
      <xdr:nvSpPr>
        <xdr:cNvPr id="510" name="フローチャート : 判断 509"/>
        <xdr:cNvSpPr/>
      </xdr:nvSpPr>
      <xdr:spPr>
        <a:xfrm>
          <a:off x="14541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160374</xdr:rowOff>
    </xdr:from>
    <xdr:ext cx="469744" cy="259045"/>
    <xdr:sp macro="" textlink="">
      <xdr:nvSpPr>
        <xdr:cNvPr id="511" name="テキスト ボックス 510"/>
        <xdr:cNvSpPr txBox="1"/>
      </xdr:nvSpPr>
      <xdr:spPr>
        <a:xfrm>
          <a:off x="14357427"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165322</xdr:rowOff>
    </xdr:from>
    <xdr:to>
      <xdr:col>19</xdr:col>
      <xdr:colOff>644525</xdr:colOff>
      <xdr:row>36</xdr:row>
      <xdr:rowOff>168142</xdr:rowOff>
    </xdr:to>
    <xdr:cxnSp macro="">
      <xdr:nvCxnSpPr>
        <xdr:cNvPr id="512" name="直線コネクタ 511"/>
        <xdr:cNvCxnSpPr/>
      </xdr:nvCxnSpPr>
      <xdr:spPr>
        <a:xfrm>
          <a:off x="12814300" y="5308822"/>
          <a:ext cx="889000" cy="10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42494</xdr:rowOff>
    </xdr:from>
    <xdr:to>
      <xdr:col>20</xdr:col>
      <xdr:colOff>9525</xdr:colOff>
      <xdr:row>38</xdr:row>
      <xdr:rowOff>144094</xdr:rowOff>
    </xdr:to>
    <xdr:sp macro="" textlink="">
      <xdr:nvSpPr>
        <xdr:cNvPr id="513" name="フローチャート : 判断 512"/>
        <xdr:cNvSpPr/>
      </xdr:nvSpPr>
      <xdr:spPr>
        <a:xfrm>
          <a:off x="13652500" y="655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135221</xdr:rowOff>
    </xdr:from>
    <xdr:ext cx="469744" cy="259045"/>
    <xdr:sp macro="" textlink="">
      <xdr:nvSpPr>
        <xdr:cNvPr id="514" name="テキスト ボックス 513"/>
        <xdr:cNvSpPr txBox="1"/>
      </xdr:nvSpPr>
      <xdr:spPr>
        <a:xfrm>
          <a:off x="13468427" y="66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159366</xdr:rowOff>
    </xdr:from>
    <xdr:to>
      <xdr:col>18</xdr:col>
      <xdr:colOff>492125</xdr:colOff>
      <xdr:row>36</xdr:row>
      <xdr:rowOff>89516</xdr:rowOff>
    </xdr:to>
    <xdr:sp macro="" textlink="">
      <xdr:nvSpPr>
        <xdr:cNvPr id="515" name="フローチャート : 判断 514"/>
        <xdr:cNvSpPr/>
      </xdr:nvSpPr>
      <xdr:spPr>
        <a:xfrm>
          <a:off x="12763500" y="616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80643</xdr:rowOff>
    </xdr:from>
    <xdr:ext cx="534377" cy="259045"/>
    <xdr:sp macro="" textlink="">
      <xdr:nvSpPr>
        <xdr:cNvPr id="516" name="テキスト ボックス 515"/>
        <xdr:cNvSpPr txBox="1"/>
      </xdr:nvSpPr>
      <xdr:spPr>
        <a:xfrm>
          <a:off x="12547111" y="62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158414</xdr:rowOff>
    </xdr:from>
    <xdr:to>
      <xdr:col>23</xdr:col>
      <xdr:colOff>568325</xdr:colOff>
      <xdr:row>39</xdr:row>
      <xdr:rowOff>88564</xdr:rowOff>
    </xdr:to>
    <xdr:sp macro="" textlink="">
      <xdr:nvSpPr>
        <xdr:cNvPr id="522" name="円/楕円 521"/>
        <xdr:cNvSpPr/>
      </xdr:nvSpPr>
      <xdr:spPr>
        <a:xfrm>
          <a:off x="16268700" y="66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118458</xdr:rowOff>
    </xdr:from>
    <xdr:ext cx="378565" cy="259045"/>
    <xdr:sp macro="" textlink="">
      <xdr:nvSpPr>
        <xdr:cNvPr id="523" name="災害復旧事業費該当値テキスト"/>
        <xdr:cNvSpPr txBox="1"/>
      </xdr:nvSpPr>
      <xdr:spPr>
        <a:xfrm>
          <a:off x="16370300" y="6633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141554</xdr:rowOff>
    </xdr:from>
    <xdr:to>
      <xdr:col>22</xdr:col>
      <xdr:colOff>415925</xdr:colOff>
      <xdr:row>39</xdr:row>
      <xdr:rowOff>71704</xdr:rowOff>
    </xdr:to>
    <xdr:sp macro="" textlink="">
      <xdr:nvSpPr>
        <xdr:cNvPr id="524" name="円/楕円 523"/>
        <xdr:cNvSpPr/>
      </xdr:nvSpPr>
      <xdr:spPr>
        <a:xfrm>
          <a:off x="154305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88231</xdr:rowOff>
    </xdr:from>
    <xdr:ext cx="469744" cy="259045"/>
    <xdr:sp macro="" textlink="">
      <xdr:nvSpPr>
        <xdr:cNvPr id="525" name="テキスト ボックス 524"/>
        <xdr:cNvSpPr txBox="1"/>
      </xdr:nvSpPr>
      <xdr:spPr>
        <a:xfrm>
          <a:off x="15246427" y="64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52857</xdr:rowOff>
    </xdr:from>
    <xdr:to>
      <xdr:col>21</xdr:col>
      <xdr:colOff>212725</xdr:colOff>
      <xdr:row>38</xdr:row>
      <xdr:rowOff>154457</xdr:rowOff>
    </xdr:to>
    <xdr:sp macro="" textlink="">
      <xdr:nvSpPr>
        <xdr:cNvPr id="526" name="円/楕円 525"/>
        <xdr:cNvSpPr/>
      </xdr:nvSpPr>
      <xdr:spPr>
        <a:xfrm>
          <a:off x="14541500" y="65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145584</xdr:rowOff>
    </xdr:from>
    <xdr:ext cx="469744" cy="259045"/>
    <xdr:sp macro="" textlink="">
      <xdr:nvSpPr>
        <xdr:cNvPr id="527" name="テキスト ボックス 526"/>
        <xdr:cNvSpPr txBox="1"/>
      </xdr:nvSpPr>
      <xdr:spPr>
        <a:xfrm>
          <a:off x="14357427" y="66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117342</xdr:rowOff>
    </xdr:from>
    <xdr:to>
      <xdr:col>20</xdr:col>
      <xdr:colOff>9525</xdr:colOff>
      <xdr:row>37</xdr:row>
      <xdr:rowOff>47492</xdr:rowOff>
    </xdr:to>
    <xdr:sp macro="" textlink="">
      <xdr:nvSpPr>
        <xdr:cNvPr id="528" name="円/楕円 527"/>
        <xdr:cNvSpPr/>
      </xdr:nvSpPr>
      <xdr:spPr>
        <a:xfrm>
          <a:off x="13652500" y="62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64019</xdr:rowOff>
    </xdr:from>
    <xdr:ext cx="534377" cy="259045"/>
    <xdr:sp macro="" textlink="">
      <xdr:nvSpPr>
        <xdr:cNvPr id="529" name="テキスト ボックス 528"/>
        <xdr:cNvSpPr txBox="1"/>
      </xdr:nvSpPr>
      <xdr:spPr>
        <a:xfrm>
          <a:off x="13436111" y="60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20,507</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114522</xdr:rowOff>
    </xdr:from>
    <xdr:to>
      <xdr:col>18</xdr:col>
      <xdr:colOff>492125</xdr:colOff>
      <xdr:row>31</xdr:row>
      <xdr:rowOff>44672</xdr:rowOff>
    </xdr:to>
    <xdr:sp macro="" textlink="">
      <xdr:nvSpPr>
        <xdr:cNvPr id="530" name="円/楕円 529"/>
        <xdr:cNvSpPr/>
      </xdr:nvSpPr>
      <xdr:spPr>
        <a:xfrm>
          <a:off x="12763500" y="52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61199</xdr:rowOff>
    </xdr:from>
    <xdr:ext cx="534377" cy="259045"/>
    <xdr:sp macro="" textlink="">
      <xdr:nvSpPr>
        <xdr:cNvPr id="531" name="テキスト ボックス 530"/>
        <xdr:cNvSpPr txBox="1"/>
      </xdr:nvSpPr>
      <xdr:spPr>
        <a:xfrm>
          <a:off x="12547111" y="50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1" name="直線コネクタ 59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2" name="テキスト ボックス 59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3" name="直線コネクタ 59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4" name="テキスト ボックス 59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5" name="直線コネクタ 59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6" name="テキスト ボックス 59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7" name="直線コネクタ 59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8" name="テキスト ボックス 59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9" name="直線コネクタ 59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0" name="テキスト ボックス 59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1" name="直線コネクタ 60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2" name="テキスト ボックス 60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6" name="直線コネクタ 605"/>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7"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08" name="直線コネクタ 607"/>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09"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0" name="直線コネクタ 609"/>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89376</xdr:rowOff>
    </xdr:from>
    <xdr:to>
      <xdr:col>23</xdr:col>
      <xdr:colOff>517525</xdr:colOff>
      <xdr:row>76</xdr:row>
      <xdr:rowOff>99270</xdr:rowOff>
    </xdr:to>
    <xdr:cxnSp macro="">
      <xdr:nvCxnSpPr>
        <xdr:cNvPr id="611" name="直線コネクタ 610"/>
        <xdr:cNvCxnSpPr/>
      </xdr:nvCxnSpPr>
      <xdr:spPr>
        <a:xfrm flipV="1">
          <a:off x="15481300" y="13119576"/>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2"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3" name="フローチャート : 判断 612"/>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79480</xdr:rowOff>
    </xdr:from>
    <xdr:to>
      <xdr:col>22</xdr:col>
      <xdr:colOff>365125</xdr:colOff>
      <xdr:row>76</xdr:row>
      <xdr:rowOff>99270</xdr:rowOff>
    </xdr:to>
    <xdr:cxnSp macro="">
      <xdr:nvCxnSpPr>
        <xdr:cNvPr id="614" name="直線コネクタ 613"/>
        <xdr:cNvCxnSpPr/>
      </xdr:nvCxnSpPr>
      <xdr:spPr>
        <a:xfrm>
          <a:off x="14592300" y="13109680"/>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5" name="フローチャート : 判断 614"/>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6" name="テキスト ボックス 615"/>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71414</xdr:rowOff>
    </xdr:from>
    <xdr:to>
      <xdr:col>21</xdr:col>
      <xdr:colOff>161925</xdr:colOff>
      <xdr:row>76</xdr:row>
      <xdr:rowOff>79480</xdr:rowOff>
    </xdr:to>
    <xdr:cxnSp macro="">
      <xdr:nvCxnSpPr>
        <xdr:cNvPr id="617" name="直線コネクタ 616"/>
        <xdr:cNvCxnSpPr/>
      </xdr:nvCxnSpPr>
      <xdr:spPr>
        <a:xfrm>
          <a:off x="13703300" y="13101614"/>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106617</xdr:rowOff>
    </xdr:from>
    <xdr:to>
      <xdr:col>21</xdr:col>
      <xdr:colOff>212725</xdr:colOff>
      <xdr:row>75</xdr:row>
      <xdr:rowOff>36767</xdr:rowOff>
    </xdr:to>
    <xdr:sp macro="" textlink="">
      <xdr:nvSpPr>
        <xdr:cNvPr id="618" name="フローチャート : 判断 617"/>
        <xdr:cNvSpPr/>
      </xdr:nvSpPr>
      <xdr:spPr>
        <a:xfrm>
          <a:off x="14541500" y="127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53294</xdr:rowOff>
    </xdr:from>
    <xdr:ext cx="534377" cy="259045"/>
    <xdr:sp macro="" textlink="">
      <xdr:nvSpPr>
        <xdr:cNvPr id="619" name="テキスト ボックス 618"/>
        <xdr:cNvSpPr txBox="1"/>
      </xdr:nvSpPr>
      <xdr:spPr>
        <a:xfrm>
          <a:off x="14325111" y="125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71414</xdr:rowOff>
    </xdr:from>
    <xdr:to>
      <xdr:col>19</xdr:col>
      <xdr:colOff>644525</xdr:colOff>
      <xdr:row>76</xdr:row>
      <xdr:rowOff>74157</xdr:rowOff>
    </xdr:to>
    <xdr:cxnSp macro="">
      <xdr:nvCxnSpPr>
        <xdr:cNvPr id="620" name="直線コネクタ 619"/>
        <xdr:cNvCxnSpPr/>
      </xdr:nvCxnSpPr>
      <xdr:spPr>
        <a:xfrm flipV="1">
          <a:off x="12814300" y="131016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78515</xdr:rowOff>
    </xdr:from>
    <xdr:to>
      <xdr:col>20</xdr:col>
      <xdr:colOff>9525</xdr:colOff>
      <xdr:row>75</xdr:row>
      <xdr:rowOff>8665</xdr:rowOff>
    </xdr:to>
    <xdr:sp macro="" textlink="">
      <xdr:nvSpPr>
        <xdr:cNvPr id="621" name="フローチャート : 判断 620"/>
        <xdr:cNvSpPr/>
      </xdr:nvSpPr>
      <xdr:spPr>
        <a:xfrm>
          <a:off x="13652500" y="1276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25192</xdr:rowOff>
    </xdr:from>
    <xdr:ext cx="534377" cy="259045"/>
    <xdr:sp macro="" textlink="">
      <xdr:nvSpPr>
        <xdr:cNvPr id="622" name="テキスト ボックス 621"/>
        <xdr:cNvSpPr txBox="1"/>
      </xdr:nvSpPr>
      <xdr:spPr>
        <a:xfrm>
          <a:off x="13436111" y="12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61501</xdr:rowOff>
    </xdr:from>
    <xdr:to>
      <xdr:col>18</xdr:col>
      <xdr:colOff>492125</xdr:colOff>
      <xdr:row>74</xdr:row>
      <xdr:rowOff>163101</xdr:rowOff>
    </xdr:to>
    <xdr:sp macro="" textlink="">
      <xdr:nvSpPr>
        <xdr:cNvPr id="623" name="フローチャート : 判断 622"/>
        <xdr:cNvSpPr/>
      </xdr:nvSpPr>
      <xdr:spPr>
        <a:xfrm>
          <a:off x="12763500" y="1274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8178</xdr:rowOff>
    </xdr:from>
    <xdr:ext cx="534377" cy="259045"/>
    <xdr:sp macro="" textlink="">
      <xdr:nvSpPr>
        <xdr:cNvPr id="624" name="テキスト ボックス 623"/>
        <xdr:cNvSpPr txBox="1"/>
      </xdr:nvSpPr>
      <xdr:spPr>
        <a:xfrm>
          <a:off x="12547111" y="125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38576</xdr:rowOff>
    </xdr:from>
    <xdr:to>
      <xdr:col>23</xdr:col>
      <xdr:colOff>568325</xdr:colOff>
      <xdr:row>76</xdr:row>
      <xdr:rowOff>140176</xdr:rowOff>
    </xdr:to>
    <xdr:sp macro="" textlink="">
      <xdr:nvSpPr>
        <xdr:cNvPr id="630" name="円/楕円 629"/>
        <xdr:cNvSpPr/>
      </xdr:nvSpPr>
      <xdr:spPr>
        <a:xfrm>
          <a:off x="16268700" y="13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17003</xdr:rowOff>
    </xdr:from>
    <xdr:ext cx="534377" cy="259045"/>
    <xdr:sp macro="" textlink="">
      <xdr:nvSpPr>
        <xdr:cNvPr id="631" name="公債費該当値テキスト"/>
        <xdr:cNvSpPr txBox="1"/>
      </xdr:nvSpPr>
      <xdr:spPr>
        <a:xfrm>
          <a:off x="16370300" y="130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32,082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48470</xdr:rowOff>
    </xdr:from>
    <xdr:to>
      <xdr:col>22</xdr:col>
      <xdr:colOff>415925</xdr:colOff>
      <xdr:row>76</xdr:row>
      <xdr:rowOff>150070</xdr:rowOff>
    </xdr:to>
    <xdr:sp macro="" textlink="">
      <xdr:nvSpPr>
        <xdr:cNvPr id="632" name="円/楕円 631"/>
        <xdr:cNvSpPr/>
      </xdr:nvSpPr>
      <xdr:spPr>
        <a:xfrm>
          <a:off x="15430500" y="130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141197</xdr:rowOff>
    </xdr:from>
    <xdr:ext cx="534377" cy="259045"/>
    <xdr:sp macro="" textlink="">
      <xdr:nvSpPr>
        <xdr:cNvPr id="633" name="テキスト ボックス 632"/>
        <xdr:cNvSpPr txBox="1"/>
      </xdr:nvSpPr>
      <xdr:spPr>
        <a:xfrm>
          <a:off x="15214111" y="131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28680</xdr:rowOff>
    </xdr:from>
    <xdr:to>
      <xdr:col>21</xdr:col>
      <xdr:colOff>212725</xdr:colOff>
      <xdr:row>76</xdr:row>
      <xdr:rowOff>130280</xdr:rowOff>
    </xdr:to>
    <xdr:sp macro="" textlink="">
      <xdr:nvSpPr>
        <xdr:cNvPr id="634" name="円/楕円 633"/>
        <xdr:cNvSpPr/>
      </xdr:nvSpPr>
      <xdr:spPr>
        <a:xfrm>
          <a:off x="14541500" y="130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121407</xdr:rowOff>
    </xdr:from>
    <xdr:ext cx="534377" cy="259045"/>
    <xdr:sp macro="" textlink="">
      <xdr:nvSpPr>
        <xdr:cNvPr id="635" name="テキスト ボックス 634"/>
        <xdr:cNvSpPr txBox="1"/>
      </xdr:nvSpPr>
      <xdr:spPr>
        <a:xfrm>
          <a:off x="14325111" y="13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20614</xdr:rowOff>
    </xdr:from>
    <xdr:to>
      <xdr:col>20</xdr:col>
      <xdr:colOff>9525</xdr:colOff>
      <xdr:row>76</xdr:row>
      <xdr:rowOff>122214</xdr:rowOff>
    </xdr:to>
    <xdr:sp macro="" textlink="">
      <xdr:nvSpPr>
        <xdr:cNvPr id="636" name="円/楕円 635"/>
        <xdr:cNvSpPr/>
      </xdr:nvSpPr>
      <xdr:spPr>
        <a:xfrm>
          <a:off x="13652500" y="130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113341</xdr:rowOff>
    </xdr:from>
    <xdr:ext cx="534377" cy="259045"/>
    <xdr:sp macro="" textlink="">
      <xdr:nvSpPr>
        <xdr:cNvPr id="637" name="テキスト ボックス 636"/>
        <xdr:cNvSpPr txBox="1"/>
      </xdr:nvSpPr>
      <xdr:spPr>
        <a:xfrm>
          <a:off x="13436111" y="131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23357</xdr:rowOff>
    </xdr:from>
    <xdr:to>
      <xdr:col>18</xdr:col>
      <xdr:colOff>492125</xdr:colOff>
      <xdr:row>76</xdr:row>
      <xdr:rowOff>124957</xdr:rowOff>
    </xdr:to>
    <xdr:sp macro="" textlink="">
      <xdr:nvSpPr>
        <xdr:cNvPr id="638" name="円/楕円 637"/>
        <xdr:cNvSpPr/>
      </xdr:nvSpPr>
      <xdr:spPr>
        <a:xfrm>
          <a:off x="12763500" y="130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116084</xdr:rowOff>
    </xdr:from>
    <xdr:ext cx="534377" cy="259045"/>
    <xdr:sp macro="" textlink="">
      <xdr:nvSpPr>
        <xdr:cNvPr id="639" name="テキスト ボックス 638"/>
        <xdr:cNvSpPr txBox="1"/>
      </xdr:nvSpPr>
      <xdr:spPr>
        <a:xfrm>
          <a:off x="12547111" y="131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117892</xdr:rowOff>
    </xdr:from>
    <xdr:to>
      <xdr:col>23</xdr:col>
      <xdr:colOff>516889</xdr:colOff>
      <xdr:row>99</xdr:row>
      <xdr:rowOff>43932</xdr:rowOff>
    </xdr:to>
    <xdr:cxnSp macro="">
      <xdr:nvCxnSpPr>
        <xdr:cNvPr id="663" name="直線コネクタ 662"/>
        <xdr:cNvCxnSpPr/>
      </xdr:nvCxnSpPr>
      <xdr:spPr>
        <a:xfrm flipV="1">
          <a:off x="16317595" y="16577092"/>
          <a:ext cx="1269" cy="440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47759</xdr:rowOff>
    </xdr:from>
    <xdr:ext cx="313932" cy="259045"/>
    <xdr:sp macro="" textlink="">
      <xdr:nvSpPr>
        <xdr:cNvPr id="664" name="積立金最小値テキスト"/>
        <xdr:cNvSpPr txBox="1"/>
      </xdr:nvSpPr>
      <xdr:spPr>
        <a:xfrm>
          <a:off x="16370300" y="170213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99</xdr:row>
      <xdr:rowOff>43932</xdr:rowOff>
    </xdr:from>
    <xdr:to>
      <xdr:col>23</xdr:col>
      <xdr:colOff>606425</xdr:colOff>
      <xdr:row>99</xdr:row>
      <xdr:rowOff>43932</xdr:rowOff>
    </xdr:to>
    <xdr:cxnSp macro="">
      <xdr:nvCxnSpPr>
        <xdr:cNvPr id="665" name="直線コネクタ 664"/>
        <xdr:cNvCxnSpPr/>
      </xdr:nvCxnSpPr>
      <xdr:spPr>
        <a:xfrm>
          <a:off x="16230600" y="1701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64569</xdr:rowOff>
    </xdr:from>
    <xdr:ext cx="534377" cy="259045"/>
    <xdr:sp macro="" textlink="">
      <xdr:nvSpPr>
        <xdr:cNvPr id="666" name="積立金最大値テキスト"/>
        <xdr:cNvSpPr txBox="1"/>
      </xdr:nvSpPr>
      <xdr:spPr>
        <a:xfrm>
          <a:off x="16370300" y="1635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96</xdr:row>
      <xdr:rowOff>117892</xdr:rowOff>
    </xdr:from>
    <xdr:to>
      <xdr:col>23</xdr:col>
      <xdr:colOff>606425</xdr:colOff>
      <xdr:row>96</xdr:row>
      <xdr:rowOff>117892</xdr:rowOff>
    </xdr:to>
    <xdr:cxnSp macro="">
      <xdr:nvCxnSpPr>
        <xdr:cNvPr id="667" name="直線コネクタ 666"/>
        <xdr:cNvCxnSpPr/>
      </xdr:nvCxnSpPr>
      <xdr:spPr>
        <a:xfrm>
          <a:off x="16230600" y="1657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79387</xdr:rowOff>
    </xdr:from>
    <xdr:to>
      <xdr:col>23</xdr:col>
      <xdr:colOff>517525</xdr:colOff>
      <xdr:row>98</xdr:row>
      <xdr:rowOff>148532</xdr:rowOff>
    </xdr:to>
    <xdr:cxnSp macro="">
      <xdr:nvCxnSpPr>
        <xdr:cNvPr id="668" name="直線コネクタ 667"/>
        <xdr:cNvCxnSpPr/>
      </xdr:nvCxnSpPr>
      <xdr:spPr>
        <a:xfrm>
          <a:off x="15481300" y="16881487"/>
          <a:ext cx="838200" cy="6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71063</xdr:rowOff>
    </xdr:from>
    <xdr:ext cx="534377" cy="259045"/>
    <xdr:sp macro="" textlink="">
      <xdr:nvSpPr>
        <xdr:cNvPr id="669" name="積立金平均値テキスト"/>
        <xdr:cNvSpPr txBox="1"/>
      </xdr:nvSpPr>
      <xdr:spPr>
        <a:xfrm>
          <a:off x="16370300" y="16701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48186</xdr:rowOff>
    </xdr:from>
    <xdr:to>
      <xdr:col>23</xdr:col>
      <xdr:colOff>568325</xdr:colOff>
      <xdr:row>98</xdr:row>
      <xdr:rowOff>149786</xdr:rowOff>
    </xdr:to>
    <xdr:sp macro="" textlink="">
      <xdr:nvSpPr>
        <xdr:cNvPr id="670" name="フローチャート : 判断 669"/>
        <xdr:cNvSpPr/>
      </xdr:nvSpPr>
      <xdr:spPr>
        <a:xfrm>
          <a:off x="162687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79387</xdr:rowOff>
    </xdr:from>
    <xdr:to>
      <xdr:col>22</xdr:col>
      <xdr:colOff>365125</xdr:colOff>
      <xdr:row>98</xdr:row>
      <xdr:rowOff>86795</xdr:rowOff>
    </xdr:to>
    <xdr:cxnSp macro="">
      <xdr:nvCxnSpPr>
        <xdr:cNvPr id="671" name="直線コネクタ 670"/>
        <xdr:cNvCxnSpPr/>
      </xdr:nvCxnSpPr>
      <xdr:spPr>
        <a:xfrm flipV="1">
          <a:off x="14592300" y="16881487"/>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60989</xdr:rowOff>
    </xdr:from>
    <xdr:to>
      <xdr:col>22</xdr:col>
      <xdr:colOff>415925</xdr:colOff>
      <xdr:row>98</xdr:row>
      <xdr:rowOff>162589</xdr:rowOff>
    </xdr:to>
    <xdr:sp macro="" textlink="">
      <xdr:nvSpPr>
        <xdr:cNvPr id="672" name="フローチャート : 判断 671"/>
        <xdr:cNvSpPr/>
      </xdr:nvSpPr>
      <xdr:spPr>
        <a:xfrm>
          <a:off x="15430500" y="1686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153716</xdr:rowOff>
    </xdr:from>
    <xdr:ext cx="534377" cy="259045"/>
    <xdr:sp macro="" textlink="">
      <xdr:nvSpPr>
        <xdr:cNvPr id="673" name="テキスト ボックス 672"/>
        <xdr:cNvSpPr txBox="1"/>
      </xdr:nvSpPr>
      <xdr:spPr>
        <a:xfrm>
          <a:off x="15214111" y="1695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58418</xdr:rowOff>
    </xdr:from>
    <xdr:to>
      <xdr:col>21</xdr:col>
      <xdr:colOff>161925</xdr:colOff>
      <xdr:row>98</xdr:row>
      <xdr:rowOff>86795</xdr:rowOff>
    </xdr:to>
    <xdr:cxnSp macro="">
      <xdr:nvCxnSpPr>
        <xdr:cNvPr id="674" name="直線コネクタ 673"/>
        <xdr:cNvCxnSpPr/>
      </xdr:nvCxnSpPr>
      <xdr:spPr>
        <a:xfrm>
          <a:off x="13703300" y="16860518"/>
          <a:ext cx="889000" cy="2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9942</xdr:rowOff>
    </xdr:from>
    <xdr:to>
      <xdr:col>21</xdr:col>
      <xdr:colOff>212725</xdr:colOff>
      <xdr:row>98</xdr:row>
      <xdr:rowOff>111542</xdr:rowOff>
    </xdr:to>
    <xdr:sp macro="" textlink="">
      <xdr:nvSpPr>
        <xdr:cNvPr id="675" name="フローチャート : 判断 674"/>
        <xdr:cNvSpPr/>
      </xdr:nvSpPr>
      <xdr:spPr>
        <a:xfrm>
          <a:off x="14541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128069</xdr:rowOff>
    </xdr:from>
    <xdr:ext cx="534377" cy="259045"/>
    <xdr:sp macro="" textlink="">
      <xdr:nvSpPr>
        <xdr:cNvPr id="676" name="テキスト ボックス 675"/>
        <xdr:cNvSpPr txBox="1"/>
      </xdr:nvSpPr>
      <xdr:spPr>
        <a:xfrm>
          <a:off x="14325111" y="165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58418</xdr:rowOff>
    </xdr:from>
    <xdr:to>
      <xdr:col>19</xdr:col>
      <xdr:colOff>644525</xdr:colOff>
      <xdr:row>98</xdr:row>
      <xdr:rowOff>155336</xdr:rowOff>
    </xdr:to>
    <xdr:cxnSp macro="">
      <xdr:nvCxnSpPr>
        <xdr:cNvPr id="677" name="直線コネクタ 676"/>
        <xdr:cNvCxnSpPr/>
      </xdr:nvCxnSpPr>
      <xdr:spPr>
        <a:xfrm flipV="1">
          <a:off x="12814300" y="16860518"/>
          <a:ext cx="889000" cy="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160748</xdr:rowOff>
    </xdr:from>
    <xdr:to>
      <xdr:col>20</xdr:col>
      <xdr:colOff>9525</xdr:colOff>
      <xdr:row>98</xdr:row>
      <xdr:rowOff>90898</xdr:rowOff>
    </xdr:to>
    <xdr:sp macro="" textlink="">
      <xdr:nvSpPr>
        <xdr:cNvPr id="678" name="フローチャート : 判断 677"/>
        <xdr:cNvSpPr/>
      </xdr:nvSpPr>
      <xdr:spPr>
        <a:xfrm>
          <a:off x="13652500" y="1679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107425</xdr:rowOff>
    </xdr:from>
    <xdr:ext cx="534377" cy="259045"/>
    <xdr:sp macro="" textlink="">
      <xdr:nvSpPr>
        <xdr:cNvPr id="679" name="テキスト ボックス 678"/>
        <xdr:cNvSpPr txBox="1"/>
      </xdr:nvSpPr>
      <xdr:spPr>
        <a:xfrm>
          <a:off x="13436111" y="165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162609</xdr:rowOff>
    </xdr:from>
    <xdr:to>
      <xdr:col>18</xdr:col>
      <xdr:colOff>492125</xdr:colOff>
      <xdr:row>91</xdr:row>
      <xdr:rowOff>92759</xdr:rowOff>
    </xdr:to>
    <xdr:sp macro="" textlink="">
      <xdr:nvSpPr>
        <xdr:cNvPr id="680" name="フローチャート : 判断 679"/>
        <xdr:cNvSpPr/>
      </xdr:nvSpPr>
      <xdr:spPr>
        <a:xfrm>
          <a:off x="12763500" y="155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109286</xdr:rowOff>
    </xdr:from>
    <xdr:ext cx="599010" cy="259045"/>
    <xdr:sp macro="" textlink="">
      <xdr:nvSpPr>
        <xdr:cNvPr id="681" name="テキスト ボックス 680"/>
        <xdr:cNvSpPr txBox="1"/>
      </xdr:nvSpPr>
      <xdr:spPr>
        <a:xfrm>
          <a:off x="12514794" y="153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97732</xdr:rowOff>
    </xdr:from>
    <xdr:to>
      <xdr:col>23</xdr:col>
      <xdr:colOff>568325</xdr:colOff>
      <xdr:row>99</xdr:row>
      <xdr:rowOff>27882</xdr:rowOff>
    </xdr:to>
    <xdr:sp macro="" textlink="">
      <xdr:nvSpPr>
        <xdr:cNvPr id="687" name="円/楕円 686"/>
        <xdr:cNvSpPr/>
      </xdr:nvSpPr>
      <xdr:spPr>
        <a:xfrm>
          <a:off x="16268700" y="168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26614</xdr:rowOff>
    </xdr:from>
    <xdr:ext cx="469744" cy="259045"/>
    <xdr:sp macro="" textlink="">
      <xdr:nvSpPr>
        <xdr:cNvPr id="688" name="積立金該当値テキスト"/>
        <xdr:cNvSpPr txBox="1"/>
      </xdr:nvSpPr>
      <xdr:spPr>
        <a:xfrm>
          <a:off x="16370300" y="168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28587</xdr:rowOff>
    </xdr:from>
    <xdr:to>
      <xdr:col>22</xdr:col>
      <xdr:colOff>415925</xdr:colOff>
      <xdr:row>98</xdr:row>
      <xdr:rowOff>130187</xdr:rowOff>
    </xdr:to>
    <xdr:sp macro="" textlink="">
      <xdr:nvSpPr>
        <xdr:cNvPr id="689" name="円/楕円 688"/>
        <xdr:cNvSpPr/>
      </xdr:nvSpPr>
      <xdr:spPr>
        <a:xfrm>
          <a:off x="15430500" y="168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146714</xdr:rowOff>
    </xdr:from>
    <xdr:ext cx="534377" cy="259045"/>
    <xdr:sp macro="" textlink="">
      <xdr:nvSpPr>
        <xdr:cNvPr id="690" name="テキスト ボックス 689"/>
        <xdr:cNvSpPr txBox="1"/>
      </xdr:nvSpPr>
      <xdr:spPr>
        <a:xfrm>
          <a:off x="15214111" y="166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35995</xdr:rowOff>
    </xdr:from>
    <xdr:to>
      <xdr:col>21</xdr:col>
      <xdr:colOff>212725</xdr:colOff>
      <xdr:row>98</xdr:row>
      <xdr:rowOff>137595</xdr:rowOff>
    </xdr:to>
    <xdr:sp macro="" textlink="">
      <xdr:nvSpPr>
        <xdr:cNvPr id="691" name="円/楕円 690"/>
        <xdr:cNvSpPr/>
      </xdr:nvSpPr>
      <xdr:spPr>
        <a:xfrm>
          <a:off x="14541500" y="168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128722</xdr:rowOff>
    </xdr:from>
    <xdr:ext cx="534377" cy="259045"/>
    <xdr:sp macro="" textlink="">
      <xdr:nvSpPr>
        <xdr:cNvPr id="692" name="テキスト ボックス 691"/>
        <xdr:cNvSpPr txBox="1"/>
      </xdr:nvSpPr>
      <xdr:spPr>
        <a:xfrm>
          <a:off x="14325111" y="169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7618</xdr:rowOff>
    </xdr:from>
    <xdr:to>
      <xdr:col>20</xdr:col>
      <xdr:colOff>9525</xdr:colOff>
      <xdr:row>98</xdr:row>
      <xdr:rowOff>109218</xdr:rowOff>
    </xdr:to>
    <xdr:sp macro="" textlink="">
      <xdr:nvSpPr>
        <xdr:cNvPr id="693" name="円/楕円 692"/>
        <xdr:cNvSpPr/>
      </xdr:nvSpPr>
      <xdr:spPr>
        <a:xfrm>
          <a:off x="13652500" y="168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100345</xdr:rowOff>
    </xdr:from>
    <xdr:ext cx="534377" cy="259045"/>
    <xdr:sp macro="" textlink="">
      <xdr:nvSpPr>
        <xdr:cNvPr id="694" name="テキスト ボックス 693"/>
        <xdr:cNvSpPr txBox="1"/>
      </xdr:nvSpPr>
      <xdr:spPr>
        <a:xfrm>
          <a:off x="13436111" y="169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104536</xdr:rowOff>
    </xdr:from>
    <xdr:to>
      <xdr:col>18</xdr:col>
      <xdr:colOff>492125</xdr:colOff>
      <xdr:row>99</xdr:row>
      <xdr:rowOff>34686</xdr:rowOff>
    </xdr:to>
    <xdr:sp macro="" textlink="">
      <xdr:nvSpPr>
        <xdr:cNvPr id="695" name="円/楕円 694"/>
        <xdr:cNvSpPr/>
      </xdr:nvSpPr>
      <xdr:spPr>
        <a:xfrm>
          <a:off x="12763500" y="169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25813</xdr:rowOff>
    </xdr:from>
    <xdr:ext cx="469744" cy="259045"/>
    <xdr:sp macro="" textlink="">
      <xdr:nvSpPr>
        <xdr:cNvPr id="696" name="テキスト ボックス 695"/>
        <xdr:cNvSpPr txBox="1"/>
      </xdr:nvSpPr>
      <xdr:spPr>
        <a:xfrm>
          <a:off x="12579427" y="1699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94960</xdr:rowOff>
    </xdr:from>
    <xdr:to>
      <xdr:col>32</xdr:col>
      <xdr:colOff>187325</xdr:colOff>
      <xdr:row>39</xdr:row>
      <xdr:rowOff>94960</xdr:rowOff>
    </xdr:to>
    <xdr:cxnSp macro="">
      <xdr:nvCxnSpPr>
        <xdr:cNvPr id="727" name="直線コネクタ 726"/>
        <xdr:cNvCxnSpPr/>
      </xdr:nvCxnSpPr>
      <xdr:spPr>
        <a:xfrm>
          <a:off x="21323300" y="6781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94960</xdr:rowOff>
    </xdr:from>
    <xdr:to>
      <xdr:col>31</xdr:col>
      <xdr:colOff>34925</xdr:colOff>
      <xdr:row>39</xdr:row>
      <xdr:rowOff>94960</xdr:rowOff>
    </xdr:to>
    <xdr:cxnSp macro="">
      <xdr:nvCxnSpPr>
        <xdr:cNvPr id="730" name="直線コネクタ 729"/>
        <xdr:cNvCxnSpPr/>
      </xdr:nvCxnSpPr>
      <xdr:spPr>
        <a:xfrm>
          <a:off x="20434300" y="6781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94960</xdr:rowOff>
    </xdr:from>
    <xdr:to>
      <xdr:col>29</xdr:col>
      <xdr:colOff>517525</xdr:colOff>
      <xdr:row>39</xdr:row>
      <xdr:rowOff>94960</xdr:rowOff>
    </xdr:to>
    <xdr:cxnSp macro="">
      <xdr:nvCxnSpPr>
        <xdr:cNvPr id="733" name="直線コネクタ 732"/>
        <xdr:cNvCxnSpPr/>
      </xdr:nvCxnSpPr>
      <xdr:spPr>
        <a:xfrm>
          <a:off x="19545300" y="6781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138866</xdr:rowOff>
    </xdr:from>
    <xdr:to>
      <xdr:col>29</xdr:col>
      <xdr:colOff>568325</xdr:colOff>
      <xdr:row>38</xdr:row>
      <xdr:rowOff>69016</xdr:rowOff>
    </xdr:to>
    <xdr:sp macro="" textlink="">
      <xdr:nvSpPr>
        <xdr:cNvPr id="734" name="フローチャート : 判断 733"/>
        <xdr:cNvSpPr/>
      </xdr:nvSpPr>
      <xdr:spPr>
        <a:xfrm>
          <a:off x="20383500" y="64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85543</xdr:rowOff>
    </xdr:from>
    <xdr:ext cx="469744" cy="259045"/>
    <xdr:sp macro="" textlink="">
      <xdr:nvSpPr>
        <xdr:cNvPr id="735" name="テキスト ボックス 734"/>
        <xdr:cNvSpPr txBox="1"/>
      </xdr:nvSpPr>
      <xdr:spPr>
        <a:xfrm>
          <a:off x="20199427" y="625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94960</xdr:rowOff>
    </xdr:from>
    <xdr:to>
      <xdr:col>28</xdr:col>
      <xdr:colOff>314325</xdr:colOff>
      <xdr:row>39</xdr:row>
      <xdr:rowOff>95123</xdr:rowOff>
    </xdr:to>
    <xdr:cxnSp macro="">
      <xdr:nvCxnSpPr>
        <xdr:cNvPr id="736" name="直線コネクタ 735"/>
        <xdr:cNvCxnSpPr/>
      </xdr:nvCxnSpPr>
      <xdr:spPr>
        <a:xfrm flipV="1">
          <a:off x="18656300" y="678151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152255</xdr:rowOff>
    </xdr:from>
    <xdr:to>
      <xdr:col>28</xdr:col>
      <xdr:colOff>365125</xdr:colOff>
      <xdr:row>38</xdr:row>
      <xdr:rowOff>82405</xdr:rowOff>
    </xdr:to>
    <xdr:sp macro="" textlink="">
      <xdr:nvSpPr>
        <xdr:cNvPr id="737" name="フローチャート : 判断 736"/>
        <xdr:cNvSpPr/>
      </xdr:nvSpPr>
      <xdr:spPr>
        <a:xfrm>
          <a:off x="19494500" y="649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98932</xdr:rowOff>
    </xdr:from>
    <xdr:ext cx="469744" cy="259045"/>
    <xdr:sp macro="" textlink="">
      <xdr:nvSpPr>
        <xdr:cNvPr id="738" name="テキスト ボックス 737"/>
        <xdr:cNvSpPr txBox="1"/>
      </xdr:nvSpPr>
      <xdr:spPr>
        <a:xfrm>
          <a:off x="19310427" y="627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109801</xdr:rowOff>
    </xdr:from>
    <xdr:to>
      <xdr:col>27</xdr:col>
      <xdr:colOff>161925</xdr:colOff>
      <xdr:row>38</xdr:row>
      <xdr:rowOff>39951</xdr:rowOff>
    </xdr:to>
    <xdr:sp macro="" textlink="">
      <xdr:nvSpPr>
        <xdr:cNvPr id="739" name="フローチャート : 判断 738"/>
        <xdr:cNvSpPr/>
      </xdr:nvSpPr>
      <xdr:spPr>
        <a:xfrm>
          <a:off x="18605500" y="64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56478</xdr:rowOff>
    </xdr:from>
    <xdr:ext cx="469744" cy="259045"/>
    <xdr:sp macro="" textlink="">
      <xdr:nvSpPr>
        <xdr:cNvPr id="740" name="テキスト ボックス 739"/>
        <xdr:cNvSpPr txBox="1"/>
      </xdr:nvSpPr>
      <xdr:spPr>
        <a:xfrm>
          <a:off x="18421427" y="622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46" name="円/楕円 745"/>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47" name="投資及び出資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44160</xdr:rowOff>
    </xdr:from>
    <xdr:to>
      <xdr:col>31</xdr:col>
      <xdr:colOff>85725</xdr:colOff>
      <xdr:row>39</xdr:row>
      <xdr:rowOff>145760</xdr:rowOff>
    </xdr:to>
    <xdr:sp macro="" textlink="">
      <xdr:nvSpPr>
        <xdr:cNvPr id="748" name="円/楕円 747"/>
        <xdr:cNvSpPr/>
      </xdr:nvSpPr>
      <xdr:spPr>
        <a:xfrm>
          <a:off x="2127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136887</xdr:rowOff>
    </xdr:from>
    <xdr:ext cx="313932" cy="259045"/>
    <xdr:sp macro="" textlink="">
      <xdr:nvSpPr>
        <xdr:cNvPr id="749" name="テキスト ボックス 748"/>
        <xdr:cNvSpPr txBox="1"/>
      </xdr:nvSpPr>
      <xdr:spPr>
        <a:xfrm>
          <a:off x="2116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44160</xdr:rowOff>
    </xdr:from>
    <xdr:to>
      <xdr:col>29</xdr:col>
      <xdr:colOff>568325</xdr:colOff>
      <xdr:row>39</xdr:row>
      <xdr:rowOff>145760</xdr:rowOff>
    </xdr:to>
    <xdr:sp macro="" textlink="">
      <xdr:nvSpPr>
        <xdr:cNvPr id="750" name="円/楕円 749"/>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136887</xdr:rowOff>
    </xdr:from>
    <xdr:ext cx="313932" cy="259045"/>
    <xdr:sp macro="" textlink="">
      <xdr:nvSpPr>
        <xdr:cNvPr id="751" name="テキスト ボックス 750"/>
        <xdr:cNvSpPr txBox="1"/>
      </xdr:nvSpPr>
      <xdr:spPr>
        <a:xfrm>
          <a:off x="2027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44160</xdr:rowOff>
    </xdr:from>
    <xdr:to>
      <xdr:col>28</xdr:col>
      <xdr:colOff>365125</xdr:colOff>
      <xdr:row>39</xdr:row>
      <xdr:rowOff>145760</xdr:rowOff>
    </xdr:to>
    <xdr:sp macro="" textlink="">
      <xdr:nvSpPr>
        <xdr:cNvPr id="752" name="円/楕円 751"/>
        <xdr:cNvSpPr/>
      </xdr:nvSpPr>
      <xdr:spPr>
        <a:xfrm>
          <a:off x="19494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136887</xdr:rowOff>
    </xdr:from>
    <xdr:ext cx="313932" cy="259045"/>
    <xdr:sp macro="" textlink="">
      <xdr:nvSpPr>
        <xdr:cNvPr id="753" name="テキスト ボックス 752"/>
        <xdr:cNvSpPr txBox="1"/>
      </xdr:nvSpPr>
      <xdr:spPr>
        <a:xfrm>
          <a:off x="19388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44323</xdr:rowOff>
    </xdr:from>
    <xdr:to>
      <xdr:col>27</xdr:col>
      <xdr:colOff>161925</xdr:colOff>
      <xdr:row>39</xdr:row>
      <xdr:rowOff>145923</xdr:rowOff>
    </xdr:to>
    <xdr:sp macro="" textlink="">
      <xdr:nvSpPr>
        <xdr:cNvPr id="754" name="円/楕円 753"/>
        <xdr:cNvSpPr/>
      </xdr:nvSpPr>
      <xdr:spPr>
        <a:xfrm>
          <a:off x="18605500" y="67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137050</xdr:rowOff>
    </xdr:from>
    <xdr:ext cx="313932" cy="259045"/>
    <xdr:sp macro="" textlink="">
      <xdr:nvSpPr>
        <xdr:cNvPr id="755" name="テキスト ボックス 754"/>
        <xdr:cNvSpPr txBox="1"/>
      </xdr:nvSpPr>
      <xdr:spPr>
        <a:xfrm>
          <a:off x="18499333" y="6823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128379</xdr:rowOff>
    </xdr:from>
    <xdr:to>
      <xdr:col>32</xdr:col>
      <xdr:colOff>187325</xdr:colOff>
      <xdr:row>56</xdr:row>
      <xdr:rowOff>7548</xdr:rowOff>
    </xdr:to>
    <xdr:cxnSp macro="">
      <xdr:nvCxnSpPr>
        <xdr:cNvPr id="786" name="直線コネクタ 785"/>
        <xdr:cNvCxnSpPr/>
      </xdr:nvCxnSpPr>
      <xdr:spPr>
        <a:xfrm>
          <a:off x="21323300" y="955812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7"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38027</xdr:rowOff>
    </xdr:from>
    <xdr:to>
      <xdr:col>31</xdr:col>
      <xdr:colOff>34925</xdr:colOff>
      <xdr:row>55</xdr:row>
      <xdr:rowOff>128379</xdr:rowOff>
    </xdr:to>
    <xdr:cxnSp macro="">
      <xdr:nvCxnSpPr>
        <xdr:cNvPr id="789" name="直線コネクタ 788"/>
        <xdr:cNvCxnSpPr/>
      </xdr:nvCxnSpPr>
      <xdr:spPr>
        <a:xfrm>
          <a:off x="20434300" y="9467777"/>
          <a:ext cx="8890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20845</xdr:rowOff>
    </xdr:from>
    <xdr:ext cx="469744" cy="259045"/>
    <xdr:sp macro="" textlink="">
      <xdr:nvSpPr>
        <xdr:cNvPr id="791" name="テキスト ボックス 790"/>
        <xdr:cNvSpPr txBox="1"/>
      </xdr:nvSpPr>
      <xdr:spPr>
        <a:xfrm>
          <a:off x="21088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79720</xdr:rowOff>
    </xdr:from>
    <xdr:to>
      <xdr:col>29</xdr:col>
      <xdr:colOff>517525</xdr:colOff>
      <xdr:row>55</xdr:row>
      <xdr:rowOff>38027</xdr:rowOff>
    </xdr:to>
    <xdr:cxnSp macro="">
      <xdr:nvCxnSpPr>
        <xdr:cNvPr id="792" name="直線コネクタ 791"/>
        <xdr:cNvCxnSpPr/>
      </xdr:nvCxnSpPr>
      <xdr:spPr>
        <a:xfrm>
          <a:off x="19545300" y="9338020"/>
          <a:ext cx="889000" cy="1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169128</xdr:rowOff>
    </xdr:from>
    <xdr:to>
      <xdr:col>29</xdr:col>
      <xdr:colOff>568325</xdr:colOff>
      <xdr:row>56</xdr:row>
      <xdr:rowOff>99278</xdr:rowOff>
    </xdr:to>
    <xdr:sp macro="" textlink="">
      <xdr:nvSpPr>
        <xdr:cNvPr id="793" name="フローチャート : 判断 792"/>
        <xdr:cNvSpPr/>
      </xdr:nvSpPr>
      <xdr:spPr>
        <a:xfrm>
          <a:off x="20383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90405</xdr:rowOff>
    </xdr:from>
    <xdr:ext cx="469744" cy="259045"/>
    <xdr:sp macro="" textlink="">
      <xdr:nvSpPr>
        <xdr:cNvPr id="794" name="テキスト ボックス 793"/>
        <xdr:cNvSpPr txBox="1"/>
      </xdr:nvSpPr>
      <xdr:spPr>
        <a:xfrm>
          <a:off x="20199427" y="96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73841</xdr:rowOff>
    </xdr:from>
    <xdr:to>
      <xdr:col>28</xdr:col>
      <xdr:colOff>314325</xdr:colOff>
      <xdr:row>54</xdr:row>
      <xdr:rowOff>79720</xdr:rowOff>
    </xdr:to>
    <xdr:cxnSp macro="">
      <xdr:nvCxnSpPr>
        <xdr:cNvPr id="795" name="直線コネクタ 794"/>
        <xdr:cNvCxnSpPr/>
      </xdr:nvCxnSpPr>
      <xdr:spPr>
        <a:xfrm>
          <a:off x="18656300" y="933214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131681</xdr:rowOff>
    </xdr:from>
    <xdr:to>
      <xdr:col>28</xdr:col>
      <xdr:colOff>365125</xdr:colOff>
      <xdr:row>56</xdr:row>
      <xdr:rowOff>61831</xdr:rowOff>
    </xdr:to>
    <xdr:sp macro="" textlink="">
      <xdr:nvSpPr>
        <xdr:cNvPr id="796" name="フローチャート : 判断 795"/>
        <xdr:cNvSpPr/>
      </xdr:nvSpPr>
      <xdr:spPr>
        <a:xfrm>
          <a:off x="19494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52958</xdr:rowOff>
    </xdr:from>
    <xdr:ext cx="469744" cy="259045"/>
    <xdr:sp macro="" textlink="">
      <xdr:nvSpPr>
        <xdr:cNvPr id="797" name="テキスト ボックス 796"/>
        <xdr:cNvSpPr txBox="1"/>
      </xdr:nvSpPr>
      <xdr:spPr>
        <a:xfrm>
          <a:off x="19310427" y="96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170543</xdr:rowOff>
    </xdr:from>
    <xdr:to>
      <xdr:col>27</xdr:col>
      <xdr:colOff>161925</xdr:colOff>
      <xdr:row>55</xdr:row>
      <xdr:rowOff>100693</xdr:rowOff>
    </xdr:to>
    <xdr:sp macro="" textlink="">
      <xdr:nvSpPr>
        <xdr:cNvPr id="798" name="フローチャート : 判断 797"/>
        <xdr:cNvSpPr/>
      </xdr:nvSpPr>
      <xdr:spPr>
        <a:xfrm>
          <a:off x="18605500" y="942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91820</xdr:rowOff>
    </xdr:from>
    <xdr:ext cx="469744" cy="259045"/>
    <xdr:sp macro="" textlink="">
      <xdr:nvSpPr>
        <xdr:cNvPr id="799" name="テキスト ボックス 798"/>
        <xdr:cNvSpPr txBox="1"/>
      </xdr:nvSpPr>
      <xdr:spPr>
        <a:xfrm>
          <a:off x="184214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128198</xdr:rowOff>
    </xdr:from>
    <xdr:to>
      <xdr:col>32</xdr:col>
      <xdr:colOff>238125</xdr:colOff>
      <xdr:row>56</xdr:row>
      <xdr:rowOff>58348</xdr:rowOff>
    </xdr:to>
    <xdr:sp macro="" textlink="">
      <xdr:nvSpPr>
        <xdr:cNvPr id="805" name="円/楕円 804"/>
        <xdr:cNvSpPr/>
      </xdr:nvSpPr>
      <xdr:spPr>
        <a:xfrm>
          <a:off x="22110700" y="95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151075</xdr:rowOff>
    </xdr:from>
    <xdr:ext cx="469744" cy="259045"/>
    <xdr:sp macro="" textlink="">
      <xdr:nvSpPr>
        <xdr:cNvPr id="806" name="貸付金該当値テキスト"/>
        <xdr:cNvSpPr txBox="1"/>
      </xdr:nvSpPr>
      <xdr:spPr>
        <a:xfrm>
          <a:off x="22212300" y="940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77579</xdr:rowOff>
    </xdr:from>
    <xdr:to>
      <xdr:col>31</xdr:col>
      <xdr:colOff>85725</xdr:colOff>
      <xdr:row>56</xdr:row>
      <xdr:rowOff>7729</xdr:rowOff>
    </xdr:to>
    <xdr:sp macro="" textlink="">
      <xdr:nvSpPr>
        <xdr:cNvPr id="807" name="円/楕円 806"/>
        <xdr:cNvSpPr/>
      </xdr:nvSpPr>
      <xdr:spPr>
        <a:xfrm>
          <a:off x="21272500" y="95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24256</xdr:rowOff>
    </xdr:from>
    <xdr:ext cx="469744" cy="259045"/>
    <xdr:sp macro="" textlink="">
      <xdr:nvSpPr>
        <xdr:cNvPr id="808" name="テキスト ボックス 807"/>
        <xdr:cNvSpPr txBox="1"/>
      </xdr:nvSpPr>
      <xdr:spPr>
        <a:xfrm>
          <a:off x="21088427" y="92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158677</xdr:rowOff>
    </xdr:from>
    <xdr:to>
      <xdr:col>29</xdr:col>
      <xdr:colOff>568325</xdr:colOff>
      <xdr:row>55</xdr:row>
      <xdr:rowOff>88827</xdr:rowOff>
    </xdr:to>
    <xdr:sp macro="" textlink="">
      <xdr:nvSpPr>
        <xdr:cNvPr id="809" name="円/楕円 808"/>
        <xdr:cNvSpPr/>
      </xdr:nvSpPr>
      <xdr:spPr>
        <a:xfrm>
          <a:off x="20383500" y="9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105354</xdr:rowOff>
    </xdr:from>
    <xdr:ext cx="469744" cy="259045"/>
    <xdr:sp macro="" textlink="">
      <xdr:nvSpPr>
        <xdr:cNvPr id="810" name="テキスト ボックス 809"/>
        <xdr:cNvSpPr txBox="1"/>
      </xdr:nvSpPr>
      <xdr:spPr>
        <a:xfrm>
          <a:off x="20199427" y="919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28920</xdr:rowOff>
    </xdr:from>
    <xdr:to>
      <xdr:col>28</xdr:col>
      <xdr:colOff>365125</xdr:colOff>
      <xdr:row>54</xdr:row>
      <xdr:rowOff>130520</xdr:rowOff>
    </xdr:to>
    <xdr:sp macro="" textlink="">
      <xdr:nvSpPr>
        <xdr:cNvPr id="811" name="円/楕円 810"/>
        <xdr:cNvSpPr/>
      </xdr:nvSpPr>
      <xdr:spPr>
        <a:xfrm>
          <a:off x="19494500" y="92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52</xdr:row>
      <xdr:rowOff>147047</xdr:rowOff>
    </xdr:from>
    <xdr:ext cx="469744" cy="259045"/>
    <xdr:sp macro="" textlink="">
      <xdr:nvSpPr>
        <xdr:cNvPr id="812" name="テキスト ボックス 811"/>
        <xdr:cNvSpPr txBox="1"/>
      </xdr:nvSpPr>
      <xdr:spPr>
        <a:xfrm>
          <a:off x="19310427" y="90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23041</xdr:rowOff>
    </xdr:from>
    <xdr:to>
      <xdr:col>27</xdr:col>
      <xdr:colOff>161925</xdr:colOff>
      <xdr:row>54</xdr:row>
      <xdr:rowOff>124641</xdr:rowOff>
    </xdr:to>
    <xdr:sp macro="" textlink="">
      <xdr:nvSpPr>
        <xdr:cNvPr id="813" name="円/楕円 812"/>
        <xdr:cNvSpPr/>
      </xdr:nvSpPr>
      <xdr:spPr>
        <a:xfrm>
          <a:off x="18605500" y="92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52</xdr:row>
      <xdr:rowOff>141168</xdr:rowOff>
    </xdr:from>
    <xdr:ext cx="469744" cy="259045"/>
    <xdr:sp macro="" textlink="">
      <xdr:nvSpPr>
        <xdr:cNvPr id="814" name="テキスト ボックス 813"/>
        <xdr:cNvSpPr txBox="1"/>
      </xdr:nvSpPr>
      <xdr:spPr>
        <a:xfrm>
          <a:off x="18421427" y="905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70720</xdr:rowOff>
    </xdr:from>
    <xdr:to>
      <xdr:col>32</xdr:col>
      <xdr:colOff>187325</xdr:colOff>
      <xdr:row>76</xdr:row>
      <xdr:rowOff>8293</xdr:rowOff>
    </xdr:to>
    <xdr:cxnSp macro="">
      <xdr:nvCxnSpPr>
        <xdr:cNvPr id="844" name="直線コネクタ 843"/>
        <xdr:cNvCxnSpPr/>
      </xdr:nvCxnSpPr>
      <xdr:spPr>
        <a:xfrm>
          <a:off x="21323300" y="12929470"/>
          <a:ext cx="838200" cy="10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70720</xdr:rowOff>
    </xdr:from>
    <xdr:to>
      <xdr:col>31</xdr:col>
      <xdr:colOff>34925</xdr:colOff>
      <xdr:row>75</xdr:row>
      <xdr:rowOff>152158</xdr:rowOff>
    </xdr:to>
    <xdr:cxnSp macro="">
      <xdr:nvCxnSpPr>
        <xdr:cNvPr id="847" name="直線コネクタ 846"/>
        <xdr:cNvCxnSpPr/>
      </xdr:nvCxnSpPr>
      <xdr:spPr>
        <a:xfrm flipV="1">
          <a:off x="20434300" y="12929470"/>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151967</xdr:rowOff>
    </xdr:from>
    <xdr:to>
      <xdr:col>29</xdr:col>
      <xdr:colOff>517525</xdr:colOff>
      <xdr:row>75</xdr:row>
      <xdr:rowOff>152158</xdr:rowOff>
    </xdr:to>
    <xdr:cxnSp macro="">
      <xdr:nvCxnSpPr>
        <xdr:cNvPr id="850" name="直線コネクタ 849"/>
        <xdr:cNvCxnSpPr/>
      </xdr:nvCxnSpPr>
      <xdr:spPr>
        <a:xfrm>
          <a:off x="19545300" y="1301071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151784</xdr:rowOff>
    </xdr:from>
    <xdr:to>
      <xdr:col>29</xdr:col>
      <xdr:colOff>568325</xdr:colOff>
      <xdr:row>75</xdr:row>
      <xdr:rowOff>81934</xdr:rowOff>
    </xdr:to>
    <xdr:sp macro="" textlink="">
      <xdr:nvSpPr>
        <xdr:cNvPr id="851" name="フローチャート : 判断 850"/>
        <xdr:cNvSpPr/>
      </xdr:nvSpPr>
      <xdr:spPr>
        <a:xfrm>
          <a:off x="20383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98461</xdr:rowOff>
    </xdr:from>
    <xdr:ext cx="534377" cy="259045"/>
    <xdr:sp macro="" textlink="">
      <xdr:nvSpPr>
        <xdr:cNvPr id="852" name="テキスト ボックス 851"/>
        <xdr:cNvSpPr txBox="1"/>
      </xdr:nvSpPr>
      <xdr:spPr>
        <a:xfrm>
          <a:off x="20167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109696</xdr:rowOff>
    </xdr:from>
    <xdr:to>
      <xdr:col>28</xdr:col>
      <xdr:colOff>314325</xdr:colOff>
      <xdr:row>75</xdr:row>
      <xdr:rowOff>151967</xdr:rowOff>
    </xdr:to>
    <xdr:cxnSp macro="">
      <xdr:nvCxnSpPr>
        <xdr:cNvPr id="853" name="直線コネクタ 852"/>
        <xdr:cNvCxnSpPr/>
      </xdr:nvCxnSpPr>
      <xdr:spPr>
        <a:xfrm>
          <a:off x="18656300" y="12968446"/>
          <a:ext cx="889000" cy="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13157</xdr:rowOff>
    </xdr:from>
    <xdr:to>
      <xdr:col>28</xdr:col>
      <xdr:colOff>365125</xdr:colOff>
      <xdr:row>75</xdr:row>
      <xdr:rowOff>114757</xdr:rowOff>
    </xdr:to>
    <xdr:sp macro="" textlink="">
      <xdr:nvSpPr>
        <xdr:cNvPr id="854" name="フローチャート : 判断 853"/>
        <xdr:cNvSpPr/>
      </xdr:nvSpPr>
      <xdr:spPr>
        <a:xfrm>
          <a:off x="19494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131284</xdr:rowOff>
    </xdr:from>
    <xdr:ext cx="534377" cy="259045"/>
    <xdr:sp macro="" textlink="">
      <xdr:nvSpPr>
        <xdr:cNvPr id="855" name="テキスト ボックス 854"/>
        <xdr:cNvSpPr txBox="1"/>
      </xdr:nvSpPr>
      <xdr:spPr>
        <a:xfrm>
          <a:off x="19278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17482</xdr:rowOff>
    </xdr:from>
    <xdr:to>
      <xdr:col>27</xdr:col>
      <xdr:colOff>161925</xdr:colOff>
      <xdr:row>75</xdr:row>
      <xdr:rowOff>119082</xdr:rowOff>
    </xdr:to>
    <xdr:sp macro="" textlink="">
      <xdr:nvSpPr>
        <xdr:cNvPr id="856" name="フローチャート : 判断 855"/>
        <xdr:cNvSpPr/>
      </xdr:nvSpPr>
      <xdr:spPr>
        <a:xfrm>
          <a:off x="18605500" y="128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135609</xdr:rowOff>
    </xdr:from>
    <xdr:ext cx="534377" cy="259045"/>
    <xdr:sp macro="" textlink="">
      <xdr:nvSpPr>
        <xdr:cNvPr id="857" name="テキスト ボックス 856"/>
        <xdr:cNvSpPr txBox="1"/>
      </xdr:nvSpPr>
      <xdr:spPr>
        <a:xfrm>
          <a:off x="18389111" y="126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128943</xdr:rowOff>
    </xdr:from>
    <xdr:to>
      <xdr:col>32</xdr:col>
      <xdr:colOff>238125</xdr:colOff>
      <xdr:row>76</xdr:row>
      <xdr:rowOff>59094</xdr:rowOff>
    </xdr:to>
    <xdr:sp macro="" textlink="">
      <xdr:nvSpPr>
        <xdr:cNvPr id="863" name="円/楕円 862"/>
        <xdr:cNvSpPr/>
      </xdr:nvSpPr>
      <xdr:spPr>
        <a:xfrm>
          <a:off x="22110700" y="12987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151820</xdr:rowOff>
    </xdr:from>
    <xdr:ext cx="534377" cy="259045"/>
    <xdr:sp macro="" textlink="">
      <xdr:nvSpPr>
        <xdr:cNvPr id="864" name="繰出金該当値テキスト"/>
        <xdr:cNvSpPr txBox="1"/>
      </xdr:nvSpPr>
      <xdr:spPr>
        <a:xfrm>
          <a:off x="22212300" y="128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19920</xdr:rowOff>
    </xdr:from>
    <xdr:to>
      <xdr:col>31</xdr:col>
      <xdr:colOff>85725</xdr:colOff>
      <xdr:row>75</xdr:row>
      <xdr:rowOff>121520</xdr:rowOff>
    </xdr:to>
    <xdr:sp macro="" textlink="">
      <xdr:nvSpPr>
        <xdr:cNvPr id="865" name="円/楕円 864"/>
        <xdr:cNvSpPr/>
      </xdr:nvSpPr>
      <xdr:spPr>
        <a:xfrm>
          <a:off x="21272500" y="128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138047</xdr:rowOff>
    </xdr:from>
    <xdr:ext cx="534377" cy="259045"/>
    <xdr:sp macro="" textlink="">
      <xdr:nvSpPr>
        <xdr:cNvPr id="866" name="テキスト ボックス 865"/>
        <xdr:cNvSpPr txBox="1"/>
      </xdr:nvSpPr>
      <xdr:spPr>
        <a:xfrm>
          <a:off x="21056111" y="126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101359</xdr:rowOff>
    </xdr:from>
    <xdr:to>
      <xdr:col>29</xdr:col>
      <xdr:colOff>568325</xdr:colOff>
      <xdr:row>76</xdr:row>
      <xdr:rowOff>31508</xdr:rowOff>
    </xdr:to>
    <xdr:sp macro="" textlink="">
      <xdr:nvSpPr>
        <xdr:cNvPr id="867" name="円/楕円 866"/>
        <xdr:cNvSpPr/>
      </xdr:nvSpPr>
      <xdr:spPr>
        <a:xfrm>
          <a:off x="20383500" y="1296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22635</xdr:rowOff>
    </xdr:from>
    <xdr:ext cx="534377" cy="259045"/>
    <xdr:sp macro="" textlink="">
      <xdr:nvSpPr>
        <xdr:cNvPr id="868" name="テキスト ボックス 867"/>
        <xdr:cNvSpPr txBox="1"/>
      </xdr:nvSpPr>
      <xdr:spPr>
        <a:xfrm>
          <a:off x="20167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101168</xdr:rowOff>
    </xdr:from>
    <xdr:to>
      <xdr:col>28</xdr:col>
      <xdr:colOff>365125</xdr:colOff>
      <xdr:row>76</xdr:row>
      <xdr:rowOff>31319</xdr:rowOff>
    </xdr:to>
    <xdr:sp macro="" textlink="">
      <xdr:nvSpPr>
        <xdr:cNvPr id="869" name="円/楕円 868"/>
        <xdr:cNvSpPr/>
      </xdr:nvSpPr>
      <xdr:spPr>
        <a:xfrm>
          <a:off x="19494500" y="129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22444</xdr:rowOff>
    </xdr:from>
    <xdr:ext cx="534377" cy="259045"/>
    <xdr:sp macro="" textlink="">
      <xdr:nvSpPr>
        <xdr:cNvPr id="870" name="テキスト ボックス 869"/>
        <xdr:cNvSpPr txBox="1"/>
      </xdr:nvSpPr>
      <xdr:spPr>
        <a:xfrm>
          <a:off x="19278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58896</xdr:rowOff>
    </xdr:from>
    <xdr:to>
      <xdr:col>27</xdr:col>
      <xdr:colOff>161925</xdr:colOff>
      <xdr:row>75</xdr:row>
      <xdr:rowOff>160496</xdr:rowOff>
    </xdr:to>
    <xdr:sp macro="" textlink="">
      <xdr:nvSpPr>
        <xdr:cNvPr id="871" name="円/楕円 870"/>
        <xdr:cNvSpPr/>
      </xdr:nvSpPr>
      <xdr:spPr>
        <a:xfrm>
          <a:off x="18605500" y="12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151623</xdr:rowOff>
    </xdr:from>
    <xdr:ext cx="534377" cy="259045"/>
    <xdr:sp macro="" textlink="">
      <xdr:nvSpPr>
        <xdr:cNvPr id="872" name="テキスト ボックス 871"/>
        <xdr:cNvSpPr txBox="1"/>
      </xdr:nvSpPr>
      <xdr:spPr>
        <a:xfrm>
          <a:off x="18389111" y="130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・歳出決算総額は、住民一人当たり</a:t>
          </a:r>
          <a:r>
            <a:rPr lang="en-US" altLang="ja-JP" sz="1300" b="0" i="0" baseline="0">
              <a:solidFill>
                <a:schemeClr val="dk1"/>
              </a:solidFill>
              <a:effectLst/>
              <a:latin typeface="+mn-lt"/>
              <a:ea typeface="+mn-ea"/>
              <a:cs typeface="+mn-cs"/>
            </a:rPr>
            <a:t>1,489,607</a:t>
          </a:r>
          <a:r>
            <a:rPr lang="ja-JP" altLang="ja-JP" sz="1300" b="0" i="0" baseline="0">
              <a:solidFill>
                <a:schemeClr val="dk1"/>
              </a:solidFill>
              <a:effectLst/>
              <a:latin typeface="+mn-lt"/>
              <a:ea typeface="+mn-ea"/>
              <a:cs typeface="+mn-cs"/>
            </a:rPr>
            <a:t>円となっている。主な構成項目である人件費は、住民一人当たり</a:t>
          </a:r>
          <a:r>
            <a:rPr lang="en-US" altLang="ja-JP" sz="1300" b="0" i="0" baseline="0">
              <a:solidFill>
                <a:schemeClr val="dk1"/>
              </a:solidFill>
              <a:effectLst/>
              <a:latin typeface="+mn-lt"/>
              <a:ea typeface="+mn-ea"/>
              <a:cs typeface="+mn-cs"/>
            </a:rPr>
            <a:t>66,295</a:t>
          </a:r>
          <a:r>
            <a:rPr lang="ja-JP" altLang="ja-JP" sz="1300" b="0" i="0" baseline="0">
              <a:solidFill>
                <a:schemeClr val="dk1"/>
              </a:solidFill>
              <a:effectLst/>
              <a:latin typeface="+mn-lt"/>
              <a:ea typeface="+mn-ea"/>
              <a:cs typeface="+mn-cs"/>
            </a:rPr>
            <a:t>円となっており、平成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年度からほぼ横ばいで推移してきており、高止まりの傾向にある。そのほか特に増減の大きい項目として、普通建設事業費と物件費があげられる。普通建設事業費については、住民一人当たり</a:t>
          </a:r>
          <a:r>
            <a:rPr lang="en-US" altLang="ja-JP" sz="1300" b="0" i="0" baseline="0">
              <a:solidFill>
                <a:schemeClr val="dk1"/>
              </a:solidFill>
              <a:effectLst/>
              <a:latin typeface="+mn-lt"/>
              <a:ea typeface="+mn-ea"/>
              <a:cs typeface="+mn-cs"/>
            </a:rPr>
            <a:t>94,289</a:t>
          </a:r>
          <a:r>
            <a:rPr lang="ja-JP" altLang="en-US" sz="1300" b="0" i="0" baseline="0">
              <a:solidFill>
                <a:schemeClr val="dk1"/>
              </a:solidFill>
              <a:effectLst/>
              <a:latin typeface="+mn-lt"/>
              <a:ea typeface="+mn-ea"/>
              <a:cs typeface="+mn-cs"/>
            </a:rPr>
            <a:t>千円</a:t>
          </a:r>
          <a:r>
            <a:rPr lang="ja-JP" altLang="ja-JP" sz="1300" b="0" i="0" baseline="0">
              <a:solidFill>
                <a:schemeClr val="dk1"/>
              </a:solidFill>
              <a:effectLst/>
              <a:latin typeface="+mn-lt"/>
              <a:ea typeface="+mn-ea"/>
              <a:cs typeface="+mn-cs"/>
            </a:rPr>
            <a:t>と平成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並みに減少したが、前年度は</a:t>
          </a:r>
          <a:r>
            <a:rPr lang="ja-JP" altLang="ja-JP" sz="1300" b="0" i="0" baseline="0">
              <a:solidFill>
                <a:schemeClr val="dk1"/>
              </a:solidFill>
              <a:effectLst/>
              <a:latin typeface="+mn-lt"/>
              <a:ea typeface="+mn-ea"/>
              <a:cs typeface="+mn-cs"/>
            </a:rPr>
            <a:t>復興事業である「甲子子ども運動広場建設事業」「村民屋内プール建設事業」</a:t>
          </a:r>
          <a:r>
            <a:rPr lang="ja-JP" altLang="en-US" sz="1300" b="0" i="0" baseline="0">
              <a:solidFill>
                <a:schemeClr val="dk1"/>
              </a:solidFill>
              <a:effectLst/>
              <a:latin typeface="+mn-lt"/>
              <a:ea typeface="+mn-ea"/>
              <a:cs typeface="+mn-cs"/>
            </a:rPr>
            <a:t>が完了年度であり事業費が減少したの</a:t>
          </a:r>
          <a:r>
            <a:rPr lang="ja-JP" altLang="ja-JP" sz="1300" b="0" i="0" baseline="0">
              <a:solidFill>
                <a:schemeClr val="dk1"/>
              </a:solidFill>
              <a:effectLst/>
              <a:latin typeface="+mn-lt"/>
              <a:ea typeface="+mn-ea"/>
              <a:cs typeface="+mn-cs"/>
            </a:rPr>
            <a:t>が主な要因である。物件費としては住民一人当たり</a:t>
          </a:r>
          <a:r>
            <a:rPr lang="en-US" altLang="ja-JP" sz="1300" b="0" i="0" baseline="0">
              <a:solidFill>
                <a:schemeClr val="dk1"/>
              </a:solidFill>
              <a:effectLst/>
              <a:latin typeface="+mn-lt"/>
              <a:ea typeface="+mn-ea"/>
              <a:cs typeface="+mn-cs"/>
            </a:rPr>
            <a:t>1,123,560</a:t>
          </a:r>
          <a:r>
            <a:rPr lang="ja-JP" altLang="ja-JP" sz="1300" b="0" i="0" baseline="0">
              <a:solidFill>
                <a:schemeClr val="dk1"/>
              </a:solidFill>
              <a:effectLst/>
              <a:latin typeface="+mn-lt"/>
              <a:ea typeface="+mn-ea"/>
              <a:cs typeface="+mn-cs"/>
            </a:rPr>
            <a:t>円と平成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年度と比較すると</a:t>
          </a:r>
          <a:r>
            <a:rPr lang="ja-JP" altLang="en-US" sz="1300" b="0" i="0" baseline="0">
              <a:solidFill>
                <a:schemeClr val="dk1"/>
              </a:solidFill>
              <a:effectLst/>
              <a:latin typeface="+mn-lt"/>
              <a:ea typeface="+mn-ea"/>
              <a:cs typeface="+mn-cs"/>
            </a:rPr>
            <a:t>約</a:t>
          </a:r>
          <a:r>
            <a:rPr lang="en-US" altLang="ja-JP" sz="1300" b="0" i="0" baseline="0">
              <a:solidFill>
                <a:schemeClr val="dk1"/>
              </a:solidFill>
              <a:effectLst/>
              <a:latin typeface="+mn-lt"/>
              <a:ea typeface="+mn-ea"/>
              <a:cs typeface="+mn-cs"/>
            </a:rPr>
            <a:t>1.6</a:t>
          </a:r>
          <a:r>
            <a:rPr lang="ja-JP" altLang="en-US" sz="1300" b="0" i="0" baseline="0">
              <a:solidFill>
                <a:schemeClr val="dk1"/>
              </a:solidFill>
              <a:effectLst/>
              <a:latin typeface="+mn-lt"/>
              <a:ea typeface="+mn-ea"/>
              <a:cs typeface="+mn-cs"/>
            </a:rPr>
            <a:t>倍ほど増加</a:t>
          </a:r>
          <a:r>
            <a:rPr lang="ja-JP" altLang="ja-JP" sz="1300" b="0" i="0" baseline="0">
              <a:solidFill>
                <a:schemeClr val="dk1"/>
              </a:solidFill>
              <a:effectLst/>
              <a:latin typeface="+mn-lt"/>
              <a:ea typeface="+mn-ea"/>
              <a:cs typeface="+mn-cs"/>
            </a:rPr>
            <a:t>したが、</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年度が</a:t>
          </a:r>
          <a:r>
            <a:rPr lang="ja-JP" altLang="ja-JP" sz="1300" b="0" i="0" baseline="0">
              <a:solidFill>
                <a:schemeClr val="dk1"/>
              </a:solidFill>
              <a:effectLst/>
              <a:latin typeface="+mn-lt"/>
              <a:ea typeface="+mn-ea"/>
              <a:cs typeface="+mn-cs"/>
            </a:rPr>
            <a:t>福島第一原子力発電所の事故に伴う</a:t>
          </a:r>
          <a:r>
            <a:rPr lang="ja-JP" altLang="en-US" sz="1300" b="0" i="0" baseline="0">
              <a:solidFill>
                <a:schemeClr val="dk1"/>
              </a:solidFill>
              <a:effectLst/>
              <a:latin typeface="+mn-lt"/>
              <a:ea typeface="+mn-ea"/>
              <a:cs typeface="+mn-cs"/>
            </a:rPr>
            <a:t>住宅除染の業務委託のピークとなった年であり、</a:t>
          </a:r>
          <a:r>
            <a:rPr lang="ja-JP" altLang="ja-JP" sz="1300" b="0" i="0" baseline="0">
              <a:solidFill>
                <a:schemeClr val="dk1"/>
              </a:solidFill>
              <a:effectLst/>
              <a:latin typeface="+mn-lt"/>
              <a:ea typeface="+mn-ea"/>
              <a:cs typeface="+mn-cs"/>
            </a:rPr>
            <a:t>「放射性物質除染対策事業（主に住宅除染業務委託）」の業務委託料が大幅に増加したためである。除染に関しては平成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年度でほぼ終了し、事業費的には平成</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年度以降</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大幅に減少する見込である。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20,112
19,896
192.06
30,515,762
29,958,973
315,957
5,385,830
6,772,152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150477</xdr:rowOff>
    </xdr:from>
    <xdr:to>
      <xdr:col>6</xdr:col>
      <xdr:colOff>510540</xdr:colOff>
      <xdr:row>38</xdr:row>
      <xdr:rowOff>55118</xdr:rowOff>
    </xdr:to>
    <xdr:cxnSp macro="">
      <xdr:nvCxnSpPr>
        <xdr:cNvPr id="58" name="直線コネクタ 57"/>
        <xdr:cNvCxnSpPr/>
      </xdr:nvCxnSpPr>
      <xdr:spPr>
        <a:xfrm flipV="1">
          <a:off x="4633595" y="5465427"/>
          <a:ext cx="1270" cy="110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58945</xdr:rowOff>
    </xdr:from>
    <xdr:ext cx="469744" cy="259045"/>
    <xdr:sp macro="" textlink="">
      <xdr:nvSpPr>
        <xdr:cNvPr id="59" name="議会費最小値テキスト"/>
        <xdr:cNvSpPr txBox="1"/>
      </xdr:nvSpPr>
      <xdr:spPr>
        <a:xfrm>
          <a:off x="4686300"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38</xdr:row>
      <xdr:rowOff>55118</xdr:rowOff>
    </xdr:from>
    <xdr:to>
      <xdr:col>6</xdr:col>
      <xdr:colOff>600075</xdr:colOff>
      <xdr:row>38</xdr:row>
      <xdr:rowOff>55118</xdr:rowOff>
    </xdr:to>
    <xdr:cxnSp macro="">
      <xdr:nvCxnSpPr>
        <xdr:cNvPr id="60" name="直線コネクタ 59"/>
        <xdr:cNvCxnSpPr/>
      </xdr:nvCxnSpPr>
      <xdr:spPr>
        <a:xfrm>
          <a:off x="4546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97154</xdr:rowOff>
    </xdr:from>
    <xdr:ext cx="469744" cy="259045"/>
    <xdr:sp macro="" textlink="">
      <xdr:nvSpPr>
        <xdr:cNvPr id="61" name="議会費最大値テキスト"/>
        <xdr:cNvSpPr txBox="1"/>
      </xdr:nvSpPr>
      <xdr:spPr>
        <a:xfrm>
          <a:off x="4686300" y="5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31</xdr:row>
      <xdr:rowOff>150477</xdr:rowOff>
    </xdr:from>
    <xdr:to>
      <xdr:col>6</xdr:col>
      <xdr:colOff>600075</xdr:colOff>
      <xdr:row>31</xdr:row>
      <xdr:rowOff>150477</xdr:rowOff>
    </xdr:to>
    <xdr:cxnSp macro="">
      <xdr:nvCxnSpPr>
        <xdr:cNvPr id="62" name="直線コネクタ 61"/>
        <xdr:cNvCxnSpPr/>
      </xdr:nvCxnSpPr>
      <xdr:spPr>
        <a:xfrm>
          <a:off x="4546600" y="54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141660</xdr:rowOff>
    </xdr:from>
    <xdr:to>
      <xdr:col>6</xdr:col>
      <xdr:colOff>511175</xdr:colOff>
      <xdr:row>31</xdr:row>
      <xdr:rowOff>161580</xdr:rowOff>
    </xdr:to>
    <xdr:cxnSp macro="">
      <xdr:nvCxnSpPr>
        <xdr:cNvPr id="63" name="直線コネクタ 62"/>
        <xdr:cNvCxnSpPr/>
      </xdr:nvCxnSpPr>
      <xdr:spPr>
        <a:xfrm>
          <a:off x="3797300" y="5285160"/>
          <a:ext cx="8382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26505</xdr:rowOff>
    </xdr:from>
    <xdr:ext cx="469744" cy="259045"/>
    <xdr:sp macro="" textlink="">
      <xdr:nvSpPr>
        <xdr:cNvPr id="64" name="議会費平均値テキスト"/>
        <xdr:cNvSpPr txBox="1"/>
      </xdr:nvSpPr>
      <xdr:spPr>
        <a:xfrm>
          <a:off x="4686300" y="602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48078</xdr:rowOff>
    </xdr:from>
    <xdr:to>
      <xdr:col>6</xdr:col>
      <xdr:colOff>561975</xdr:colOff>
      <xdr:row>35</xdr:row>
      <xdr:rowOff>149678</xdr:rowOff>
    </xdr:to>
    <xdr:sp macro="" textlink="">
      <xdr:nvSpPr>
        <xdr:cNvPr id="65" name="フローチャート : 判断 64"/>
        <xdr:cNvSpPr/>
      </xdr:nvSpPr>
      <xdr:spPr>
        <a:xfrm>
          <a:off x="45847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137740</xdr:rowOff>
    </xdr:from>
    <xdr:to>
      <xdr:col>5</xdr:col>
      <xdr:colOff>358775</xdr:colOff>
      <xdr:row>30</xdr:row>
      <xdr:rowOff>141660</xdr:rowOff>
    </xdr:to>
    <xdr:cxnSp macro="">
      <xdr:nvCxnSpPr>
        <xdr:cNvPr id="66" name="直線コネクタ 65"/>
        <xdr:cNvCxnSpPr/>
      </xdr:nvCxnSpPr>
      <xdr:spPr>
        <a:xfrm>
          <a:off x="2908300" y="5281240"/>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111434</xdr:rowOff>
    </xdr:from>
    <xdr:to>
      <xdr:col>5</xdr:col>
      <xdr:colOff>409575</xdr:colOff>
      <xdr:row>35</xdr:row>
      <xdr:rowOff>41584</xdr:rowOff>
    </xdr:to>
    <xdr:sp macro="" textlink="">
      <xdr:nvSpPr>
        <xdr:cNvPr id="67" name="フローチャート : 判断 66"/>
        <xdr:cNvSpPr/>
      </xdr:nvSpPr>
      <xdr:spPr>
        <a:xfrm>
          <a:off x="3746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32711</xdr:rowOff>
    </xdr:from>
    <xdr:ext cx="469744" cy="259045"/>
    <xdr:sp macro="" textlink="">
      <xdr:nvSpPr>
        <xdr:cNvPr id="68" name="テキスト ボックス 67"/>
        <xdr:cNvSpPr txBox="1"/>
      </xdr:nvSpPr>
      <xdr:spPr>
        <a:xfrm>
          <a:off x="3562427"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137740</xdr:rowOff>
    </xdr:from>
    <xdr:to>
      <xdr:col>4</xdr:col>
      <xdr:colOff>155575</xdr:colOff>
      <xdr:row>30</xdr:row>
      <xdr:rowOff>149824</xdr:rowOff>
    </xdr:to>
    <xdr:cxnSp macro="">
      <xdr:nvCxnSpPr>
        <xdr:cNvPr id="69" name="直線コネクタ 68"/>
        <xdr:cNvCxnSpPr/>
      </xdr:nvCxnSpPr>
      <xdr:spPr>
        <a:xfrm flipV="1">
          <a:off x="2019300" y="5281240"/>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31</xdr:row>
      <xdr:rowOff>75837</xdr:rowOff>
    </xdr:from>
    <xdr:to>
      <xdr:col>4</xdr:col>
      <xdr:colOff>206375</xdr:colOff>
      <xdr:row>32</xdr:row>
      <xdr:rowOff>5987</xdr:rowOff>
    </xdr:to>
    <xdr:sp macro="" textlink="">
      <xdr:nvSpPr>
        <xdr:cNvPr id="70" name="フローチャート : 判断 69"/>
        <xdr:cNvSpPr/>
      </xdr:nvSpPr>
      <xdr:spPr>
        <a:xfrm>
          <a:off x="2857500" y="5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168564</xdr:rowOff>
    </xdr:from>
    <xdr:ext cx="469744" cy="259045"/>
    <xdr:sp macro="" textlink="">
      <xdr:nvSpPr>
        <xdr:cNvPr id="71" name="テキスト ボックス 70"/>
        <xdr:cNvSpPr txBox="1"/>
      </xdr:nvSpPr>
      <xdr:spPr>
        <a:xfrm>
          <a:off x="2673427" y="548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154722</xdr:rowOff>
    </xdr:from>
    <xdr:to>
      <xdr:col>2</xdr:col>
      <xdr:colOff>638175</xdr:colOff>
      <xdr:row>30</xdr:row>
      <xdr:rowOff>149824</xdr:rowOff>
    </xdr:to>
    <xdr:cxnSp macro="">
      <xdr:nvCxnSpPr>
        <xdr:cNvPr id="72" name="直線コネクタ 71"/>
        <xdr:cNvCxnSpPr/>
      </xdr:nvCxnSpPr>
      <xdr:spPr>
        <a:xfrm>
          <a:off x="1130300" y="5126772"/>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31</xdr:row>
      <xdr:rowOff>134946</xdr:rowOff>
    </xdr:from>
    <xdr:to>
      <xdr:col>3</xdr:col>
      <xdr:colOff>3175</xdr:colOff>
      <xdr:row>32</xdr:row>
      <xdr:rowOff>65096</xdr:rowOff>
    </xdr:to>
    <xdr:sp macro="" textlink="">
      <xdr:nvSpPr>
        <xdr:cNvPr id="73" name="フローチャート : 判断 72"/>
        <xdr:cNvSpPr/>
      </xdr:nvSpPr>
      <xdr:spPr>
        <a:xfrm>
          <a:off x="1968500" y="544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56223</xdr:rowOff>
    </xdr:from>
    <xdr:ext cx="469744" cy="259045"/>
    <xdr:sp macro="" textlink="">
      <xdr:nvSpPr>
        <xdr:cNvPr id="74" name="テキスト ボックス 73"/>
        <xdr:cNvSpPr txBox="1"/>
      </xdr:nvSpPr>
      <xdr:spPr>
        <a:xfrm>
          <a:off x="1784427" y="554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64407</xdr:rowOff>
    </xdr:from>
    <xdr:to>
      <xdr:col>1</xdr:col>
      <xdr:colOff>485775</xdr:colOff>
      <xdr:row>31</xdr:row>
      <xdr:rowOff>166007</xdr:rowOff>
    </xdr:to>
    <xdr:sp macro="" textlink="">
      <xdr:nvSpPr>
        <xdr:cNvPr id="75" name="フローチャート : 判断 74"/>
        <xdr:cNvSpPr/>
      </xdr:nvSpPr>
      <xdr:spPr>
        <a:xfrm>
          <a:off x="1079500" y="537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157134</xdr:rowOff>
    </xdr:from>
    <xdr:ext cx="469744" cy="259045"/>
    <xdr:sp macro="" textlink="">
      <xdr:nvSpPr>
        <xdr:cNvPr id="76" name="テキスト ボックス 75"/>
        <xdr:cNvSpPr txBox="1"/>
      </xdr:nvSpPr>
      <xdr:spPr>
        <a:xfrm>
          <a:off x="895427" y="54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110780</xdr:rowOff>
    </xdr:from>
    <xdr:to>
      <xdr:col>6</xdr:col>
      <xdr:colOff>561975</xdr:colOff>
      <xdr:row>32</xdr:row>
      <xdr:rowOff>40930</xdr:rowOff>
    </xdr:to>
    <xdr:sp macro="" textlink="">
      <xdr:nvSpPr>
        <xdr:cNvPr id="82" name="円/楕円 81"/>
        <xdr:cNvSpPr/>
      </xdr:nvSpPr>
      <xdr:spPr>
        <a:xfrm>
          <a:off x="4584700" y="54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52704</xdr:rowOff>
    </xdr:from>
    <xdr:ext cx="469744" cy="259045"/>
    <xdr:sp macro="" textlink="">
      <xdr:nvSpPr>
        <xdr:cNvPr id="83" name="議会費該当値テキスト"/>
        <xdr:cNvSpPr txBox="1"/>
      </xdr:nvSpPr>
      <xdr:spPr>
        <a:xfrm>
          <a:off x="4686300" y="536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90860</xdr:rowOff>
    </xdr:from>
    <xdr:to>
      <xdr:col>5</xdr:col>
      <xdr:colOff>409575</xdr:colOff>
      <xdr:row>31</xdr:row>
      <xdr:rowOff>21010</xdr:rowOff>
    </xdr:to>
    <xdr:sp macro="" textlink="">
      <xdr:nvSpPr>
        <xdr:cNvPr id="84" name="円/楕円 83"/>
        <xdr:cNvSpPr/>
      </xdr:nvSpPr>
      <xdr:spPr>
        <a:xfrm>
          <a:off x="3746500" y="52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37537</xdr:rowOff>
    </xdr:from>
    <xdr:ext cx="469744" cy="259045"/>
    <xdr:sp macro="" textlink="">
      <xdr:nvSpPr>
        <xdr:cNvPr id="85" name="テキスト ボックス 84"/>
        <xdr:cNvSpPr txBox="1"/>
      </xdr:nvSpPr>
      <xdr:spPr>
        <a:xfrm>
          <a:off x="3562427" y="500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86940</xdr:rowOff>
    </xdr:from>
    <xdr:to>
      <xdr:col>4</xdr:col>
      <xdr:colOff>206375</xdr:colOff>
      <xdr:row>31</xdr:row>
      <xdr:rowOff>17090</xdr:rowOff>
    </xdr:to>
    <xdr:sp macro="" textlink="">
      <xdr:nvSpPr>
        <xdr:cNvPr id="86" name="円/楕円 85"/>
        <xdr:cNvSpPr/>
      </xdr:nvSpPr>
      <xdr:spPr>
        <a:xfrm>
          <a:off x="2857500" y="52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33617</xdr:rowOff>
    </xdr:from>
    <xdr:ext cx="469744" cy="259045"/>
    <xdr:sp macro="" textlink="">
      <xdr:nvSpPr>
        <xdr:cNvPr id="87" name="テキスト ボックス 86"/>
        <xdr:cNvSpPr txBox="1"/>
      </xdr:nvSpPr>
      <xdr:spPr>
        <a:xfrm>
          <a:off x="2673427" y="50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99024</xdr:rowOff>
    </xdr:from>
    <xdr:to>
      <xdr:col>3</xdr:col>
      <xdr:colOff>3175</xdr:colOff>
      <xdr:row>31</xdr:row>
      <xdr:rowOff>29174</xdr:rowOff>
    </xdr:to>
    <xdr:sp macro="" textlink="">
      <xdr:nvSpPr>
        <xdr:cNvPr id="88" name="円/楕円 87"/>
        <xdr:cNvSpPr/>
      </xdr:nvSpPr>
      <xdr:spPr>
        <a:xfrm>
          <a:off x="1968500" y="52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45701</xdr:rowOff>
    </xdr:from>
    <xdr:ext cx="469744" cy="259045"/>
    <xdr:sp macro="" textlink="">
      <xdr:nvSpPr>
        <xdr:cNvPr id="89" name="テキスト ボックス 88"/>
        <xdr:cNvSpPr txBox="1"/>
      </xdr:nvSpPr>
      <xdr:spPr>
        <a:xfrm>
          <a:off x="1784427" y="50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103922</xdr:rowOff>
    </xdr:from>
    <xdr:to>
      <xdr:col>1</xdr:col>
      <xdr:colOff>485775</xdr:colOff>
      <xdr:row>30</xdr:row>
      <xdr:rowOff>34072</xdr:rowOff>
    </xdr:to>
    <xdr:sp macro="" textlink="">
      <xdr:nvSpPr>
        <xdr:cNvPr id="90" name="円/楕円 89"/>
        <xdr:cNvSpPr/>
      </xdr:nvSpPr>
      <xdr:spPr>
        <a:xfrm>
          <a:off x="1079500" y="50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50599</xdr:rowOff>
    </xdr:from>
    <xdr:ext cx="469744" cy="259045"/>
    <xdr:sp macro="" textlink="">
      <xdr:nvSpPr>
        <xdr:cNvPr id="91" name="テキスト ボックス 90"/>
        <xdr:cNvSpPr txBox="1"/>
      </xdr:nvSpPr>
      <xdr:spPr>
        <a:xfrm>
          <a:off x="895427" y="485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22977</xdr:rowOff>
    </xdr:from>
    <xdr:to>
      <xdr:col>6</xdr:col>
      <xdr:colOff>510540</xdr:colOff>
      <xdr:row>58</xdr:row>
      <xdr:rowOff>98</xdr:rowOff>
    </xdr:to>
    <xdr:cxnSp macro="">
      <xdr:nvCxnSpPr>
        <xdr:cNvPr id="113" name="直線コネクタ 112"/>
        <xdr:cNvCxnSpPr/>
      </xdr:nvCxnSpPr>
      <xdr:spPr>
        <a:xfrm flipV="1">
          <a:off x="4633595" y="9281277"/>
          <a:ext cx="1270" cy="66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3925</xdr:rowOff>
    </xdr:from>
    <xdr:ext cx="534377" cy="259045"/>
    <xdr:sp macro="" textlink="">
      <xdr:nvSpPr>
        <xdr:cNvPr id="114" name="総務費最小値テキスト"/>
        <xdr:cNvSpPr txBox="1"/>
      </xdr:nvSpPr>
      <xdr:spPr>
        <a:xfrm>
          <a:off x="4686300" y="99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58</xdr:row>
      <xdr:rowOff>98</xdr:rowOff>
    </xdr:from>
    <xdr:to>
      <xdr:col>6</xdr:col>
      <xdr:colOff>600075</xdr:colOff>
      <xdr:row>58</xdr:row>
      <xdr:rowOff>98</xdr:rowOff>
    </xdr:to>
    <xdr:cxnSp macro="">
      <xdr:nvCxnSpPr>
        <xdr:cNvPr id="115" name="直線コネクタ 114"/>
        <xdr:cNvCxnSpPr/>
      </xdr:nvCxnSpPr>
      <xdr:spPr>
        <a:xfrm>
          <a:off x="4546600" y="994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141104</xdr:rowOff>
    </xdr:from>
    <xdr:ext cx="599010" cy="259045"/>
    <xdr:sp macro="" textlink="">
      <xdr:nvSpPr>
        <xdr:cNvPr id="116" name="総務費最大値テキスト"/>
        <xdr:cNvSpPr txBox="1"/>
      </xdr:nvSpPr>
      <xdr:spPr>
        <a:xfrm>
          <a:off x="4686300" y="905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54</xdr:row>
      <xdr:rowOff>22977</xdr:rowOff>
    </xdr:from>
    <xdr:to>
      <xdr:col>6</xdr:col>
      <xdr:colOff>600075</xdr:colOff>
      <xdr:row>54</xdr:row>
      <xdr:rowOff>22977</xdr:rowOff>
    </xdr:to>
    <xdr:cxnSp macro="">
      <xdr:nvCxnSpPr>
        <xdr:cNvPr id="117" name="直線コネクタ 116"/>
        <xdr:cNvCxnSpPr/>
      </xdr:nvCxnSpPr>
      <xdr:spPr>
        <a:xfrm>
          <a:off x="4546600" y="928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160850</xdr:rowOff>
    </xdr:from>
    <xdr:to>
      <xdr:col>6</xdr:col>
      <xdr:colOff>511175</xdr:colOff>
      <xdr:row>57</xdr:row>
      <xdr:rowOff>29547</xdr:rowOff>
    </xdr:to>
    <xdr:cxnSp macro="">
      <xdr:nvCxnSpPr>
        <xdr:cNvPr id="118" name="直線コネクタ 117"/>
        <xdr:cNvCxnSpPr/>
      </xdr:nvCxnSpPr>
      <xdr:spPr>
        <a:xfrm>
          <a:off x="3797300" y="9762050"/>
          <a:ext cx="838200" cy="4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159020</xdr:rowOff>
    </xdr:from>
    <xdr:ext cx="534377" cy="259045"/>
    <xdr:sp macro="" textlink="">
      <xdr:nvSpPr>
        <xdr:cNvPr id="119" name="総務費平均値テキスト"/>
        <xdr:cNvSpPr txBox="1"/>
      </xdr:nvSpPr>
      <xdr:spPr>
        <a:xfrm>
          <a:off x="4686300" y="958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136143</xdr:rowOff>
    </xdr:from>
    <xdr:to>
      <xdr:col>6</xdr:col>
      <xdr:colOff>561975</xdr:colOff>
      <xdr:row>57</xdr:row>
      <xdr:rowOff>66293</xdr:rowOff>
    </xdr:to>
    <xdr:sp macro="" textlink="">
      <xdr:nvSpPr>
        <xdr:cNvPr id="120" name="フローチャート : 判断 119"/>
        <xdr:cNvSpPr/>
      </xdr:nvSpPr>
      <xdr:spPr>
        <a:xfrm>
          <a:off x="45847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160608</xdr:rowOff>
    </xdr:from>
    <xdr:to>
      <xdr:col>5</xdr:col>
      <xdr:colOff>358775</xdr:colOff>
      <xdr:row>56</xdr:row>
      <xdr:rowOff>160850</xdr:rowOff>
    </xdr:to>
    <xdr:cxnSp macro="">
      <xdr:nvCxnSpPr>
        <xdr:cNvPr id="121" name="直線コネクタ 120"/>
        <xdr:cNvCxnSpPr/>
      </xdr:nvCxnSpPr>
      <xdr:spPr>
        <a:xfrm>
          <a:off x="2908300" y="9761808"/>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146388</xdr:rowOff>
    </xdr:from>
    <xdr:to>
      <xdr:col>5</xdr:col>
      <xdr:colOff>409575</xdr:colOff>
      <xdr:row>57</xdr:row>
      <xdr:rowOff>76538</xdr:rowOff>
    </xdr:to>
    <xdr:sp macro="" textlink="">
      <xdr:nvSpPr>
        <xdr:cNvPr id="122" name="フローチャート : 判断 121"/>
        <xdr:cNvSpPr/>
      </xdr:nvSpPr>
      <xdr:spPr>
        <a:xfrm>
          <a:off x="3746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67665</xdr:rowOff>
    </xdr:from>
    <xdr:ext cx="534377" cy="259045"/>
    <xdr:sp macro="" textlink="">
      <xdr:nvSpPr>
        <xdr:cNvPr id="123" name="テキスト ボックス 122"/>
        <xdr:cNvSpPr txBox="1"/>
      </xdr:nvSpPr>
      <xdr:spPr>
        <a:xfrm>
          <a:off x="3530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160608</xdr:rowOff>
    </xdr:from>
    <xdr:to>
      <xdr:col>4</xdr:col>
      <xdr:colOff>155575</xdr:colOff>
      <xdr:row>56</xdr:row>
      <xdr:rowOff>166227</xdr:rowOff>
    </xdr:to>
    <xdr:cxnSp macro="">
      <xdr:nvCxnSpPr>
        <xdr:cNvPr id="124" name="直線コネクタ 123"/>
        <xdr:cNvCxnSpPr/>
      </xdr:nvCxnSpPr>
      <xdr:spPr>
        <a:xfrm flipV="1">
          <a:off x="2019300" y="9761808"/>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77612</xdr:rowOff>
    </xdr:from>
    <xdr:to>
      <xdr:col>4</xdr:col>
      <xdr:colOff>206375</xdr:colOff>
      <xdr:row>57</xdr:row>
      <xdr:rowOff>7762</xdr:rowOff>
    </xdr:to>
    <xdr:sp macro="" textlink="">
      <xdr:nvSpPr>
        <xdr:cNvPr id="125" name="フローチャート : 判断 124"/>
        <xdr:cNvSpPr/>
      </xdr:nvSpPr>
      <xdr:spPr>
        <a:xfrm>
          <a:off x="2857500" y="967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24289</xdr:rowOff>
    </xdr:from>
    <xdr:ext cx="534377" cy="259045"/>
    <xdr:sp macro="" textlink="">
      <xdr:nvSpPr>
        <xdr:cNvPr id="126" name="テキスト ボックス 125"/>
        <xdr:cNvSpPr txBox="1"/>
      </xdr:nvSpPr>
      <xdr:spPr>
        <a:xfrm>
          <a:off x="2641111" y="94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166227</xdr:rowOff>
    </xdr:from>
    <xdr:to>
      <xdr:col>2</xdr:col>
      <xdr:colOff>638175</xdr:colOff>
      <xdr:row>57</xdr:row>
      <xdr:rowOff>69744</xdr:rowOff>
    </xdr:to>
    <xdr:cxnSp macro="">
      <xdr:nvCxnSpPr>
        <xdr:cNvPr id="127" name="直線コネクタ 126"/>
        <xdr:cNvCxnSpPr/>
      </xdr:nvCxnSpPr>
      <xdr:spPr>
        <a:xfrm flipV="1">
          <a:off x="1130300" y="9767427"/>
          <a:ext cx="889000" cy="7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70109</xdr:rowOff>
    </xdr:from>
    <xdr:to>
      <xdr:col>3</xdr:col>
      <xdr:colOff>3175</xdr:colOff>
      <xdr:row>57</xdr:row>
      <xdr:rowOff>259</xdr:rowOff>
    </xdr:to>
    <xdr:sp macro="" textlink="">
      <xdr:nvSpPr>
        <xdr:cNvPr id="128" name="フローチャート : 判断 127"/>
        <xdr:cNvSpPr/>
      </xdr:nvSpPr>
      <xdr:spPr>
        <a:xfrm>
          <a:off x="1968500" y="967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16786</xdr:rowOff>
    </xdr:from>
    <xdr:ext cx="534377" cy="259045"/>
    <xdr:sp macro="" textlink="">
      <xdr:nvSpPr>
        <xdr:cNvPr id="129" name="テキスト ボックス 128"/>
        <xdr:cNvSpPr txBox="1"/>
      </xdr:nvSpPr>
      <xdr:spPr>
        <a:xfrm>
          <a:off x="1752111" y="94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43372</xdr:rowOff>
    </xdr:from>
    <xdr:to>
      <xdr:col>1</xdr:col>
      <xdr:colOff>485775</xdr:colOff>
      <xdr:row>52</xdr:row>
      <xdr:rowOff>144972</xdr:rowOff>
    </xdr:to>
    <xdr:sp macro="" textlink="">
      <xdr:nvSpPr>
        <xdr:cNvPr id="130" name="フローチャート : 判断 129"/>
        <xdr:cNvSpPr/>
      </xdr:nvSpPr>
      <xdr:spPr>
        <a:xfrm>
          <a:off x="1079500" y="895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161499</xdr:rowOff>
    </xdr:from>
    <xdr:ext cx="599010" cy="259045"/>
    <xdr:sp macro="" textlink="">
      <xdr:nvSpPr>
        <xdr:cNvPr id="131" name="テキスト ボックス 130"/>
        <xdr:cNvSpPr txBox="1"/>
      </xdr:nvSpPr>
      <xdr:spPr>
        <a:xfrm>
          <a:off x="830794" y="873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150197</xdr:rowOff>
    </xdr:from>
    <xdr:to>
      <xdr:col>6</xdr:col>
      <xdr:colOff>561975</xdr:colOff>
      <xdr:row>57</xdr:row>
      <xdr:rowOff>80347</xdr:rowOff>
    </xdr:to>
    <xdr:sp macro="" textlink="">
      <xdr:nvSpPr>
        <xdr:cNvPr id="137" name="円/楕円 136"/>
        <xdr:cNvSpPr/>
      </xdr:nvSpPr>
      <xdr:spPr>
        <a:xfrm>
          <a:off x="4584700" y="97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128624</xdr:rowOff>
    </xdr:from>
    <xdr:ext cx="534377" cy="259045"/>
    <xdr:sp macro="" textlink="">
      <xdr:nvSpPr>
        <xdr:cNvPr id="138" name="総務費該当値テキスト"/>
        <xdr:cNvSpPr txBox="1"/>
      </xdr:nvSpPr>
      <xdr:spPr>
        <a:xfrm>
          <a:off x="4686300" y="97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110050</xdr:rowOff>
    </xdr:from>
    <xdr:to>
      <xdr:col>5</xdr:col>
      <xdr:colOff>409575</xdr:colOff>
      <xdr:row>57</xdr:row>
      <xdr:rowOff>40200</xdr:rowOff>
    </xdr:to>
    <xdr:sp macro="" textlink="">
      <xdr:nvSpPr>
        <xdr:cNvPr id="139" name="円/楕円 138"/>
        <xdr:cNvSpPr/>
      </xdr:nvSpPr>
      <xdr:spPr>
        <a:xfrm>
          <a:off x="3746500" y="97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56727</xdr:rowOff>
    </xdr:from>
    <xdr:ext cx="534377" cy="259045"/>
    <xdr:sp macro="" textlink="">
      <xdr:nvSpPr>
        <xdr:cNvPr id="140" name="テキスト ボックス 139"/>
        <xdr:cNvSpPr txBox="1"/>
      </xdr:nvSpPr>
      <xdr:spPr>
        <a:xfrm>
          <a:off x="3530111" y="94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109808</xdr:rowOff>
    </xdr:from>
    <xdr:to>
      <xdr:col>4</xdr:col>
      <xdr:colOff>206375</xdr:colOff>
      <xdr:row>57</xdr:row>
      <xdr:rowOff>39958</xdr:rowOff>
    </xdr:to>
    <xdr:sp macro="" textlink="">
      <xdr:nvSpPr>
        <xdr:cNvPr id="141" name="円/楕円 140"/>
        <xdr:cNvSpPr/>
      </xdr:nvSpPr>
      <xdr:spPr>
        <a:xfrm>
          <a:off x="2857500" y="9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31085</xdr:rowOff>
    </xdr:from>
    <xdr:ext cx="534377" cy="259045"/>
    <xdr:sp macro="" textlink="">
      <xdr:nvSpPr>
        <xdr:cNvPr id="142" name="テキスト ボックス 141"/>
        <xdr:cNvSpPr txBox="1"/>
      </xdr:nvSpPr>
      <xdr:spPr>
        <a:xfrm>
          <a:off x="2641111" y="98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115427</xdr:rowOff>
    </xdr:from>
    <xdr:to>
      <xdr:col>3</xdr:col>
      <xdr:colOff>3175</xdr:colOff>
      <xdr:row>57</xdr:row>
      <xdr:rowOff>45577</xdr:rowOff>
    </xdr:to>
    <xdr:sp macro="" textlink="">
      <xdr:nvSpPr>
        <xdr:cNvPr id="143" name="円/楕円 142"/>
        <xdr:cNvSpPr/>
      </xdr:nvSpPr>
      <xdr:spPr>
        <a:xfrm>
          <a:off x="1968500" y="97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36704</xdr:rowOff>
    </xdr:from>
    <xdr:ext cx="534377" cy="259045"/>
    <xdr:sp macro="" textlink="">
      <xdr:nvSpPr>
        <xdr:cNvPr id="144" name="テキスト ボックス 143"/>
        <xdr:cNvSpPr txBox="1"/>
      </xdr:nvSpPr>
      <xdr:spPr>
        <a:xfrm>
          <a:off x="1752111" y="980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18944</xdr:rowOff>
    </xdr:from>
    <xdr:to>
      <xdr:col>1</xdr:col>
      <xdr:colOff>485775</xdr:colOff>
      <xdr:row>57</xdr:row>
      <xdr:rowOff>120544</xdr:rowOff>
    </xdr:to>
    <xdr:sp macro="" textlink="">
      <xdr:nvSpPr>
        <xdr:cNvPr id="145" name="円/楕円 144"/>
        <xdr:cNvSpPr/>
      </xdr:nvSpPr>
      <xdr:spPr>
        <a:xfrm>
          <a:off x="1079500" y="97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111671</xdr:rowOff>
    </xdr:from>
    <xdr:ext cx="534377" cy="259045"/>
    <xdr:sp macro="" textlink="">
      <xdr:nvSpPr>
        <xdr:cNvPr id="146" name="テキスト ボックス 145"/>
        <xdr:cNvSpPr txBox="1"/>
      </xdr:nvSpPr>
      <xdr:spPr>
        <a:xfrm>
          <a:off x="863111" y="98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6" name="テキスト ボックス 165"/>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0" name="直線コネクタ 169"/>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1"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2" name="直線コネクタ 171"/>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3"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4" name="直線コネクタ 173"/>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65937</xdr:rowOff>
    </xdr:from>
    <xdr:to>
      <xdr:col>6</xdr:col>
      <xdr:colOff>511175</xdr:colOff>
      <xdr:row>73</xdr:row>
      <xdr:rowOff>37149</xdr:rowOff>
    </xdr:to>
    <xdr:cxnSp macro="">
      <xdr:nvCxnSpPr>
        <xdr:cNvPr id="175" name="直線コネクタ 174"/>
        <xdr:cNvCxnSpPr/>
      </xdr:nvCxnSpPr>
      <xdr:spPr>
        <a:xfrm flipV="1">
          <a:off x="3797300" y="12067437"/>
          <a:ext cx="838200" cy="4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6"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77" name="フローチャート : 判断 176"/>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13025</xdr:rowOff>
    </xdr:from>
    <xdr:to>
      <xdr:col>5</xdr:col>
      <xdr:colOff>358775</xdr:colOff>
      <xdr:row>73</xdr:row>
      <xdr:rowOff>37149</xdr:rowOff>
    </xdr:to>
    <xdr:cxnSp macro="">
      <xdr:nvCxnSpPr>
        <xdr:cNvPr id="178" name="直線コネクタ 177"/>
        <xdr:cNvCxnSpPr/>
      </xdr:nvCxnSpPr>
      <xdr:spPr>
        <a:xfrm>
          <a:off x="2908300" y="12357425"/>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79" name="フローチャート : 判断 178"/>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0" name="テキスト ボックス 179"/>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13025</xdr:rowOff>
    </xdr:from>
    <xdr:to>
      <xdr:col>4</xdr:col>
      <xdr:colOff>155575</xdr:colOff>
      <xdr:row>74</xdr:row>
      <xdr:rowOff>129851</xdr:rowOff>
    </xdr:to>
    <xdr:cxnSp macro="">
      <xdr:nvCxnSpPr>
        <xdr:cNvPr id="181" name="直線コネクタ 180"/>
        <xdr:cNvCxnSpPr/>
      </xdr:nvCxnSpPr>
      <xdr:spPr>
        <a:xfrm flipV="1">
          <a:off x="2019300" y="12357425"/>
          <a:ext cx="889000" cy="45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70732</xdr:rowOff>
    </xdr:from>
    <xdr:to>
      <xdr:col>4</xdr:col>
      <xdr:colOff>206375</xdr:colOff>
      <xdr:row>78</xdr:row>
      <xdr:rowOff>882</xdr:rowOff>
    </xdr:to>
    <xdr:sp macro="" textlink="">
      <xdr:nvSpPr>
        <xdr:cNvPr id="182" name="フローチャート : 判断 181"/>
        <xdr:cNvSpPr/>
      </xdr:nvSpPr>
      <xdr:spPr>
        <a:xfrm>
          <a:off x="2857500" y="1327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163459</xdr:rowOff>
    </xdr:from>
    <xdr:ext cx="599010" cy="259045"/>
    <xdr:sp macro="" textlink="">
      <xdr:nvSpPr>
        <xdr:cNvPr id="183" name="テキスト ボックス 182"/>
        <xdr:cNvSpPr txBox="1"/>
      </xdr:nvSpPr>
      <xdr:spPr>
        <a:xfrm>
          <a:off x="2608794" y="1336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129851</xdr:rowOff>
    </xdr:from>
    <xdr:to>
      <xdr:col>2</xdr:col>
      <xdr:colOff>638175</xdr:colOff>
      <xdr:row>77</xdr:row>
      <xdr:rowOff>133303</xdr:rowOff>
    </xdr:to>
    <xdr:cxnSp macro="">
      <xdr:nvCxnSpPr>
        <xdr:cNvPr id="184" name="直線コネクタ 183"/>
        <xdr:cNvCxnSpPr/>
      </xdr:nvCxnSpPr>
      <xdr:spPr>
        <a:xfrm flipV="1">
          <a:off x="1130300" y="12817151"/>
          <a:ext cx="889000" cy="5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153130</xdr:rowOff>
    </xdr:from>
    <xdr:to>
      <xdr:col>3</xdr:col>
      <xdr:colOff>3175</xdr:colOff>
      <xdr:row>78</xdr:row>
      <xdr:rowOff>83280</xdr:rowOff>
    </xdr:to>
    <xdr:sp macro="" textlink="">
      <xdr:nvSpPr>
        <xdr:cNvPr id="185" name="フローチャート : 判断 184"/>
        <xdr:cNvSpPr/>
      </xdr:nvSpPr>
      <xdr:spPr>
        <a:xfrm>
          <a:off x="1968500" y="133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74407</xdr:rowOff>
    </xdr:from>
    <xdr:ext cx="599010" cy="259045"/>
    <xdr:sp macro="" textlink="">
      <xdr:nvSpPr>
        <xdr:cNvPr id="186" name="テキスト ボックス 185"/>
        <xdr:cNvSpPr txBox="1"/>
      </xdr:nvSpPr>
      <xdr:spPr>
        <a:xfrm>
          <a:off x="1719794" y="1344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153519</xdr:rowOff>
    </xdr:from>
    <xdr:to>
      <xdr:col>1</xdr:col>
      <xdr:colOff>485775</xdr:colOff>
      <xdr:row>78</xdr:row>
      <xdr:rowOff>83669</xdr:rowOff>
    </xdr:to>
    <xdr:sp macro="" textlink="">
      <xdr:nvSpPr>
        <xdr:cNvPr id="187" name="フローチャート : 判断 186"/>
        <xdr:cNvSpPr/>
      </xdr:nvSpPr>
      <xdr:spPr>
        <a:xfrm>
          <a:off x="1079500" y="1335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74796</xdr:rowOff>
    </xdr:from>
    <xdr:ext cx="599010" cy="259045"/>
    <xdr:sp macro="" textlink="">
      <xdr:nvSpPr>
        <xdr:cNvPr id="188" name="テキスト ボックス 187"/>
        <xdr:cNvSpPr txBox="1"/>
      </xdr:nvSpPr>
      <xdr:spPr>
        <a:xfrm>
          <a:off x="830794" y="1344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15137</xdr:rowOff>
    </xdr:from>
    <xdr:to>
      <xdr:col>6</xdr:col>
      <xdr:colOff>561975</xdr:colOff>
      <xdr:row>70</xdr:row>
      <xdr:rowOff>116737</xdr:rowOff>
    </xdr:to>
    <xdr:sp macro="" textlink="">
      <xdr:nvSpPr>
        <xdr:cNvPr id="194" name="円/楕円 193"/>
        <xdr:cNvSpPr/>
      </xdr:nvSpPr>
      <xdr:spPr>
        <a:xfrm>
          <a:off x="4584700" y="120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139614</xdr:rowOff>
    </xdr:from>
    <xdr:ext cx="690189" cy="259045"/>
    <xdr:sp macro="" textlink="">
      <xdr:nvSpPr>
        <xdr:cNvPr id="195" name="民生費該当値テキスト"/>
        <xdr:cNvSpPr txBox="1"/>
      </xdr:nvSpPr>
      <xdr:spPr>
        <a:xfrm>
          <a:off x="4686300" y="11969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1,198,081</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157799</xdr:rowOff>
    </xdr:from>
    <xdr:to>
      <xdr:col>5</xdr:col>
      <xdr:colOff>409575</xdr:colOff>
      <xdr:row>73</xdr:row>
      <xdr:rowOff>87949</xdr:rowOff>
    </xdr:to>
    <xdr:sp macro="" textlink="">
      <xdr:nvSpPr>
        <xdr:cNvPr id="196" name="円/楕円 195"/>
        <xdr:cNvSpPr/>
      </xdr:nvSpPr>
      <xdr:spPr>
        <a:xfrm>
          <a:off x="3746500" y="125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104476</xdr:rowOff>
    </xdr:from>
    <xdr:ext cx="599010" cy="259045"/>
    <xdr:sp macro="" textlink="">
      <xdr:nvSpPr>
        <xdr:cNvPr id="197" name="テキスト ボックス 196"/>
        <xdr:cNvSpPr txBox="1"/>
      </xdr:nvSpPr>
      <xdr:spPr>
        <a:xfrm>
          <a:off x="3497794" y="1227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815,749</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133675</xdr:rowOff>
    </xdr:from>
    <xdr:to>
      <xdr:col>4</xdr:col>
      <xdr:colOff>206375</xdr:colOff>
      <xdr:row>72</xdr:row>
      <xdr:rowOff>63825</xdr:rowOff>
    </xdr:to>
    <xdr:sp macro="" textlink="">
      <xdr:nvSpPr>
        <xdr:cNvPr id="198" name="円/楕円 197"/>
        <xdr:cNvSpPr/>
      </xdr:nvSpPr>
      <xdr:spPr>
        <a:xfrm>
          <a:off x="2857500" y="123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80352</xdr:rowOff>
    </xdr:from>
    <xdr:ext cx="599010" cy="259045"/>
    <xdr:sp macro="" textlink="">
      <xdr:nvSpPr>
        <xdr:cNvPr id="199" name="テキスト ボックス 198"/>
        <xdr:cNvSpPr txBox="1"/>
      </xdr:nvSpPr>
      <xdr:spPr>
        <a:xfrm>
          <a:off x="2608794" y="120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969,744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79051</xdr:rowOff>
    </xdr:from>
    <xdr:to>
      <xdr:col>3</xdr:col>
      <xdr:colOff>3175</xdr:colOff>
      <xdr:row>75</xdr:row>
      <xdr:rowOff>9201</xdr:rowOff>
    </xdr:to>
    <xdr:sp macro="" textlink="">
      <xdr:nvSpPr>
        <xdr:cNvPr id="200" name="円/楕円 199"/>
        <xdr:cNvSpPr/>
      </xdr:nvSpPr>
      <xdr:spPr>
        <a:xfrm>
          <a:off x="1968500" y="127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25728</xdr:rowOff>
    </xdr:from>
    <xdr:ext cx="599010" cy="259045"/>
    <xdr:sp macro="" textlink="">
      <xdr:nvSpPr>
        <xdr:cNvPr id="201" name="テキスト ボックス 200"/>
        <xdr:cNvSpPr txBox="1"/>
      </xdr:nvSpPr>
      <xdr:spPr>
        <a:xfrm>
          <a:off x="1719794" y="1254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82503</xdr:rowOff>
    </xdr:from>
    <xdr:to>
      <xdr:col>1</xdr:col>
      <xdr:colOff>485775</xdr:colOff>
      <xdr:row>78</xdr:row>
      <xdr:rowOff>12653</xdr:rowOff>
    </xdr:to>
    <xdr:sp macro="" textlink="">
      <xdr:nvSpPr>
        <xdr:cNvPr id="202" name="円/楕円 201"/>
        <xdr:cNvSpPr/>
      </xdr:nvSpPr>
      <xdr:spPr>
        <a:xfrm>
          <a:off x="1079500" y="1328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29180</xdr:rowOff>
    </xdr:from>
    <xdr:ext cx="599010" cy="259045"/>
    <xdr:sp macro="" textlink="">
      <xdr:nvSpPr>
        <xdr:cNvPr id="203" name="テキスト ボックス 202"/>
        <xdr:cNvSpPr txBox="1"/>
      </xdr:nvSpPr>
      <xdr:spPr>
        <a:xfrm>
          <a:off x="830794" y="1305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28" name="直線コネクタ 227"/>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29"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0" name="直線コネクタ 229"/>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1"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2" name="直線コネクタ 231"/>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55480</xdr:rowOff>
    </xdr:from>
    <xdr:to>
      <xdr:col>6</xdr:col>
      <xdr:colOff>511175</xdr:colOff>
      <xdr:row>98</xdr:row>
      <xdr:rowOff>80587</xdr:rowOff>
    </xdr:to>
    <xdr:cxnSp macro="">
      <xdr:nvCxnSpPr>
        <xdr:cNvPr id="233" name="直線コネクタ 232"/>
        <xdr:cNvCxnSpPr/>
      </xdr:nvCxnSpPr>
      <xdr:spPr>
        <a:xfrm>
          <a:off x="3797300" y="16857580"/>
          <a:ext cx="8382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4"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5" name="フローチャート : 判断 234"/>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55480</xdr:rowOff>
    </xdr:from>
    <xdr:to>
      <xdr:col>5</xdr:col>
      <xdr:colOff>358775</xdr:colOff>
      <xdr:row>98</xdr:row>
      <xdr:rowOff>128003</xdr:rowOff>
    </xdr:to>
    <xdr:cxnSp macro="">
      <xdr:nvCxnSpPr>
        <xdr:cNvPr id="236" name="直線コネクタ 235"/>
        <xdr:cNvCxnSpPr/>
      </xdr:nvCxnSpPr>
      <xdr:spPr>
        <a:xfrm flipV="1">
          <a:off x="2908300" y="16857580"/>
          <a:ext cx="889000" cy="7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37" name="フローチャート : 判断 236"/>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38" name="テキスト ボックス 237"/>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92456</xdr:rowOff>
    </xdr:from>
    <xdr:to>
      <xdr:col>4</xdr:col>
      <xdr:colOff>155575</xdr:colOff>
      <xdr:row>98</xdr:row>
      <xdr:rowOff>128003</xdr:rowOff>
    </xdr:to>
    <xdr:cxnSp macro="">
      <xdr:nvCxnSpPr>
        <xdr:cNvPr id="239" name="直線コネクタ 238"/>
        <xdr:cNvCxnSpPr/>
      </xdr:nvCxnSpPr>
      <xdr:spPr>
        <a:xfrm>
          <a:off x="2019300" y="16894556"/>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28263</xdr:rowOff>
    </xdr:from>
    <xdr:to>
      <xdr:col>4</xdr:col>
      <xdr:colOff>206375</xdr:colOff>
      <xdr:row>96</xdr:row>
      <xdr:rowOff>129863</xdr:rowOff>
    </xdr:to>
    <xdr:sp macro="" textlink="">
      <xdr:nvSpPr>
        <xdr:cNvPr id="240" name="フローチャート : 判断 239"/>
        <xdr:cNvSpPr/>
      </xdr:nvSpPr>
      <xdr:spPr>
        <a:xfrm>
          <a:off x="2857500" y="164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146390</xdr:rowOff>
    </xdr:from>
    <xdr:ext cx="534377" cy="259045"/>
    <xdr:sp macro="" textlink="">
      <xdr:nvSpPr>
        <xdr:cNvPr id="241" name="テキスト ボックス 240"/>
        <xdr:cNvSpPr txBox="1"/>
      </xdr:nvSpPr>
      <xdr:spPr>
        <a:xfrm>
          <a:off x="2641111" y="1626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92456</xdr:rowOff>
    </xdr:from>
    <xdr:to>
      <xdr:col>2</xdr:col>
      <xdr:colOff>638175</xdr:colOff>
      <xdr:row>99</xdr:row>
      <xdr:rowOff>12618</xdr:rowOff>
    </xdr:to>
    <xdr:cxnSp macro="">
      <xdr:nvCxnSpPr>
        <xdr:cNvPr id="242" name="直線コネクタ 241"/>
        <xdr:cNvCxnSpPr/>
      </xdr:nvCxnSpPr>
      <xdr:spPr>
        <a:xfrm flipV="1">
          <a:off x="1130300" y="16894556"/>
          <a:ext cx="889000" cy="9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32435</xdr:rowOff>
    </xdr:from>
    <xdr:to>
      <xdr:col>3</xdr:col>
      <xdr:colOff>3175</xdr:colOff>
      <xdr:row>96</xdr:row>
      <xdr:rowOff>134035</xdr:rowOff>
    </xdr:to>
    <xdr:sp macro="" textlink="">
      <xdr:nvSpPr>
        <xdr:cNvPr id="243" name="フローチャート : 判断 242"/>
        <xdr:cNvSpPr/>
      </xdr:nvSpPr>
      <xdr:spPr>
        <a:xfrm>
          <a:off x="1968500" y="164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150562</xdr:rowOff>
    </xdr:from>
    <xdr:ext cx="534377" cy="259045"/>
    <xdr:sp macro="" textlink="">
      <xdr:nvSpPr>
        <xdr:cNvPr id="244" name="テキスト ボックス 243"/>
        <xdr:cNvSpPr txBox="1"/>
      </xdr:nvSpPr>
      <xdr:spPr>
        <a:xfrm>
          <a:off x="1752111" y="162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89739</xdr:rowOff>
    </xdr:from>
    <xdr:to>
      <xdr:col>1</xdr:col>
      <xdr:colOff>485775</xdr:colOff>
      <xdr:row>97</xdr:row>
      <xdr:rowOff>19889</xdr:rowOff>
    </xdr:to>
    <xdr:sp macro="" textlink="">
      <xdr:nvSpPr>
        <xdr:cNvPr id="245" name="フローチャート : 判断 244"/>
        <xdr:cNvSpPr/>
      </xdr:nvSpPr>
      <xdr:spPr>
        <a:xfrm>
          <a:off x="1079500" y="1654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36416</xdr:rowOff>
    </xdr:from>
    <xdr:ext cx="534377" cy="259045"/>
    <xdr:sp macro="" textlink="">
      <xdr:nvSpPr>
        <xdr:cNvPr id="246" name="テキスト ボックス 245"/>
        <xdr:cNvSpPr txBox="1"/>
      </xdr:nvSpPr>
      <xdr:spPr>
        <a:xfrm>
          <a:off x="863111" y="1632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29787</xdr:rowOff>
    </xdr:from>
    <xdr:to>
      <xdr:col>6</xdr:col>
      <xdr:colOff>561975</xdr:colOff>
      <xdr:row>98</xdr:row>
      <xdr:rowOff>131387</xdr:rowOff>
    </xdr:to>
    <xdr:sp macro="" textlink="">
      <xdr:nvSpPr>
        <xdr:cNvPr id="252" name="円/楕円 251"/>
        <xdr:cNvSpPr/>
      </xdr:nvSpPr>
      <xdr:spPr>
        <a:xfrm>
          <a:off x="4584700" y="168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8214</xdr:rowOff>
    </xdr:from>
    <xdr:ext cx="534377" cy="259045"/>
    <xdr:sp macro="" textlink="">
      <xdr:nvSpPr>
        <xdr:cNvPr id="253" name="衛生費該当値テキスト"/>
        <xdr:cNvSpPr txBox="1"/>
      </xdr:nvSpPr>
      <xdr:spPr>
        <a:xfrm>
          <a:off x="4686300" y="168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4680</xdr:rowOff>
    </xdr:from>
    <xdr:to>
      <xdr:col>5</xdr:col>
      <xdr:colOff>409575</xdr:colOff>
      <xdr:row>98</xdr:row>
      <xdr:rowOff>106280</xdr:rowOff>
    </xdr:to>
    <xdr:sp macro="" textlink="">
      <xdr:nvSpPr>
        <xdr:cNvPr id="254" name="円/楕円 253"/>
        <xdr:cNvSpPr/>
      </xdr:nvSpPr>
      <xdr:spPr>
        <a:xfrm>
          <a:off x="3746500" y="168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97407</xdr:rowOff>
    </xdr:from>
    <xdr:ext cx="534377" cy="259045"/>
    <xdr:sp macro="" textlink="">
      <xdr:nvSpPr>
        <xdr:cNvPr id="255" name="テキスト ボックス 254"/>
        <xdr:cNvSpPr txBox="1"/>
      </xdr:nvSpPr>
      <xdr:spPr>
        <a:xfrm>
          <a:off x="3530111" y="168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77203</xdr:rowOff>
    </xdr:from>
    <xdr:to>
      <xdr:col>4</xdr:col>
      <xdr:colOff>206375</xdr:colOff>
      <xdr:row>99</xdr:row>
      <xdr:rowOff>7353</xdr:rowOff>
    </xdr:to>
    <xdr:sp macro="" textlink="">
      <xdr:nvSpPr>
        <xdr:cNvPr id="256" name="円/楕円 255"/>
        <xdr:cNvSpPr/>
      </xdr:nvSpPr>
      <xdr:spPr>
        <a:xfrm>
          <a:off x="2857500" y="168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169930</xdr:rowOff>
    </xdr:from>
    <xdr:ext cx="534377" cy="259045"/>
    <xdr:sp macro="" textlink="">
      <xdr:nvSpPr>
        <xdr:cNvPr id="257" name="テキスト ボックス 256"/>
        <xdr:cNvSpPr txBox="1"/>
      </xdr:nvSpPr>
      <xdr:spPr>
        <a:xfrm>
          <a:off x="2641111" y="169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41656</xdr:rowOff>
    </xdr:from>
    <xdr:to>
      <xdr:col>3</xdr:col>
      <xdr:colOff>3175</xdr:colOff>
      <xdr:row>98</xdr:row>
      <xdr:rowOff>143256</xdr:rowOff>
    </xdr:to>
    <xdr:sp macro="" textlink="">
      <xdr:nvSpPr>
        <xdr:cNvPr id="258" name="円/楕円 257"/>
        <xdr:cNvSpPr/>
      </xdr:nvSpPr>
      <xdr:spPr>
        <a:xfrm>
          <a:off x="1968500" y="168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134383</xdr:rowOff>
    </xdr:from>
    <xdr:ext cx="534377" cy="259045"/>
    <xdr:sp macro="" textlink="">
      <xdr:nvSpPr>
        <xdr:cNvPr id="259" name="テキスト ボックス 258"/>
        <xdr:cNvSpPr txBox="1"/>
      </xdr:nvSpPr>
      <xdr:spPr>
        <a:xfrm>
          <a:off x="1752111" y="169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133268</xdr:rowOff>
    </xdr:from>
    <xdr:to>
      <xdr:col>1</xdr:col>
      <xdr:colOff>485775</xdr:colOff>
      <xdr:row>99</xdr:row>
      <xdr:rowOff>63418</xdr:rowOff>
    </xdr:to>
    <xdr:sp macro="" textlink="">
      <xdr:nvSpPr>
        <xdr:cNvPr id="260" name="円/楕円 259"/>
        <xdr:cNvSpPr/>
      </xdr:nvSpPr>
      <xdr:spPr>
        <a:xfrm>
          <a:off x="1079500" y="169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54545</xdr:rowOff>
    </xdr:from>
    <xdr:ext cx="534377" cy="259045"/>
    <xdr:sp macro="" textlink="">
      <xdr:nvSpPr>
        <xdr:cNvPr id="261" name="テキスト ボックス 260"/>
        <xdr:cNvSpPr txBox="1"/>
      </xdr:nvSpPr>
      <xdr:spPr>
        <a:xfrm>
          <a:off x="863111" y="1702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49213</xdr:rowOff>
    </xdr:from>
    <xdr:to>
      <xdr:col>15</xdr:col>
      <xdr:colOff>180975</xdr:colOff>
      <xdr:row>38</xdr:row>
      <xdr:rowOff>100838</xdr:rowOff>
    </xdr:to>
    <xdr:cxnSp macro="">
      <xdr:nvCxnSpPr>
        <xdr:cNvPr id="290" name="直線コネクタ 289"/>
        <xdr:cNvCxnSpPr/>
      </xdr:nvCxnSpPr>
      <xdr:spPr>
        <a:xfrm flipV="1">
          <a:off x="9639300" y="6564313"/>
          <a:ext cx="8382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1"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2" name="フローチャート : 判断 291"/>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123317</xdr:rowOff>
    </xdr:from>
    <xdr:to>
      <xdr:col>14</xdr:col>
      <xdr:colOff>28575</xdr:colOff>
      <xdr:row>38</xdr:row>
      <xdr:rowOff>100838</xdr:rowOff>
    </xdr:to>
    <xdr:cxnSp macro="">
      <xdr:nvCxnSpPr>
        <xdr:cNvPr id="293" name="直線コネクタ 292"/>
        <xdr:cNvCxnSpPr/>
      </xdr:nvCxnSpPr>
      <xdr:spPr>
        <a:xfrm>
          <a:off x="8750300" y="6295517"/>
          <a:ext cx="889000" cy="3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4" name="フローチャート : 判断 293"/>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5" name="テキスト ボックス 294"/>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160084</xdr:rowOff>
    </xdr:from>
    <xdr:to>
      <xdr:col>12</xdr:col>
      <xdr:colOff>511175</xdr:colOff>
      <xdr:row>36</xdr:row>
      <xdr:rowOff>123317</xdr:rowOff>
    </xdr:to>
    <xdr:cxnSp macro="">
      <xdr:nvCxnSpPr>
        <xdr:cNvPr id="296" name="直線コネクタ 295"/>
        <xdr:cNvCxnSpPr/>
      </xdr:nvCxnSpPr>
      <xdr:spPr>
        <a:xfrm>
          <a:off x="7861300" y="5989384"/>
          <a:ext cx="889000" cy="30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7" name="フローチャート : 判断 296"/>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94949</xdr:rowOff>
    </xdr:from>
    <xdr:ext cx="469744" cy="259045"/>
    <xdr:sp macro="" textlink="">
      <xdr:nvSpPr>
        <xdr:cNvPr id="298" name="テキスト ボックス 297"/>
        <xdr:cNvSpPr txBox="1"/>
      </xdr:nvSpPr>
      <xdr:spPr>
        <a:xfrm>
          <a:off x="8515427"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115697</xdr:rowOff>
    </xdr:from>
    <xdr:to>
      <xdr:col>11</xdr:col>
      <xdr:colOff>307975</xdr:colOff>
      <xdr:row>34</xdr:row>
      <xdr:rowOff>160084</xdr:rowOff>
    </xdr:to>
    <xdr:cxnSp macro="">
      <xdr:nvCxnSpPr>
        <xdr:cNvPr id="299" name="直線コネクタ 298"/>
        <xdr:cNvCxnSpPr/>
      </xdr:nvCxnSpPr>
      <xdr:spPr>
        <a:xfrm>
          <a:off x="6972300" y="5430647"/>
          <a:ext cx="889000" cy="55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0" name="フローチャート : 判断 299"/>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111713</xdr:rowOff>
    </xdr:from>
    <xdr:ext cx="469744" cy="259045"/>
    <xdr:sp macro="" textlink="">
      <xdr:nvSpPr>
        <xdr:cNvPr id="301" name="テキスト ボックス 300"/>
        <xdr:cNvSpPr txBox="1"/>
      </xdr:nvSpPr>
      <xdr:spPr>
        <a:xfrm>
          <a:off x="7626427" y="62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2" name="フローチャート : 判断 301"/>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95140</xdr:rowOff>
    </xdr:from>
    <xdr:ext cx="469744" cy="259045"/>
    <xdr:sp macro="" textlink="">
      <xdr:nvSpPr>
        <xdr:cNvPr id="303" name="テキスト ボックス 302"/>
        <xdr:cNvSpPr txBox="1"/>
      </xdr:nvSpPr>
      <xdr:spPr>
        <a:xfrm>
          <a:off x="6737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169863</xdr:rowOff>
    </xdr:from>
    <xdr:to>
      <xdr:col>15</xdr:col>
      <xdr:colOff>231775</xdr:colOff>
      <xdr:row>38</xdr:row>
      <xdr:rowOff>100013</xdr:rowOff>
    </xdr:to>
    <xdr:sp macro="" textlink="">
      <xdr:nvSpPr>
        <xdr:cNvPr id="309" name="円/楕円 308"/>
        <xdr:cNvSpPr/>
      </xdr:nvSpPr>
      <xdr:spPr>
        <a:xfrm>
          <a:off x="10426700" y="65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148290</xdr:rowOff>
    </xdr:from>
    <xdr:ext cx="378565" cy="259045"/>
    <xdr:sp macro="" textlink="">
      <xdr:nvSpPr>
        <xdr:cNvPr id="310" name="労働費該当値テキスト"/>
        <xdr:cNvSpPr txBox="1"/>
      </xdr:nvSpPr>
      <xdr:spPr>
        <a:xfrm>
          <a:off x="10528300" y="649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50038</xdr:rowOff>
    </xdr:from>
    <xdr:to>
      <xdr:col>14</xdr:col>
      <xdr:colOff>79375</xdr:colOff>
      <xdr:row>38</xdr:row>
      <xdr:rowOff>151638</xdr:rowOff>
    </xdr:to>
    <xdr:sp macro="" textlink="">
      <xdr:nvSpPr>
        <xdr:cNvPr id="311" name="円/楕円 310"/>
        <xdr:cNvSpPr/>
      </xdr:nvSpPr>
      <xdr:spPr>
        <a:xfrm>
          <a:off x="9588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142765</xdr:rowOff>
    </xdr:from>
    <xdr:ext cx="378565" cy="259045"/>
    <xdr:sp macro="" textlink="">
      <xdr:nvSpPr>
        <xdr:cNvPr id="312" name="テキスト ボックス 311"/>
        <xdr:cNvSpPr txBox="1"/>
      </xdr:nvSpPr>
      <xdr:spPr>
        <a:xfrm>
          <a:off x="9450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72517</xdr:rowOff>
    </xdr:from>
    <xdr:to>
      <xdr:col>12</xdr:col>
      <xdr:colOff>561975</xdr:colOff>
      <xdr:row>37</xdr:row>
      <xdr:rowOff>2667</xdr:rowOff>
    </xdr:to>
    <xdr:sp macro="" textlink="">
      <xdr:nvSpPr>
        <xdr:cNvPr id="313" name="円/楕円 312"/>
        <xdr:cNvSpPr/>
      </xdr:nvSpPr>
      <xdr:spPr>
        <a:xfrm>
          <a:off x="8699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19194</xdr:rowOff>
    </xdr:from>
    <xdr:ext cx="469744" cy="259045"/>
    <xdr:sp macro="" textlink="">
      <xdr:nvSpPr>
        <xdr:cNvPr id="314" name="テキスト ボックス 313"/>
        <xdr:cNvSpPr txBox="1"/>
      </xdr:nvSpPr>
      <xdr:spPr>
        <a:xfrm>
          <a:off x="8515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109284</xdr:rowOff>
    </xdr:from>
    <xdr:to>
      <xdr:col>11</xdr:col>
      <xdr:colOff>358775</xdr:colOff>
      <xdr:row>35</xdr:row>
      <xdr:rowOff>39434</xdr:rowOff>
    </xdr:to>
    <xdr:sp macro="" textlink="">
      <xdr:nvSpPr>
        <xdr:cNvPr id="315" name="円/楕円 314"/>
        <xdr:cNvSpPr/>
      </xdr:nvSpPr>
      <xdr:spPr>
        <a:xfrm>
          <a:off x="7810500" y="59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55961</xdr:rowOff>
    </xdr:from>
    <xdr:ext cx="469744" cy="259045"/>
    <xdr:sp macro="" textlink="">
      <xdr:nvSpPr>
        <xdr:cNvPr id="316" name="テキスト ボックス 315"/>
        <xdr:cNvSpPr txBox="1"/>
      </xdr:nvSpPr>
      <xdr:spPr>
        <a:xfrm>
          <a:off x="7626427" y="571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64897</xdr:rowOff>
    </xdr:from>
    <xdr:to>
      <xdr:col>10</xdr:col>
      <xdr:colOff>155575</xdr:colOff>
      <xdr:row>31</xdr:row>
      <xdr:rowOff>166497</xdr:rowOff>
    </xdr:to>
    <xdr:sp macro="" textlink="">
      <xdr:nvSpPr>
        <xdr:cNvPr id="317" name="円/楕円 316"/>
        <xdr:cNvSpPr/>
      </xdr:nvSpPr>
      <xdr:spPr>
        <a:xfrm>
          <a:off x="6921500" y="53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11574</xdr:rowOff>
    </xdr:from>
    <xdr:ext cx="469744" cy="259045"/>
    <xdr:sp macro="" textlink="">
      <xdr:nvSpPr>
        <xdr:cNvPr id="318" name="テキスト ボックス 317"/>
        <xdr:cNvSpPr txBox="1"/>
      </xdr:nvSpPr>
      <xdr:spPr>
        <a:xfrm>
          <a:off x="6737427" y="515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2" name="直線コネクタ 341"/>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3"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4" name="直線コネクタ 343"/>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5"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6" name="直線コネクタ 345"/>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93542</xdr:rowOff>
    </xdr:from>
    <xdr:to>
      <xdr:col>15</xdr:col>
      <xdr:colOff>180975</xdr:colOff>
      <xdr:row>56</xdr:row>
      <xdr:rowOff>15742</xdr:rowOff>
    </xdr:to>
    <xdr:cxnSp macro="">
      <xdr:nvCxnSpPr>
        <xdr:cNvPr id="347" name="直線コネクタ 346"/>
        <xdr:cNvCxnSpPr/>
      </xdr:nvCxnSpPr>
      <xdr:spPr>
        <a:xfrm flipV="1">
          <a:off x="9639300" y="9523292"/>
          <a:ext cx="8382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48"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49" name="フローチャート : 判断 348"/>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121888</xdr:rowOff>
    </xdr:from>
    <xdr:to>
      <xdr:col>14</xdr:col>
      <xdr:colOff>28575</xdr:colOff>
      <xdr:row>56</xdr:row>
      <xdr:rowOff>15742</xdr:rowOff>
    </xdr:to>
    <xdr:cxnSp macro="">
      <xdr:nvCxnSpPr>
        <xdr:cNvPr id="350" name="直線コネクタ 349"/>
        <xdr:cNvCxnSpPr/>
      </xdr:nvCxnSpPr>
      <xdr:spPr>
        <a:xfrm>
          <a:off x="8750300" y="9380188"/>
          <a:ext cx="889000" cy="2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1" name="フローチャート : 判断 350"/>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2" name="テキスト ボックス 351"/>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121888</xdr:rowOff>
    </xdr:from>
    <xdr:to>
      <xdr:col>12</xdr:col>
      <xdr:colOff>511175</xdr:colOff>
      <xdr:row>55</xdr:row>
      <xdr:rowOff>167094</xdr:rowOff>
    </xdr:to>
    <xdr:cxnSp macro="">
      <xdr:nvCxnSpPr>
        <xdr:cNvPr id="353" name="直線コネクタ 352"/>
        <xdr:cNvCxnSpPr/>
      </xdr:nvCxnSpPr>
      <xdr:spPr>
        <a:xfrm flipV="1">
          <a:off x="7861300" y="9380188"/>
          <a:ext cx="889000" cy="2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42494</xdr:rowOff>
    </xdr:from>
    <xdr:to>
      <xdr:col>12</xdr:col>
      <xdr:colOff>561975</xdr:colOff>
      <xdr:row>55</xdr:row>
      <xdr:rowOff>144094</xdr:rowOff>
    </xdr:to>
    <xdr:sp macro="" textlink="">
      <xdr:nvSpPr>
        <xdr:cNvPr id="354" name="フローチャート : 判断 353"/>
        <xdr:cNvSpPr/>
      </xdr:nvSpPr>
      <xdr:spPr>
        <a:xfrm>
          <a:off x="8699500" y="94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135221</xdr:rowOff>
    </xdr:from>
    <xdr:ext cx="534377" cy="259045"/>
    <xdr:sp macro="" textlink="">
      <xdr:nvSpPr>
        <xdr:cNvPr id="355" name="テキスト ボックス 354"/>
        <xdr:cNvSpPr txBox="1"/>
      </xdr:nvSpPr>
      <xdr:spPr>
        <a:xfrm>
          <a:off x="8483111" y="95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167094</xdr:rowOff>
    </xdr:from>
    <xdr:to>
      <xdr:col>11</xdr:col>
      <xdr:colOff>307975</xdr:colOff>
      <xdr:row>56</xdr:row>
      <xdr:rowOff>2254</xdr:rowOff>
    </xdr:to>
    <xdr:cxnSp macro="">
      <xdr:nvCxnSpPr>
        <xdr:cNvPr id="356" name="直線コネクタ 355"/>
        <xdr:cNvCxnSpPr/>
      </xdr:nvCxnSpPr>
      <xdr:spPr>
        <a:xfrm flipV="1">
          <a:off x="6972300" y="9596844"/>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4280</xdr:rowOff>
    </xdr:from>
    <xdr:to>
      <xdr:col>11</xdr:col>
      <xdr:colOff>358775</xdr:colOff>
      <xdr:row>55</xdr:row>
      <xdr:rowOff>105880</xdr:rowOff>
    </xdr:to>
    <xdr:sp macro="" textlink="">
      <xdr:nvSpPr>
        <xdr:cNvPr id="357" name="フローチャート : 判断 356"/>
        <xdr:cNvSpPr/>
      </xdr:nvSpPr>
      <xdr:spPr>
        <a:xfrm>
          <a:off x="7810500" y="943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122407</xdr:rowOff>
    </xdr:from>
    <xdr:ext cx="534377" cy="259045"/>
    <xdr:sp macro="" textlink="">
      <xdr:nvSpPr>
        <xdr:cNvPr id="358" name="テキスト ボックス 357"/>
        <xdr:cNvSpPr txBox="1"/>
      </xdr:nvSpPr>
      <xdr:spPr>
        <a:xfrm>
          <a:off x="7594111" y="92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142278</xdr:rowOff>
    </xdr:from>
    <xdr:to>
      <xdr:col>10</xdr:col>
      <xdr:colOff>155575</xdr:colOff>
      <xdr:row>56</xdr:row>
      <xdr:rowOff>72428</xdr:rowOff>
    </xdr:to>
    <xdr:sp macro="" textlink="">
      <xdr:nvSpPr>
        <xdr:cNvPr id="359" name="フローチャート : 判断 358"/>
        <xdr:cNvSpPr/>
      </xdr:nvSpPr>
      <xdr:spPr>
        <a:xfrm>
          <a:off x="6921500" y="95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63555</xdr:rowOff>
    </xdr:from>
    <xdr:ext cx="534377" cy="259045"/>
    <xdr:sp macro="" textlink="">
      <xdr:nvSpPr>
        <xdr:cNvPr id="360" name="テキスト ボックス 359"/>
        <xdr:cNvSpPr txBox="1"/>
      </xdr:nvSpPr>
      <xdr:spPr>
        <a:xfrm>
          <a:off x="6705111" y="96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42742</xdr:rowOff>
    </xdr:from>
    <xdr:to>
      <xdr:col>15</xdr:col>
      <xdr:colOff>231775</xdr:colOff>
      <xdr:row>55</xdr:row>
      <xdr:rowOff>144342</xdr:rowOff>
    </xdr:to>
    <xdr:sp macro="" textlink="">
      <xdr:nvSpPr>
        <xdr:cNvPr id="366" name="円/楕円 365"/>
        <xdr:cNvSpPr/>
      </xdr:nvSpPr>
      <xdr:spPr>
        <a:xfrm>
          <a:off x="10426700" y="94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65619</xdr:rowOff>
    </xdr:from>
    <xdr:ext cx="534377" cy="259045"/>
    <xdr:sp macro="" textlink="">
      <xdr:nvSpPr>
        <xdr:cNvPr id="367" name="農林水産業費該当値テキスト"/>
        <xdr:cNvSpPr txBox="1"/>
      </xdr:nvSpPr>
      <xdr:spPr>
        <a:xfrm>
          <a:off x="10528300" y="93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136392</xdr:rowOff>
    </xdr:from>
    <xdr:to>
      <xdr:col>14</xdr:col>
      <xdr:colOff>79375</xdr:colOff>
      <xdr:row>56</xdr:row>
      <xdr:rowOff>66542</xdr:rowOff>
    </xdr:to>
    <xdr:sp macro="" textlink="">
      <xdr:nvSpPr>
        <xdr:cNvPr id="368" name="円/楕円 367"/>
        <xdr:cNvSpPr/>
      </xdr:nvSpPr>
      <xdr:spPr>
        <a:xfrm>
          <a:off x="9588500" y="95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83069</xdr:rowOff>
    </xdr:from>
    <xdr:ext cx="534377" cy="259045"/>
    <xdr:sp macro="" textlink="">
      <xdr:nvSpPr>
        <xdr:cNvPr id="369" name="テキスト ボックス 368"/>
        <xdr:cNvSpPr txBox="1"/>
      </xdr:nvSpPr>
      <xdr:spPr>
        <a:xfrm>
          <a:off x="9372111" y="93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71088</xdr:rowOff>
    </xdr:from>
    <xdr:to>
      <xdr:col>12</xdr:col>
      <xdr:colOff>561975</xdr:colOff>
      <xdr:row>55</xdr:row>
      <xdr:rowOff>1238</xdr:rowOff>
    </xdr:to>
    <xdr:sp macro="" textlink="">
      <xdr:nvSpPr>
        <xdr:cNvPr id="370" name="円/楕円 369"/>
        <xdr:cNvSpPr/>
      </xdr:nvSpPr>
      <xdr:spPr>
        <a:xfrm>
          <a:off x="8699500" y="93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17765</xdr:rowOff>
    </xdr:from>
    <xdr:ext cx="534377" cy="259045"/>
    <xdr:sp macro="" textlink="">
      <xdr:nvSpPr>
        <xdr:cNvPr id="371" name="テキスト ボックス 370"/>
        <xdr:cNvSpPr txBox="1"/>
      </xdr:nvSpPr>
      <xdr:spPr>
        <a:xfrm>
          <a:off x="8483111" y="91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116294</xdr:rowOff>
    </xdr:from>
    <xdr:to>
      <xdr:col>11</xdr:col>
      <xdr:colOff>358775</xdr:colOff>
      <xdr:row>56</xdr:row>
      <xdr:rowOff>46444</xdr:rowOff>
    </xdr:to>
    <xdr:sp macro="" textlink="">
      <xdr:nvSpPr>
        <xdr:cNvPr id="372" name="円/楕円 371"/>
        <xdr:cNvSpPr/>
      </xdr:nvSpPr>
      <xdr:spPr>
        <a:xfrm>
          <a:off x="7810500" y="95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37571</xdr:rowOff>
    </xdr:from>
    <xdr:ext cx="534377" cy="259045"/>
    <xdr:sp macro="" textlink="">
      <xdr:nvSpPr>
        <xdr:cNvPr id="373" name="テキスト ボックス 372"/>
        <xdr:cNvSpPr txBox="1"/>
      </xdr:nvSpPr>
      <xdr:spPr>
        <a:xfrm>
          <a:off x="7594111" y="96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122904</xdr:rowOff>
    </xdr:from>
    <xdr:to>
      <xdr:col>10</xdr:col>
      <xdr:colOff>155575</xdr:colOff>
      <xdr:row>56</xdr:row>
      <xdr:rowOff>53054</xdr:rowOff>
    </xdr:to>
    <xdr:sp macro="" textlink="">
      <xdr:nvSpPr>
        <xdr:cNvPr id="374" name="円/楕円 373"/>
        <xdr:cNvSpPr/>
      </xdr:nvSpPr>
      <xdr:spPr>
        <a:xfrm>
          <a:off x="6921500" y="95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69581</xdr:rowOff>
    </xdr:from>
    <xdr:ext cx="534377" cy="259045"/>
    <xdr:sp macro="" textlink="">
      <xdr:nvSpPr>
        <xdr:cNvPr id="375" name="テキスト ボックス 374"/>
        <xdr:cNvSpPr txBox="1"/>
      </xdr:nvSpPr>
      <xdr:spPr>
        <a:xfrm>
          <a:off x="6705111" y="93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399" name="直線コネクタ 398"/>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0"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1" name="直線コネクタ 400"/>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2"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3" name="直線コネクタ 402"/>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64300</xdr:rowOff>
    </xdr:from>
    <xdr:to>
      <xdr:col>15</xdr:col>
      <xdr:colOff>180975</xdr:colOff>
      <xdr:row>76</xdr:row>
      <xdr:rowOff>80950</xdr:rowOff>
    </xdr:to>
    <xdr:cxnSp macro="">
      <xdr:nvCxnSpPr>
        <xdr:cNvPr id="404" name="直線コネクタ 403"/>
        <xdr:cNvCxnSpPr/>
      </xdr:nvCxnSpPr>
      <xdr:spPr>
        <a:xfrm>
          <a:off x="9639300" y="12751600"/>
          <a:ext cx="838200" cy="3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5"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6" name="フローチャート : 判断 405"/>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64300</xdr:rowOff>
    </xdr:from>
    <xdr:to>
      <xdr:col>14</xdr:col>
      <xdr:colOff>28575</xdr:colOff>
      <xdr:row>74</xdr:row>
      <xdr:rowOff>147168</xdr:rowOff>
    </xdr:to>
    <xdr:cxnSp macro="">
      <xdr:nvCxnSpPr>
        <xdr:cNvPr id="407" name="直線コネクタ 406"/>
        <xdr:cNvCxnSpPr/>
      </xdr:nvCxnSpPr>
      <xdr:spPr>
        <a:xfrm flipV="1">
          <a:off x="8750300" y="12751600"/>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08" name="フローチャート : 判断 407"/>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09" name="テキスト ボックス 408"/>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147168</xdr:rowOff>
    </xdr:from>
    <xdr:to>
      <xdr:col>12</xdr:col>
      <xdr:colOff>511175</xdr:colOff>
      <xdr:row>75</xdr:row>
      <xdr:rowOff>131585</xdr:rowOff>
    </xdr:to>
    <xdr:cxnSp macro="">
      <xdr:nvCxnSpPr>
        <xdr:cNvPr id="410" name="直線コネクタ 409"/>
        <xdr:cNvCxnSpPr/>
      </xdr:nvCxnSpPr>
      <xdr:spPr>
        <a:xfrm flipV="1">
          <a:off x="7861300" y="12834468"/>
          <a:ext cx="889000" cy="1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16929</xdr:rowOff>
    </xdr:from>
    <xdr:to>
      <xdr:col>12</xdr:col>
      <xdr:colOff>561975</xdr:colOff>
      <xdr:row>75</xdr:row>
      <xdr:rowOff>118529</xdr:rowOff>
    </xdr:to>
    <xdr:sp macro="" textlink="">
      <xdr:nvSpPr>
        <xdr:cNvPr id="411" name="フローチャート : 判断 410"/>
        <xdr:cNvSpPr/>
      </xdr:nvSpPr>
      <xdr:spPr>
        <a:xfrm>
          <a:off x="8699500" y="1287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109656</xdr:rowOff>
    </xdr:from>
    <xdr:ext cx="534377" cy="259045"/>
    <xdr:sp macro="" textlink="">
      <xdr:nvSpPr>
        <xdr:cNvPr id="412" name="テキスト ボックス 411"/>
        <xdr:cNvSpPr txBox="1"/>
      </xdr:nvSpPr>
      <xdr:spPr>
        <a:xfrm>
          <a:off x="8483111" y="129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131585</xdr:rowOff>
    </xdr:from>
    <xdr:to>
      <xdr:col>11</xdr:col>
      <xdr:colOff>307975</xdr:colOff>
      <xdr:row>75</xdr:row>
      <xdr:rowOff>166712</xdr:rowOff>
    </xdr:to>
    <xdr:cxnSp macro="">
      <xdr:nvCxnSpPr>
        <xdr:cNvPr id="413" name="直線コネクタ 412"/>
        <xdr:cNvCxnSpPr/>
      </xdr:nvCxnSpPr>
      <xdr:spPr>
        <a:xfrm flipV="1">
          <a:off x="6972300" y="12990335"/>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151003</xdr:rowOff>
    </xdr:from>
    <xdr:to>
      <xdr:col>11</xdr:col>
      <xdr:colOff>358775</xdr:colOff>
      <xdr:row>76</xdr:row>
      <xdr:rowOff>81153</xdr:rowOff>
    </xdr:to>
    <xdr:sp macro="" textlink="">
      <xdr:nvSpPr>
        <xdr:cNvPr id="414" name="フローチャート : 判断 413"/>
        <xdr:cNvSpPr/>
      </xdr:nvSpPr>
      <xdr:spPr>
        <a:xfrm>
          <a:off x="7810500" y="1300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72280</xdr:rowOff>
    </xdr:from>
    <xdr:ext cx="534377" cy="259045"/>
    <xdr:sp macro="" textlink="">
      <xdr:nvSpPr>
        <xdr:cNvPr id="415" name="テキスト ボックス 414"/>
        <xdr:cNvSpPr txBox="1"/>
      </xdr:nvSpPr>
      <xdr:spPr>
        <a:xfrm>
          <a:off x="7594111" y="131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145821</xdr:rowOff>
    </xdr:from>
    <xdr:to>
      <xdr:col>10</xdr:col>
      <xdr:colOff>155575</xdr:colOff>
      <xdr:row>76</xdr:row>
      <xdr:rowOff>75971</xdr:rowOff>
    </xdr:to>
    <xdr:sp macro="" textlink="">
      <xdr:nvSpPr>
        <xdr:cNvPr id="416" name="フローチャート : 判断 415"/>
        <xdr:cNvSpPr/>
      </xdr:nvSpPr>
      <xdr:spPr>
        <a:xfrm>
          <a:off x="6921500" y="130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67099</xdr:rowOff>
    </xdr:from>
    <xdr:ext cx="534377" cy="259045"/>
    <xdr:sp macro="" textlink="">
      <xdr:nvSpPr>
        <xdr:cNvPr id="417" name="テキスト ボックス 416"/>
        <xdr:cNvSpPr txBox="1"/>
      </xdr:nvSpPr>
      <xdr:spPr>
        <a:xfrm>
          <a:off x="6705111" y="130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30150</xdr:rowOff>
    </xdr:from>
    <xdr:to>
      <xdr:col>15</xdr:col>
      <xdr:colOff>231775</xdr:colOff>
      <xdr:row>76</xdr:row>
      <xdr:rowOff>131750</xdr:rowOff>
    </xdr:to>
    <xdr:sp macro="" textlink="">
      <xdr:nvSpPr>
        <xdr:cNvPr id="423" name="円/楕円 422"/>
        <xdr:cNvSpPr/>
      </xdr:nvSpPr>
      <xdr:spPr>
        <a:xfrm>
          <a:off x="104267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53027</xdr:rowOff>
    </xdr:from>
    <xdr:ext cx="534377" cy="259045"/>
    <xdr:sp macro="" textlink="">
      <xdr:nvSpPr>
        <xdr:cNvPr id="424" name="商工費該当値テキスト"/>
        <xdr:cNvSpPr txBox="1"/>
      </xdr:nvSpPr>
      <xdr:spPr>
        <a:xfrm>
          <a:off x="10528300" y="1291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13500</xdr:rowOff>
    </xdr:from>
    <xdr:to>
      <xdr:col>14</xdr:col>
      <xdr:colOff>79375</xdr:colOff>
      <xdr:row>74</xdr:row>
      <xdr:rowOff>115100</xdr:rowOff>
    </xdr:to>
    <xdr:sp macro="" textlink="">
      <xdr:nvSpPr>
        <xdr:cNvPr id="425" name="円/楕円 424"/>
        <xdr:cNvSpPr/>
      </xdr:nvSpPr>
      <xdr:spPr>
        <a:xfrm>
          <a:off x="9588500" y="127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131627</xdr:rowOff>
    </xdr:from>
    <xdr:ext cx="534377" cy="259045"/>
    <xdr:sp macro="" textlink="">
      <xdr:nvSpPr>
        <xdr:cNvPr id="426" name="テキスト ボックス 425"/>
        <xdr:cNvSpPr txBox="1"/>
      </xdr:nvSpPr>
      <xdr:spPr>
        <a:xfrm>
          <a:off x="9372111" y="124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96368</xdr:rowOff>
    </xdr:from>
    <xdr:to>
      <xdr:col>12</xdr:col>
      <xdr:colOff>561975</xdr:colOff>
      <xdr:row>75</xdr:row>
      <xdr:rowOff>26518</xdr:rowOff>
    </xdr:to>
    <xdr:sp macro="" textlink="">
      <xdr:nvSpPr>
        <xdr:cNvPr id="427" name="円/楕円 426"/>
        <xdr:cNvSpPr/>
      </xdr:nvSpPr>
      <xdr:spPr>
        <a:xfrm>
          <a:off x="8699500" y="127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43045</xdr:rowOff>
    </xdr:from>
    <xdr:ext cx="534377" cy="259045"/>
    <xdr:sp macro="" textlink="">
      <xdr:nvSpPr>
        <xdr:cNvPr id="428" name="テキスト ボックス 427"/>
        <xdr:cNvSpPr txBox="1"/>
      </xdr:nvSpPr>
      <xdr:spPr>
        <a:xfrm>
          <a:off x="8483111" y="125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80785</xdr:rowOff>
    </xdr:from>
    <xdr:to>
      <xdr:col>11</xdr:col>
      <xdr:colOff>358775</xdr:colOff>
      <xdr:row>76</xdr:row>
      <xdr:rowOff>10936</xdr:rowOff>
    </xdr:to>
    <xdr:sp macro="" textlink="">
      <xdr:nvSpPr>
        <xdr:cNvPr id="429" name="円/楕円 428"/>
        <xdr:cNvSpPr/>
      </xdr:nvSpPr>
      <xdr:spPr>
        <a:xfrm>
          <a:off x="7810500" y="12939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27462</xdr:rowOff>
    </xdr:from>
    <xdr:ext cx="534377" cy="259045"/>
    <xdr:sp macro="" textlink="">
      <xdr:nvSpPr>
        <xdr:cNvPr id="430" name="テキスト ボックス 429"/>
        <xdr:cNvSpPr txBox="1"/>
      </xdr:nvSpPr>
      <xdr:spPr>
        <a:xfrm>
          <a:off x="7594111" y="12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115913</xdr:rowOff>
    </xdr:from>
    <xdr:to>
      <xdr:col>10</xdr:col>
      <xdr:colOff>155575</xdr:colOff>
      <xdr:row>76</xdr:row>
      <xdr:rowOff>46062</xdr:rowOff>
    </xdr:to>
    <xdr:sp macro="" textlink="">
      <xdr:nvSpPr>
        <xdr:cNvPr id="431" name="円/楕円 430"/>
        <xdr:cNvSpPr/>
      </xdr:nvSpPr>
      <xdr:spPr>
        <a:xfrm>
          <a:off x="6921500" y="12974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62590</xdr:rowOff>
    </xdr:from>
    <xdr:ext cx="534377" cy="259045"/>
    <xdr:sp macro="" textlink="">
      <xdr:nvSpPr>
        <xdr:cNvPr id="432" name="テキスト ボックス 431"/>
        <xdr:cNvSpPr txBox="1"/>
      </xdr:nvSpPr>
      <xdr:spPr>
        <a:xfrm>
          <a:off x="6705111" y="127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70272</xdr:rowOff>
    </xdr:from>
    <xdr:to>
      <xdr:col>15</xdr:col>
      <xdr:colOff>180340</xdr:colOff>
      <xdr:row>99</xdr:row>
      <xdr:rowOff>118718</xdr:rowOff>
    </xdr:to>
    <xdr:cxnSp macro="">
      <xdr:nvCxnSpPr>
        <xdr:cNvPr id="459" name="直線コネクタ 458"/>
        <xdr:cNvCxnSpPr/>
      </xdr:nvCxnSpPr>
      <xdr:spPr>
        <a:xfrm flipV="1">
          <a:off x="10475595" y="16186572"/>
          <a:ext cx="1270" cy="90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122545</xdr:rowOff>
    </xdr:from>
    <xdr:ext cx="534377" cy="259045"/>
    <xdr:sp macro="" textlink="">
      <xdr:nvSpPr>
        <xdr:cNvPr id="460" name="土木費最小値テキスト"/>
        <xdr:cNvSpPr txBox="1"/>
      </xdr:nvSpPr>
      <xdr:spPr>
        <a:xfrm>
          <a:off x="10528300" y="1709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99</xdr:row>
      <xdr:rowOff>118718</xdr:rowOff>
    </xdr:from>
    <xdr:to>
      <xdr:col>15</xdr:col>
      <xdr:colOff>269875</xdr:colOff>
      <xdr:row>99</xdr:row>
      <xdr:rowOff>118718</xdr:rowOff>
    </xdr:to>
    <xdr:cxnSp macro="">
      <xdr:nvCxnSpPr>
        <xdr:cNvPr id="461" name="直線コネクタ 460"/>
        <xdr:cNvCxnSpPr/>
      </xdr:nvCxnSpPr>
      <xdr:spPr>
        <a:xfrm>
          <a:off x="10388600" y="170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16949</xdr:rowOff>
    </xdr:from>
    <xdr:ext cx="534377" cy="259045"/>
    <xdr:sp macro="" textlink="">
      <xdr:nvSpPr>
        <xdr:cNvPr id="462" name="土木費最大値テキスト"/>
        <xdr:cNvSpPr txBox="1"/>
      </xdr:nvSpPr>
      <xdr:spPr>
        <a:xfrm>
          <a:off x="10528300" y="1596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94</xdr:row>
      <xdr:rowOff>70272</xdr:rowOff>
    </xdr:from>
    <xdr:to>
      <xdr:col>15</xdr:col>
      <xdr:colOff>269875</xdr:colOff>
      <xdr:row>94</xdr:row>
      <xdr:rowOff>70272</xdr:rowOff>
    </xdr:to>
    <xdr:cxnSp macro="">
      <xdr:nvCxnSpPr>
        <xdr:cNvPr id="463" name="直線コネクタ 462"/>
        <xdr:cNvCxnSpPr/>
      </xdr:nvCxnSpPr>
      <xdr:spPr>
        <a:xfrm>
          <a:off x="10388600" y="1618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10705</xdr:rowOff>
    </xdr:from>
    <xdr:to>
      <xdr:col>15</xdr:col>
      <xdr:colOff>180975</xdr:colOff>
      <xdr:row>97</xdr:row>
      <xdr:rowOff>34168</xdr:rowOff>
    </xdr:to>
    <xdr:cxnSp macro="">
      <xdr:nvCxnSpPr>
        <xdr:cNvPr id="464" name="直線コネクタ 463"/>
        <xdr:cNvCxnSpPr/>
      </xdr:nvCxnSpPr>
      <xdr:spPr>
        <a:xfrm>
          <a:off x="9639300" y="16469905"/>
          <a:ext cx="838200" cy="19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62592</xdr:rowOff>
    </xdr:from>
    <xdr:ext cx="534377" cy="259045"/>
    <xdr:sp macro="" textlink="">
      <xdr:nvSpPr>
        <xdr:cNvPr id="465" name="土木費平均値テキスト"/>
        <xdr:cNvSpPr txBox="1"/>
      </xdr:nvSpPr>
      <xdr:spPr>
        <a:xfrm>
          <a:off x="10528300" y="16693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84165</xdr:rowOff>
    </xdr:from>
    <xdr:to>
      <xdr:col>15</xdr:col>
      <xdr:colOff>231775</xdr:colOff>
      <xdr:row>98</xdr:row>
      <xdr:rowOff>14315</xdr:rowOff>
    </xdr:to>
    <xdr:sp macro="" textlink="">
      <xdr:nvSpPr>
        <xdr:cNvPr id="466" name="フローチャート : 判断 465"/>
        <xdr:cNvSpPr/>
      </xdr:nvSpPr>
      <xdr:spPr>
        <a:xfrm>
          <a:off x="10426700" y="167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115191</xdr:rowOff>
    </xdr:from>
    <xdr:to>
      <xdr:col>14</xdr:col>
      <xdr:colOff>28575</xdr:colOff>
      <xdr:row>96</xdr:row>
      <xdr:rowOff>10705</xdr:rowOff>
    </xdr:to>
    <xdr:cxnSp macro="">
      <xdr:nvCxnSpPr>
        <xdr:cNvPr id="467" name="直線コネクタ 466"/>
        <xdr:cNvCxnSpPr/>
      </xdr:nvCxnSpPr>
      <xdr:spPr>
        <a:xfrm>
          <a:off x="8750300" y="16402941"/>
          <a:ext cx="889000" cy="6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100461</xdr:rowOff>
    </xdr:from>
    <xdr:to>
      <xdr:col>14</xdr:col>
      <xdr:colOff>79375</xdr:colOff>
      <xdr:row>98</xdr:row>
      <xdr:rowOff>30611</xdr:rowOff>
    </xdr:to>
    <xdr:sp macro="" textlink="">
      <xdr:nvSpPr>
        <xdr:cNvPr id="468" name="フローチャート : 判断 467"/>
        <xdr:cNvSpPr/>
      </xdr:nvSpPr>
      <xdr:spPr>
        <a:xfrm>
          <a:off x="9588500" y="1673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21738</xdr:rowOff>
    </xdr:from>
    <xdr:ext cx="534377" cy="259045"/>
    <xdr:sp macro="" textlink="">
      <xdr:nvSpPr>
        <xdr:cNvPr id="469" name="テキスト ボックス 468"/>
        <xdr:cNvSpPr txBox="1"/>
      </xdr:nvSpPr>
      <xdr:spPr>
        <a:xfrm>
          <a:off x="9372111" y="168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85702</xdr:rowOff>
    </xdr:from>
    <xdr:to>
      <xdr:col>12</xdr:col>
      <xdr:colOff>511175</xdr:colOff>
      <xdr:row>95</xdr:row>
      <xdr:rowOff>115191</xdr:rowOff>
    </xdr:to>
    <xdr:cxnSp macro="">
      <xdr:nvCxnSpPr>
        <xdr:cNvPr id="470" name="直線コネクタ 469"/>
        <xdr:cNvCxnSpPr/>
      </xdr:nvCxnSpPr>
      <xdr:spPr>
        <a:xfrm>
          <a:off x="7861300" y="15516202"/>
          <a:ext cx="889000" cy="8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110894</xdr:rowOff>
    </xdr:from>
    <xdr:to>
      <xdr:col>12</xdr:col>
      <xdr:colOff>561975</xdr:colOff>
      <xdr:row>96</xdr:row>
      <xdr:rowOff>41044</xdr:rowOff>
    </xdr:to>
    <xdr:sp macro="" textlink="">
      <xdr:nvSpPr>
        <xdr:cNvPr id="471" name="フローチャート : 判断 470"/>
        <xdr:cNvSpPr/>
      </xdr:nvSpPr>
      <xdr:spPr>
        <a:xfrm>
          <a:off x="8699500" y="163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32171</xdr:rowOff>
    </xdr:from>
    <xdr:ext cx="534377" cy="259045"/>
    <xdr:sp macro="" textlink="">
      <xdr:nvSpPr>
        <xdr:cNvPr id="472" name="テキスト ボックス 471"/>
        <xdr:cNvSpPr txBox="1"/>
      </xdr:nvSpPr>
      <xdr:spPr>
        <a:xfrm>
          <a:off x="8483111" y="164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85702</xdr:rowOff>
    </xdr:from>
    <xdr:to>
      <xdr:col>11</xdr:col>
      <xdr:colOff>307975</xdr:colOff>
      <xdr:row>95</xdr:row>
      <xdr:rowOff>54302</xdr:rowOff>
    </xdr:to>
    <xdr:cxnSp macro="">
      <xdr:nvCxnSpPr>
        <xdr:cNvPr id="473" name="直線コネクタ 472"/>
        <xdr:cNvCxnSpPr/>
      </xdr:nvCxnSpPr>
      <xdr:spPr>
        <a:xfrm flipV="1">
          <a:off x="6972300" y="15516202"/>
          <a:ext cx="889000" cy="8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75152</xdr:rowOff>
    </xdr:from>
    <xdr:to>
      <xdr:col>11</xdr:col>
      <xdr:colOff>358775</xdr:colOff>
      <xdr:row>96</xdr:row>
      <xdr:rowOff>5302</xdr:rowOff>
    </xdr:to>
    <xdr:sp macro="" textlink="">
      <xdr:nvSpPr>
        <xdr:cNvPr id="474" name="フローチャート : 判断 473"/>
        <xdr:cNvSpPr/>
      </xdr:nvSpPr>
      <xdr:spPr>
        <a:xfrm>
          <a:off x="7810500" y="1636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167879</xdr:rowOff>
    </xdr:from>
    <xdr:ext cx="534377" cy="259045"/>
    <xdr:sp macro="" textlink="">
      <xdr:nvSpPr>
        <xdr:cNvPr id="475" name="テキスト ボックス 474"/>
        <xdr:cNvSpPr txBox="1"/>
      </xdr:nvSpPr>
      <xdr:spPr>
        <a:xfrm>
          <a:off x="7594111" y="164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124479</xdr:rowOff>
    </xdr:from>
    <xdr:to>
      <xdr:col>10</xdr:col>
      <xdr:colOff>155575</xdr:colOff>
      <xdr:row>97</xdr:row>
      <xdr:rowOff>54629</xdr:rowOff>
    </xdr:to>
    <xdr:sp macro="" textlink="">
      <xdr:nvSpPr>
        <xdr:cNvPr id="476" name="フローチャート : 判断 475"/>
        <xdr:cNvSpPr/>
      </xdr:nvSpPr>
      <xdr:spPr>
        <a:xfrm>
          <a:off x="6921500" y="1658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45756</xdr:rowOff>
    </xdr:from>
    <xdr:ext cx="534377" cy="259045"/>
    <xdr:sp macro="" textlink="">
      <xdr:nvSpPr>
        <xdr:cNvPr id="477" name="テキスト ボックス 476"/>
        <xdr:cNvSpPr txBox="1"/>
      </xdr:nvSpPr>
      <xdr:spPr>
        <a:xfrm>
          <a:off x="6705111" y="166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154818</xdr:rowOff>
    </xdr:from>
    <xdr:to>
      <xdr:col>15</xdr:col>
      <xdr:colOff>231775</xdr:colOff>
      <xdr:row>97</xdr:row>
      <xdr:rowOff>84968</xdr:rowOff>
    </xdr:to>
    <xdr:sp macro="" textlink="">
      <xdr:nvSpPr>
        <xdr:cNvPr id="483" name="円/楕円 482"/>
        <xdr:cNvSpPr/>
      </xdr:nvSpPr>
      <xdr:spPr>
        <a:xfrm>
          <a:off x="10426700" y="166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6245</xdr:rowOff>
    </xdr:from>
    <xdr:ext cx="534377" cy="259045"/>
    <xdr:sp macro="" textlink="">
      <xdr:nvSpPr>
        <xdr:cNvPr id="484" name="土木費該当値テキスト"/>
        <xdr:cNvSpPr txBox="1"/>
      </xdr:nvSpPr>
      <xdr:spPr>
        <a:xfrm>
          <a:off x="10528300" y="1646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131355</xdr:rowOff>
    </xdr:from>
    <xdr:to>
      <xdr:col>14</xdr:col>
      <xdr:colOff>79375</xdr:colOff>
      <xdr:row>96</xdr:row>
      <xdr:rowOff>61505</xdr:rowOff>
    </xdr:to>
    <xdr:sp macro="" textlink="">
      <xdr:nvSpPr>
        <xdr:cNvPr id="485" name="円/楕円 484"/>
        <xdr:cNvSpPr/>
      </xdr:nvSpPr>
      <xdr:spPr>
        <a:xfrm>
          <a:off x="9588500" y="164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78032</xdr:rowOff>
    </xdr:from>
    <xdr:ext cx="534377" cy="259045"/>
    <xdr:sp macro="" textlink="">
      <xdr:nvSpPr>
        <xdr:cNvPr id="486" name="テキスト ボックス 485"/>
        <xdr:cNvSpPr txBox="1"/>
      </xdr:nvSpPr>
      <xdr:spPr>
        <a:xfrm>
          <a:off x="9372111" y="161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64391</xdr:rowOff>
    </xdr:from>
    <xdr:to>
      <xdr:col>12</xdr:col>
      <xdr:colOff>561975</xdr:colOff>
      <xdr:row>95</xdr:row>
      <xdr:rowOff>165991</xdr:rowOff>
    </xdr:to>
    <xdr:sp macro="" textlink="">
      <xdr:nvSpPr>
        <xdr:cNvPr id="487" name="円/楕円 486"/>
        <xdr:cNvSpPr/>
      </xdr:nvSpPr>
      <xdr:spPr>
        <a:xfrm>
          <a:off x="8699500" y="163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11068</xdr:rowOff>
    </xdr:from>
    <xdr:ext cx="534377" cy="259045"/>
    <xdr:sp macro="" textlink="">
      <xdr:nvSpPr>
        <xdr:cNvPr id="488" name="テキスト ボックス 487"/>
        <xdr:cNvSpPr txBox="1"/>
      </xdr:nvSpPr>
      <xdr:spPr>
        <a:xfrm>
          <a:off x="8483111" y="161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61,001</a:t>
          </a:r>
          <a:endParaRPr kumimoji="1" lang="ja-JP" altLang="en-US" sz="1000" b="1">
            <a:solidFill>
              <a:srgbClr val="FF0000"/>
            </a:solidFill>
            <a:latin typeface="ＭＳ Ｐゴシック"/>
          </a:endParaRPr>
        </a:p>
      </xdr:txBody>
    </xdr:sp>
    <xdr:clientData/>
  </xdr:oneCellAnchor>
  <xdr:twoCellAnchor>
    <xdr:from>
      <xdr:col>11</xdr:col>
      <xdr:colOff>257175</xdr:colOff>
      <xdr:row>90</xdr:row>
      <xdr:rowOff>34902</xdr:rowOff>
    </xdr:from>
    <xdr:to>
      <xdr:col>11</xdr:col>
      <xdr:colOff>358775</xdr:colOff>
      <xdr:row>90</xdr:row>
      <xdr:rowOff>136502</xdr:rowOff>
    </xdr:to>
    <xdr:sp macro="" textlink="">
      <xdr:nvSpPr>
        <xdr:cNvPr id="489" name="円/楕円 488"/>
        <xdr:cNvSpPr/>
      </xdr:nvSpPr>
      <xdr:spPr>
        <a:xfrm>
          <a:off x="7810500" y="154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88</xdr:row>
      <xdr:rowOff>153029</xdr:rowOff>
    </xdr:from>
    <xdr:ext cx="599010" cy="259045"/>
    <xdr:sp macro="" textlink="">
      <xdr:nvSpPr>
        <xdr:cNvPr id="490" name="テキスト ボックス 489"/>
        <xdr:cNvSpPr txBox="1"/>
      </xdr:nvSpPr>
      <xdr:spPr>
        <a:xfrm>
          <a:off x="7561794" y="1524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115,307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3502</xdr:rowOff>
    </xdr:from>
    <xdr:to>
      <xdr:col>10</xdr:col>
      <xdr:colOff>155575</xdr:colOff>
      <xdr:row>95</xdr:row>
      <xdr:rowOff>105102</xdr:rowOff>
    </xdr:to>
    <xdr:sp macro="" textlink="">
      <xdr:nvSpPr>
        <xdr:cNvPr id="491" name="円/楕円 490"/>
        <xdr:cNvSpPr/>
      </xdr:nvSpPr>
      <xdr:spPr>
        <a:xfrm>
          <a:off x="6921500" y="16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121629</xdr:rowOff>
    </xdr:from>
    <xdr:ext cx="534377" cy="259045"/>
    <xdr:sp macro="" textlink="">
      <xdr:nvSpPr>
        <xdr:cNvPr id="492" name="テキスト ボックス 491"/>
        <xdr:cNvSpPr txBox="1"/>
      </xdr:nvSpPr>
      <xdr:spPr>
        <a:xfrm>
          <a:off x="6705111" y="1606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7" name="直線コネクタ 516"/>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8"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9" name="直線コネクタ 518"/>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20"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1" name="直線コネクタ 520"/>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45365</xdr:rowOff>
    </xdr:from>
    <xdr:to>
      <xdr:col>23</xdr:col>
      <xdr:colOff>517525</xdr:colOff>
      <xdr:row>38</xdr:row>
      <xdr:rowOff>76492</xdr:rowOff>
    </xdr:to>
    <xdr:cxnSp macro="">
      <xdr:nvCxnSpPr>
        <xdr:cNvPr id="522" name="直線コネクタ 521"/>
        <xdr:cNvCxnSpPr/>
      </xdr:nvCxnSpPr>
      <xdr:spPr>
        <a:xfrm flipV="1">
          <a:off x="15481300" y="6560465"/>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3"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4" name="フローチャート : 判断 523"/>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76492</xdr:rowOff>
    </xdr:from>
    <xdr:to>
      <xdr:col>22</xdr:col>
      <xdr:colOff>365125</xdr:colOff>
      <xdr:row>38</xdr:row>
      <xdr:rowOff>82093</xdr:rowOff>
    </xdr:to>
    <xdr:cxnSp macro="">
      <xdr:nvCxnSpPr>
        <xdr:cNvPr id="525" name="直線コネクタ 524"/>
        <xdr:cNvCxnSpPr/>
      </xdr:nvCxnSpPr>
      <xdr:spPr>
        <a:xfrm flipV="1">
          <a:off x="14592300" y="6591592"/>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6" name="フローチャート : 判断 525"/>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7" name="テキスト ボックス 526"/>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76568</xdr:rowOff>
    </xdr:from>
    <xdr:to>
      <xdr:col>21</xdr:col>
      <xdr:colOff>161925</xdr:colOff>
      <xdr:row>38</xdr:row>
      <xdr:rowOff>82093</xdr:rowOff>
    </xdr:to>
    <xdr:cxnSp macro="">
      <xdr:nvCxnSpPr>
        <xdr:cNvPr id="528" name="直線コネクタ 527"/>
        <xdr:cNvCxnSpPr/>
      </xdr:nvCxnSpPr>
      <xdr:spPr>
        <a:xfrm>
          <a:off x="13703300" y="659166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43904</xdr:rowOff>
    </xdr:from>
    <xdr:to>
      <xdr:col>21</xdr:col>
      <xdr:colOff>212725</xdr:colOff>
      <xdr:row>36</xdr:row>
      <xdr:rowOff>145504</xdr:rowOff>
    </xdr:to>
    <xdr:sp macro="" textlink="">
      <xdr:nvSpPr>
        <xdr:cNvPr id="529" name="フローチャート : 判断 528"/>
        <xdr:cNvSpPr/>
      </xdr:nvSpPr>
      <xdr:spPr>
        <a:xfrm>
          <a:off x="14541500" y="621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162031</xdr:rowOff>
    </xdr:from>
    <xdr:ext cx="534377" cy="259045"/>
    <xdr:sp macro="" textlink="">
      <xdr:nvSpPr>
        <xdr:cNvPr id="530" name="テキスト ボックス 529"/>
        <xdr:cNvSpPr txBox="1"/>
      </xdr:nvSpPr>
      <xdr:spPr>
        <a:xfrm>
          <a:off x="14325111" y="59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32944</xdr:rowOff>
    </xdr:from>
    <xdr:to>
      <xdr:col>19</xdr:col>
      <xdr:colOff>644525</xdr:colOff>
      <xdr:row>38</xdr:row>
      <xdr:rowOff>76568</xdr:rowOff>
    </xdr:to>
    <xdr:cxnSp macro="">
      <xdr:nvCxnSpPr>
        <xdr:cNvPr id="531" name="直線コネクタ 530"/>
        <xdr:cNvCxnSpPr/>
      </xdr:nvCxnSpPr>
      <xdr:spPr>
        <a:xfrm>
          <a:off x="12814300" y="6548044"/>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85852</xdr:rowOff>
    </xdr:from>
    <xdr:to>
      <xdr:col>20</xdr:col>
      <xdr:colOff>9525</xdr:colOff>
      <xdr:row>37</xdr:row>
      <xdr:rowOff>16002</xdr:rowOff>
    </xdr:to>
    <xdr:sp macro="" textlink="">
      <xdr:nvSpPr>
        <xdr:cNvPr id="532" name="フローチャート : 判断 531"/>
        <xdr:cNvSpPr/>
      </xdr:nvSpPr>
      <xdr:spPr>
        <a:xfrm>
          <a:off x="13652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32529</xdr:rowOff>
    </xdr:from>
    <xdr:ext cx="534377" cy="259045"/>
    <xdr:sp macro="" textlink="">
      <xdr:nvSpPr>
        <xdr:cNvPr id="533" name="テキスト ボックス 532"/>
        <xdr:cNvSpPr txBox="1"/>
      </xdr:nvSpPr>
      <xdr:spPr>
        <a:xfrm>
          <a:off x="13436111" y="60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3861</xdr:rowOff>
    </xdr:from>
    <xdr:to>
      <xdr:col>18</xdr:col>
      <xdr:colOff>492125</xdr:colOff>
      <xdr:row>36</xdr:row>
      <xdr:rowOff>105461</xdr:rowOff>
    </xdr:to>
    <xdr:sp macro="" textlink="">
      <xdr:nvSpPr>
        <xdr:cNvPr id="534" name="フローチャート : 判断 533"/>
        <xdr:cNvSpPr/>
      </xdr:nvSpPr>
      <xdr:spPr>
        <a:xfrm>
          <a:off x="12763500" y="617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121988</xdr:rowOff>
    </xdr:from>
    <xdr:ext cx="534377" cy="259045"/>
    <xdr:sp macro="" textlink="">
      <xdr:nvSpPr>
        <xdr:cNvPr id="535" name="テキスト ボックス 534"/>
        <xdr:cNvSpPr txBox="1"/>
      </xdr:nvSpPr>
      <xdr:spPr>
        <a:xfrm>
          <a:off x="12547111" y="59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166015</xdr:rowOff>
    </xdr:from>
    <xdr:to>
      <xdr:col>23</xdr:col>
      <xdr:colOff>568325</xdr:colOff>
      <xdr:row>38</xdr:row>
      <xdr:rowOff>96165</xdr:rowOff>
    </xdr:to>
    <xdr:sp macro="" textlink="">
      <xdr:nvSpPr>
        <xdr:cNvPr id="541" name="円/楕円 540"/>
        <xdr:cNvSpPr/>
      </xdr:nvSpPr>
      <xdr:spPr>
        <a:xfrm>
          <a:off x="16268700" y="65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80941</xdr:rowOff>
    </xdr:from>
    <xdr:ext cx="534377" cy="259045"/>
    <xdr:sp macro="" textlink="">
      <xdr:nvSpPr>
        <xdr:cNvPr id="542" name="消防費該当値テキスト"/>
        <xdr:cNvSpPr txBox="1"/>
      </xdr:nvSpPr>
      <xdr:spPr>
        <a:xfrm>
          <a:off x="16370300" y="64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25692</xdr:rowOff>
    </xdr:from>
    <xdr:to>
      <xdr:col>22</xdr:col>
      <xdr:colOff>415925</xdr:colOff>
      <xdr:row>38</xdr:row>
      <xdr:rowOff>127292</xdr:rowOff>
    </xdr:to>
    <xdr:sp macro="" textlink="">
      <xdr:nvSpPr>
        <xdr:cNvPr id="543" name="円/楕円 542"/>
        <xdr:cNvSpPr/>
      </xdr:nvSpPr>
      <xdr:spPr>
        <a:xfrm>
          <a:off x="15430500" y="65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118419</xdr:rowOff>
    </xdr:from>
    <xdr:ext cx="534377" cy="259045"/>
    <xdr:sp macro="" textlink="">
      <xdr:nvSpPr>
        <xdr:cNvPr id="544" name="テキスト ボックス 543"/>
        <xdr:cNvSpPr txBox="1"/>
      </xdr:nvSpPr>
      <xdr:spPr>
        <a:xfrm>
          <a:off x="15214111" y="66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31293</xdr:rowOff>
    </xdr:from>
    <xdr:to>
      <xdr:col>21</xdr:col>
      <xdr:colOff>212725</xdr:colOff>
      <xdr:row>38</xdr:row>
      <xdr:rowOff>132893</xdr:rowOff>
    </xdr:to>
    <xdr:sp macro="" textlink="">
      <xdr:nvSpPr>
        <xdr:cNvPr id="545" name="円/楕円 544"/>
        <xdr:cNvSpPr/>
      </xdr:nvSpPr>
      <xdr:spPr>
        <a:xfrm>
          <a:off x="14541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124020</xdr:rowOff>
    </xdr:from>
    <xdr:ext cx="534377" cy="259045"/>
    <xdr:sp macro="" textlink="">
      <xdr:nvSpPr>
        <xdr:cNvPr id="546" name="テキスト ボックス 545"/>
        <xdr:cNvSpPr txBox="1"/>
      </xdr:nvSpPr>
      <xdr:spPr>
        <a:xfrm>
          <a:off x="14325111" y="66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25768</xdr:rowOff>
    </xdr:from>
    <xdr:to>
      <xdr:col>20</xdr:col>
      <xdr:colOff>9525</xdr:colOff>
      <xdr:row>38</xdr:row>
      <xdr:rowOff>127368</xdr:rowOff>
    </xdr:to>
    <xdr:sp macro="" textlink="">
      <xdr:nvSpPr>
        <xdr:cNvPr id="547" name="円/楕円 546"/>
        <xdr:cNvSpPr/>
      </xdr:nvSpPr>
      <xdr:spPr>
        <a:xfrm>
          <a:off x="13652500" y="65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118495</xdr:rowOff>
    </xdr:from>
    <xdr:ext cx="534377" cy="259045"/>
    <xdr:sp macro="" textlink="">
      <xdr:nvSpPr>
        <xdr:cNvPr id="548" name="テキスト ボックス 547"/>
        <xdr:cNvSpPr txBox="1"/>
      </xdr:nvSpPr>
      <xdr:spPr>
        <a:xfrm>
          <a:off x="13436111" y="66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153594</xdr:rowOff>
    </xdr:from>
    <xdr:to>
      <xdr:col>18</xdr:col>
      <xdr:colOff>492125</xdr:colOff>
      <xdr:row>38</xdr:row>
      <xdr:rowOff>83744</xdr:rowOff>
    </xdr:to>
    <xdr:sp macro="" textlink="">
      <xdr:nvSpPr>
        <xdr:cNvPr id="549" name="円/楕円 548"/>
        <xdr:cNvSpPr/>
      </xdr:nvSpPr>
      <xdr:spPr>
        <a:xfrm>
          <a:off x="12763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74871</xdr:rowOff>
    </xdr:from>
    <xdr:ext cx="534377" cy="259045"/>
    <xdr:sp macro="" textlink="">
      <xdr:nvSpPr>
        <xdr:cNvPr id="550" name="テキスト ボックス 549"/>
        <xdr:cNvSpPr txBox="1"/>
      </xdr:nvSpPr>
      <xdr:spPr>
        <a:xfrm>
          <a:off x="12547111" y="65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7" name="直線コネクタ 576"/>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8"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9" name="直線コネクタ 578"/>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80"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1" name="直線コネクタ 580"/>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102046</xdr:rowOff>
    </xdr:from>
    <xdr:to>
      <xdr:col>23</xdr:col>
      <xdr:colOff>517525</xdr:colOff>
      <xdr:row>55</xdr:row>
      <xdr:rowOff>162397</xdr:rowOff>
    </xdr:to>
    <xdr:cxnSp macro="">
      <xdr:nvCxnSpPr>
        <xdr:cNvPr id="582" name="直線コネクタ 581"/>
        <xdr:cNvCxnSpPr/>
      </xdr:nvCxnSpPr>
      <xdr:spPr>
        <a:xfrm>
          <a:off x="15481300" y="9531796"/>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3"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4" name="フローチャート : 判断 583"/>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102046</xdr:rowOff>
    </xdr:from>
    <xdr:to>
      <xdr:col>22</xdr:col>
      <xdr:colOff>365125</xdr:colOff>
      <xdr:row>57</xdr:row>
      <xdr:rowOff>129625</xdr:rowOff>
    </xdr:to>
    <xdr:cxnSp macro="">
      <xdr:nvCxnSpPr>
        <xdr:cNvPr id="585" name="直線コネクタ 584"/>
        <xdr:cNvCxnSpPr/>
      </xdr:nvCxnSpPr>
      <xdr:spPr>
        <a:xfrm flipV="1">
          <a:off x="14592300" y="9531796"/>
          <a:ext cx="889000" cy="37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6" name="フローチャート : 判断 585"/>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7" name="テキスト ボックス 586"/>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3389</xdr:rowOff>
    </xdr:from>
    <xdr:to>
      <xdr:col>21</xdr:col>
      <xdr:colOff>161925</xdr:colOff>
      <xdr:row>57</xdr:row>
      <xdr:rowOff>129625</xdr:rowOff>
    </xdr:to>
    <xdr:cxnSp macro="">
      <xdr:nvCxnSpPr>
        <xdr:cNvPr id="588" name="直線コネクタ 587"/>
        <xdr:cNvCxnSpPr/>
      </xdr:nvCxnSpPr>
      <xdr:spPr>
        <a:xfrm>
          <a:off x="13703300" y="9776039"/>
          <a:ext cx="889000" cy="1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109899</xdr:rowOff>
    </xdr:from>
    <xdr:to>
      <xdr:col>21</xdr:col>
      <xdr:colOff>212725</xdr:colOff>
      <xdr:row>56</xdr:row>
      <xdr:rowOff>40049</xdr:rowOff>
    </xdr:to>
    <xdr:sp macro="" textlink="">
      <xdr:nvSpPr>
        <xdr:cNvPr id="589" name="フローチャート : 判断 588"/>
        <xdr:cNvSpPr/>
      </xdr:nvSpPr>
      <xdr:spPr>
        <a:xfrm>
          <a:off x="14541500" y="9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56576</xdr:rowOff>
    </xdr:from>
    <xdr:ext cx="534377" cy="259045"/>
    <xdr:sp macro="" textlink="">
      <xdr:nvSpPr>
        <xdr:cNvPr id="590" name="テキスト ボックス 589"/>
        <xdr:cNvSpPr txBox="1"/>
      </xdr:nvSpPr>
      <xdr:spPr>
        <a:xfrm>
          <a:off x="14325111" y="93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3389</xdr:rowOff>
    </xdr:from>
    <xdr:to>
      <xdr:col>19</xdr:col>
      <xdr:colOff>644525</xdr:colOff>
      <xdr:row>57</xdr:row>
      <xdr:rowOff>87530</xdr:rowOff>
    </xdr:to>
    <xdr:cxnSp macro="">
      <xdr:nvCxnSpPr>
        <xdr:cNvPr id="591" name="直線コネクタ 590"/>
        <xdr:cNvCxnSpPr/>
      </xdr:nvCxnSpPr>
      <xdr:spPr>
        <a:xfrm flipV="1">
          <a:off x="12814300" y="9776039"/>
          <a:ext cx="889000" cy="8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126913</xdr:rowOff>
    </xdr:from>
    <xdr:to>
      <xdr:col>20</xdr:col>
      <xdr:colOff>9525</xdr:colOff>
      <xdr:row>56</xdr:row>
      <xdr:rowOff>57063</xdr:rowOff>
    </xdr:to>
    <xdr:sp macro="" textlink="">
      <xdr:nvSpPr>
        <xdr:cNvPr id="592" name="フローチャート : 判断 591"/>
        <xdr:cNvSpPr/>
      </xdr:nvSpPr>
      <xdr:spPr>
        <a:xfrm>
          <a:off x="13652500" y="955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73590</xdr:rowOff>
    </xdr:from>
    <xdr:ext cx="534377" cy="259045"/>
    <xdr:sp macro="" textlink="">
      <xdr:nvSpPr>
        <xdr:cNvPr id="593" name="テキスト ボックス 592"/>
        <xdr:cNvSpPr txBox="1"/>
      </xdr:nvSpPr>
      <xdr:spPr>
        <a:xfrm>
          <a:off x="13436111" y="933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38445</xdr:rowOff>
    </xdr:from>
    <xdr:to>
      <xdr:col>18</xdr:col>
      <xdr:colOff>492125</xdr:colOff>
      <xdr:row>56</xdr:row>
      <xdr:rowOff>140045</xdr:rowOff>
    </xdr:to>
    <xdr:sp macro="" textlink="">
      <xdr:nvSpPr>
        <xdr:cNvPr id="594" name="フローチャート : 判断 593"/>
        <xdr:cNvSpPr/>
      </xdr:nvSpPr>
      <xdr:spPr>
        <a:xfrm>
          <a:off x="12763500" y="963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156572</xdr:rowOff>
    </xdr:from>
    <xdr:ext cx="534377" cy="259045"/>
    <xdr:sp macro="" textlink="">
      <xdr:nvSpPr>
        <xdr:cNvPr id="595" name="テキスト ボックス 594"/>
        <xdr:cNvSpPr txBox="1"/>
      </xdr:nvSpPr>
      <xdr:spPr>
        <a:xfrm>
          <a:off x="12547111" y="94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111597</xdr:rowOff>
    </xdr:from>
    <xdr:to>
      <xdr:col>23</xdr:col>
      <xdr:colOff>568325</xdr:colOff>
      <xdr:row>56</xdr:row>
      <xdr:rowOff>41747</xdr:rowOff>
    </xdr:to>
    <xdr:sp macro="" textlink="">
      <xdr:nvSpPr>
        <xdr:cNvPr id="601" name="円/楕円 600"/>
        <xdr:cNvSpPr/>
      </xdr:nvSpPr>
      <xdr:spPr>
        <a:xfrm>
          <a:off x="16268700" y="95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134474</xdr:rowOff>
    </xdr:from>
    <xdr:ext cx="534377" cy="259045"/>
    <xdr:sp macro="" textlink="">
      <xdr:nvSpPr>
        <xdr:cNvPr id="602" name="教育費該当値テキスト"/>
        <xdr:cNvSpPr txBox="1"/>
      </xdr:nvSpPr>
      <xdr:spPr>
        <a:xfrm>
          <a:off x="16370300" y="93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51246</xdr:rowOff>
    </xdr:from>
    <xdr:to>
      <xdr:col>22</xdr:col>
      <xdr:colOff>415925</xdr:colOff>
      <xdr:row>55</xdr:row>
      <xdr:rowOff>152846</xdr:rowOff>
    </xdr:to>
    <xdr:sp macro="" textlink="">
      <xdr:nvSpPr>
        <xdr:cNvPr id="603" name="円/楕円 602"/>
        <xdr:cNvSpPr/>
      </xdr:nvSpPr>
      <xdr:spPr>
        <a:xfrm>
          <a:off x="15430500" y="94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169373</xdr:rowOff>
    </xdr:from>
    <xdr:ext cx="534377" cy="259045"/>
    <xdr:sp macro="" textlink="">
      <xdr:nvSpPr>
        <xdr:cNvPr id="604" name="テキスト ボックス 603"/>
        <xdr:cNvSpPr txBox="1"/>
      </xdr:nvSpPr>
      <xdr:spPr>
        <a:xfrm>
          <a:off x="15214111" y="92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78825</xdr:rowOff>
    </xdr:from>
    <xdr:to>
      <xdr:col>21</xdr:col>
      <xdr:colOff>212725</xdr:colOff>
      <xdr:row>58</xdr:row>
      <xdr:rowOff>8975</xdr:rowOff>
    </xdr:to>
    <xdr:sp macro="" textlink="">
      <xdr:nvSpPr>
        <xdr:cNvPr id="605" name="円/楕円 604"/>
        <xdr:cNvSpPr/>
      </xdr:nvSpPr>
      <xdr:spPr>
        <a:xfrm>
          <a:off x="14541500" y="98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102</xdr:rowOff>
    </xdr:from>
    <xdr:ext cx="534377" cy="259045"/>
    <xdr:sp macro="" textlink="">
      <xdr:nvSpPr>
        <xdr:cNvPr id="606" name="テキスト ボックス 605"/>
        <xdr:cNvSpPr txBox="1"/>
      </xdr:nvSpPr>
      <xdr:spPr>
        <a:xfrm>
          <a:off x="14325111" y="99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124039</xdr:rowOff>
    </xdr:from>
    <xdr:to>
      <xdr:col>20</xdr:col>
      <xdr:colOff>9525</xdr:colOff>
      <xdr:row>57</xdr:row>
      <xdr:rowOff>54189</xdr:rowOff>
    </xdr:to>
    <xdr:sp macro="" textlink="">
      <xdr:nvSpPr>
        <xdr:cNvPr id="607" name="円/楕円 606"/>
        <xdr:cNvSpPr/>
      </xdr:nvSpPr>
      <xdr:spPr>
        <a:xfrm>
          <a:off x="13652500" y="97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45316</xdr:rowOff>
    </xdr:from>
    <xdr:ext cx="534377" cy="259045"/>
    <xdr:sp macro="" textlink="">
      <xdr:nvSpPr>
        <xdr:cNvPr id="608" name="テキスト ボックス 607"/>
        <xdr:cNvSpPr txBox="1"/>
      </xdr:nvSpPr>
      <xdr:spPr>
        <a:xfrm>
          <a:off x="13436111" y="98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36730</xdr:rowOff>
    </xdr:from>
    <xdr:to>
      <xdr:col>18</xdr:col>
      <xdr:colOff>492125</xdr:colOff>
      <xdr:row>57</xdr:row>
      <xdr:rowOff>138330</xdr:rowOff>
    </xdr:to>
    <xdr:sp macro="" textlink="">
      <xdr:nvSpPr>
        <xdr:cNvPr id="609" name="円/楕円 608"/>
        <xdr:cNvSpPr/>
      </xdr:nvSpPr>
      <xdr:spPr>
        <a:xfrm>
          <a:off x="12763500" y="98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129457</xdr:rowOff>
    </xdr:from>
    <xdr:ext cx="534377" cy="259045"/>
    <xdr:sp macro="" textlink="">
      <xdr:nvSpPr>
        <xdr:cNvPr id="610" name="テキスト ボックス 609"/>
        <xdr:cNvSpPr txBox="1"/>
      </xdr:nvSpPr>
      <xdr:spPr>
        <a:xfrm>
          <a:off x="12547111" y="99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16123</xdr:rowOff>
    </xdr:from>
    <xdr:to>
      <xdr:col>23</xdr:col>
      <xdr:colOff>516889</xdr:colOff>
      <xdr:row>79</xdr:row>
      <xdr:rowOff>44450</xdr:rowOff>
    </xdr:to>
    <xdr:cxnSp macro="">
      <xdr:nvCxnSpPr>
        <xdr:cNvPr id="634" name="直線コネクタ 633"/>
        <xdr:cNvCxnSpPr/>
      </xdr:nvCxnSpPr>
      <xdr:spPr>
        <a:xfrm flipV="1">
          <a:off x="16317595" y="13217773"/>
          <a:ext cx="1269" cy="371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74007</xdr:rowOff>
    </xdr:from>
    <xdr:ext cx="249299" cy="259045"/>
    <xdr:sp macro="" textlink="">
      <xdr:nvSpPr>
        <xdr:cNvPr id="635" name="災害復旧費最小値テキスト"/>
        <xdr:cNvSpPr txBox="1"/>
      </xdr:nvSpPr>
      <xdr:spPr>
        <a:xfrm>
          <a:off x="16370300" y="13618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134250</xdr:rowOff>
    </xdr:from>
    <xdr:ext cx="534377" cy="259045"/>
    <xdr:sp macro="" textlink="">
      <xdr:nvSpPr>
        <xdr:cNvPr id="637" name="災害復旧費最大値テキスト"/>
        <xdr:cNvSpPr txBox="1"/>
      </xdr:nvSpPr>
      <xdr:spPr>
        <a:xfrm>
          <a:off x="16370300" y="129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77</xdr:row>
      <xdr:rowOff>16123</xdr:rowOff>
    </xdr:from>
    <xdr:to>
      <xdr:col>23</xdr:col>
      <xdr:colOff>606425</xdr:colOff>
      <xdr:row>77</xdr:row>
      <xdr:rowOff>16123</xdr:rowOff>
    </xdr:to>
    <xdr:cxnSp macro="">
      <xdr:nvCxnSpPr>
        <xdr:cNvPr id="638" name="直線コネクタ 637"/>
        <xdr:cNvCxnSpPr/>
      </xdr:nvCxnSpPr>
      <xdr:spPr>
        <a:xfrm>
          <a:off x="16230600" y="132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20904</xdr:rowOff>
    </xdr:from>
    <xdr:to>
      <xdr:col>23</xdr:col>
      <xdr:colOff>517525</xdr:colOff>
      <xdr:row>79</xdr:row>
      <xdr:rowOff>37764</xdr:rowOff>
    </xdr:to>
    <xdr:cxnSp macro="">
      <xdr:nvCxnSpPr>
        <xdr:cNvPr id="639" name="直線コネクタ 638"/>
        <xdr:cNvCxnSpPr/>
      </xdr:nvCxnSpPr>
      <xdr:spPr>
        <a:xfrm>
          <a:off x="15481300" y="13565454"/>
          <a:ext cx="8382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162907</xdr:rowOff>
    </xdr:from>
    <xdr:ext cx="469744" cy="259045"/>
    <xdr:sp macro="" textlink="">
      <xdr:nvSpPr>
        <xdr:cNvPr id="640" name="災害復旧費平均値テキスト"/>
        <xdr:cNvSpPr txBox="1"/>
      </xdr:nvSpPr>
      <xdr:spPr>
        <a:xfrm>
          <a:off x="16370300" y="13364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140030</xdr:rowOff>
    </xdr:from>
    <xdr:to>
      <xdr:col>23</xdr:col>
      <xdr:colOff>568325</xdr:colOff>
      <xdr:row>79</xdr:row>
      <xdr:rowOff>70180</xdr:rowOff>
    </xdr:to>
    <xdr:sp macro="" textlink="">
      <xdr:nvSpPr>
        <xdr:cNvPr id="641" name="フローチャート : 判断 640"/>
        <xdr:cNvSpPr/>
      </xdr:nvSpPr>
      <xdr:spPr>
        <a:xfrm>
          <a:off x="16268700" y="1351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103657</xdr:rowOff>
    </xdr:from>
    <xdr:to>
      <xdr:col>22</xdr:col>
      <xdr:colOff>365125</xdr:colOff>
      <xdr:row>79</xdr:row>
      <xdr:rowOff>20904</xdr:rowOff>
    </xdr:to>
    <xdr:cxnSp macro="">
      <xdr:nvCxnSpPr>
        <xdr:cNvPr id="642" name="直線コネクタ 641"/>
        <xdr:cNvCxnSpPr/>
      </xdr:nvCxnSpPr>
      <xdr:spPr>
        <a:xfrm>
          <a:off x="14592300" y="13476757"/>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154012</xdr:rowOff>
    </xdr:from>
    <xdr:to>
      <xdr:col>22</xdr:col>
      <xdr:colOff>415925</xdr:colOff>
      <xdr:row>79</xdr:row>
      <xdr:rowOff>84162</xdr:rowOff>
    </xdr:to>
    <xdr:sp macro="" textlink="">
      <xdr:nvSpPr>
        <xdr:cNvPr id="643" name="フローチャート : 判断 642"/>
        <xdr:cNvSpPr/>
      </xdr:nvSpPr>
      <xdr:spPr>
        <a:xfrm>
          <a:off x="15430500" y="135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75289</xdr:rowOff>
    </xdr:from>
    <xdr:ext cx="378565" cy="259045"/>
    <xdr:sp macro="" textlink="">
      <xdr:nvSpPr>
        <xdr:cNvPr id="644" name="テキスト ボックス 643"/>
        <xdr:cNvSpPr txBox="1"/>
      </xdr:nvSpPr>
      <xdr:spPr>
        <a:xfrm>
          <a:off x="15292017" y="1361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168142</xdr:rowOff>
    </xdr:from>
    <xdr:to>
      <xdr:col>21</xdr:col>
      <xdr:colOff>161925</xdr:colOff>
      <xdr:row>78</xdr:row>
      <xdr:rowOff>103657</xdr:rowOff>
    </xdr:to>
    <xdr:cxnSp macro="">
      <xdr:nvCxnSpPr>
        <xdr:cNvPr id="645" name="直線コネクタ 644"/>
        <xdr:cNvCxnSpPr/>
      </xdr:nvCxnSpPr>
      <xdr:spPr>
        <a:xfrm>
          <a:off x="13703300" y="13198342"/>
          <a:ext cx="889000" cy="27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42190</xdr:rowOff>
    </xdr:from>
    <xdr:to>
      <xdr:col>21</xdr:col>
      <xdr:colOff>212725</xdr:colOff>
      <xdr:row>78</xdr:row>
      <xdr:rowOff>143790</xdr:rowOff>
    </xdr:to>
    <xdr:sp macro="" textlink="">
      <xdr:nvSpPr>
        <xdr:cNvPr id="646" name="フローチャート : 判断 645"/>
        <xdr:cNvSpPr/>
      </xdr:nvSpPr>
      <xdr:spPr>
        <a:xfrm>
          <a:off x="14541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160317</xdr:rowOff>
    </xdr:from>
    <xdr:ext cx="469744" cy="259045"/>
    <xdr:sp macro="" textlink="">
      <xdr:nvSpPr>
        <xdr:cNvPr id="647" name="テキスト ボックス 646"/>
        <xdr:cNvSpPr txBox="1"/>
      </xdr:nvSpPr>
      <xdr:spPr>
        <a:xfrm>
          <a:off x="14357427"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165322</xdr:rowOff>
    </xdr:from>
    <xdr:to>
      <xdr:col>19</xdr:col>
      <xdr:colOff>644525</xdr:colOff>
      <xdr:row>76</xdr:row>
      <xdr:rowOff>168142</xdr:rowOff>
    </xdr:to>
    <xdr:cxnSp macro="">
      <xdr:nvCxnSpPr>
        <xdr:cNvPr id="648" name="直線コネクタ 647"/>
        <xdr:cNvCxnSpPr/>
      </xdr:nvCxnSpPr>
      <xdr:spPr>
        <a:xfrm>
          <a:off x="12814300" y="12166822"/>
          <a:ext cx="889000" cy="10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42438</xdr:rowOff>
    </xdr:from>
    <xdr:to>
      <xdr:col>20</xdr:col>
      <xdr:colOff>9525</xdr:colOff>
      <xdr:row>78</xdr:row>
      <xdr:rowOff>144038</xdr:rowOff>
    </xdr:to>
    <xdr:sp macro="" textlink="">
      <xdr:nvSpPr>
        <xdr:cNvPr id="649" name="フローチャート : 判断 648"/>
        <xdr:cNvSpPr/>
      </xdr:nvSpPr>
      <xdr:spPr>
        <a:xfrm>
          <a:off x="13652500" y="1341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135165</xdr:rowOff>
    </xdr:from>
    <xdr:ext cx="469744" cy="259045"/>
    <xdr:sp macro="" textlink="">
      <xdr:nvSpPr>
        <xdr:cNvPr id="650" name="テキスト ボックス 649"/>
        <xdr:cNvSpPr txBox="1"/>
      </xdr:nvSpPr>
      <xdr:spPr>
        <a:xfrm>
          <a:off x="13468427" y="1350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159365</xdr:rowOff>
    </xdr:from>
    <xdr:to>
      <xdr:col>18</xdr:col>
      <xdr:colOff>492125</xdr:colOff>
      <xdr:row>76</xdr:row>
      <xdr:rowOff>89515</xdr:rowOff>
    </xdr:to>
    <xdr:sp macro="" textlink="">
      <xdr:nvSpPr>
        <xdr:cNvPr id="651" name="フローチャート : 判断 650"/>
        <xdr:cNvSpPr/>
      </xdr:nvSpPr>
      <xdr:spPr>
        <a:xfrm>
          <a:off x="12763500" y="130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80642</xdr:rowOff>
    </xdr:from>
    <xdr:ext cx="534377" cy="259045"/>
    <xdr:sp macro="" textlink="">
      <xdr:nvSpPr>
        <xdr:cNvPr id="652" name="テキスト ボックス 651"/>
        <xdr:cNvSpPr txBox="1"/>
      </xdr:nvSpPr>
      <xdr:spPr>
        <a:xfrm>
          <a:off x="12547111" y="1311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158414</xdr:rowOff>
    </xdr:from>
    <xdr:to>
      <xdr:col>23</xdr:col>
      <xdr:colOff>568325</xdr:colOff>
      <xdr:row>79</xdr:row>
      <xdr:rowOff>88564</xdr:rowOff>
    </xdr:to>
    <xdr:sp macro="" textlink="">
      <xdr:nvSpPr>
        <xdr:cNvPr id="658" name="円/楕円 657"/>
        <xdr:cNvSpPr/>
      </xdr:nvSpPr>
      <xdr:spPr>
        <a:xfrm>
          <a:off x="16268700" y="135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118458</xdr:rowOff>
    </xdr:from>
    <xdr:ext cx="378565" cy="259045"/>
    <xdr:sp macro="" textlink="">
      <xdr:nvSpPr>
        <xdr:cNvPr id="659" name="災害復旧費該当値テキスト"/>
        <xdr:cNvSpPr txBox="1"/>
      </xdr:nvSpPr>
      <xdr:spPr>
        <a:xfrm>
          <a:off x="16370300" y="1349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141554</xdr:rowOff>
    </xdr:from>
    <xdr:to>
      <xdr:col>22</xdr:col>
      <xdr:colOff>415925</xdr:colOff>
      <xdr:row>79</xdr:row>
      <xdr:rowOff>71704</xdr:rowOff>
    </xdr:to>
    <xdr:sp macro="" textlink="">
      <xdr:nvSpPr>
        <xdr:cNvPr id="660" name="円/楕円 659"/>
        <xdr:cNvSpPr/>
      </xdr:nvSpPr>
      <xdr:spPr>
        <a:xfrm>
          <a:off x="15430500" y="13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88231</xdr:rowOff>
    </xdr:from>
    <xdr:ext cx="469744" cy="259045"/>
    <xdr:sp macro="" textlink="">
      <xdr:nvSpPr>
        <xdr:cNvPr id="661" name="テキスト ボックス 660"/>
        <xdr:cNvSpPr txBox="1"/>
      </xdr:nvSpPr>
      <xdr:spPr>
        <a:xfrm>
          <a:off x="15246427" y="132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52857</xdr:rowOff>
    </xdr:from>
    <xdr:to>
      <xdr:col>21</xdr:col>
      <xdr:colOff>212725</xdr:colOff>
      <xdr:row>78</xdr:row>
      <xdr:rowOff>154457</xdr:rowOff>
    </xdr:to>
    <xdr:sp macro="" textlink="">
      <xdr:nvSpPr>
        <xdr:cNvPr id="662" name="円/楕円 661"/>
        <xdr:cNvSpPr/>
      </xdr:nvSpPr>
      <xdr:spPr>
        <a:xfrm>
          <a:off x="14541500" y="134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145584</xdr:rowOff>
    </xdr:from>
    <xdr:ext cx="469744" cy="259045"/>
    <xdr:sp macro="" textlink="">
      <xdr:nvSpPr>
        <xdr:cNvPr id="663" name="テキスト ボックス 662"/>
        <xdr:cNvSpPr txBox="1"/>
      </xdr:nvSpPr>
      <xdr:spPr>
        <a:xfrm>
          <a:off x="14357427" y="1351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117342</xdr:rowOff>
    </xdr:from>
    <xdr:to>
      <xdr:col>20</xdr:col>
      <xdr:colOff>9525</xdr:colOff>
      <xdr:row>77</xdr:row>
      <xdr:rowOff>47492</xdr:rowOff>
    </xdr:to>
    <xdr:sp macro="" textlink="">
      <xdr:nvSpPr>
        <xdr:cNvPr id="664" name="円/楕円 663"/>
        <xdr:cNvSpPr/>
      </xdr:nvSpPr>
      <xdr:spPr>
        <a:xfrm>
          <a:off x="13652500" y="13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64019</xdr:rowOff>
    </xdr:from>
    <xdr:ext cx="534377" cy="259045"/>
    <xdr:sp macro="" textlink="">
      <xdr:nvSpPr>
        <xdr:cNvPr id="665" name="テキスト ボックス 664"/>
        <xdr:cNvSpPr txBox="1"/>
      </xdr:nvSpPr>
      <xdr:spPr>
        <a:xfrm>
          <a:off x="13436111" y="12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20,507</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114522</xdr:rowOff>
    </xdr:from>
    <xdr:to>
      <xdr:col>18</xdr:col>
      <xdr:colOff>492125</xdr:colOff>
      <xdr:row>71</xdr:row>
      <xdr:rowOff>44672</xdr:rowOff>
    </xdr:to>
    <xdr:sp macro="" textlink="">
      <xdr:nvSpPr>
        <xdr:cNvPr id="666" name="円/楕円 665"/>
        <xdr:cNvSpPr/>
      </xdr:nvSpPr>
      <xdr:spPr>
        <a:xfrm>
          <a:off x="12763500" y="121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61199</xdr:rowOff>
    </xdr:from>
    <xdr:ext cx="534377" cy="259045"/>
    <xdr:sp macro="" textlink="">
      <xdr:nvSpPr>
        <xdr:cNvPr id="667" name="テキスト ボックス 666"/>
        <xdr:cNvSpPr txBox="1"/>
      </xdr:nvSpPr>
      <xdr:spPr>
        <a:xfrm>
          <a:off x="12547111" y="1189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3" name="直線コネクタ 692"/>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4"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5" name="直線コネクタ 694"/>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6"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7" name="直線コネクタ 696"/>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89376</xdr:rowOff>
    </xdr:from>
    <xdr:to>
      <xdr:col>23</xdr:col>
      <xdr:colOff>517525</xdr:colOff>
      <xdr:row>96</xdr:row>
      <xdr:rowOff>99270</xdr:rowOff>
    </xdr:to>
    <xdr:cxnSp macro="">
      <xdr:nvCxnSpPr>
        <xdr:cNvPr id="698" name="直線コネクタ 697"/>
        <xdr:cNvCxnSpPr/>
      </xdr:nvCxnSpPr>
      <xdr:spPr>
        <a:xfrm flipV="1">
          <a:off x="15481300" y="16548576"/>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9"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700" name="フローチャート : 判断 699"/>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79480</xdr:rowOff>
    </xdr:from>
    <xdr:to>
      <xdr:col>22</xdr:col>
      <xdr:colOff>365125</xdr:colOff>
      <xdr:row>96</xdr:row>
      <xdr:rowOff>99270</xdr:rowOff>
    </xdr:to>
    <xdr:cxnSp macro="">
      <xdr:nvCxnSpPr>
        <xdr:cNvPr id="701" name="直線コネクタ 700"/>
        <xdr:cNvCxnSpPr/>
      </xdr:nvCxnSpPr>
      <xdr:spPr>
        <a:xfrm>
          <a:off x="14592300" y="16538680"/>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2" name="フローチャート : 判断 701"/>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3" name="テキスト ボックス 702"/>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71414</xdr:rowOff>
    </xdr:from>
    <xdr:to>
      <xdr:col>21</xdr:col>
      <xdr:colOff>161925</xdr:colOff>
      <xdr:row>96</xdr:row>
      <xdr:rowOff>79480</xdr:rowOff>
    </xdr:to>
    <xdr:cxnSp macro="">
      <xdr:nvCxnSpPr>
        <xdr:cNvPr id="704" name="直線コネクタ 703"/>
        <xdr:cNvCxnSpPr/>
      </xdr:nvCxnSpPr>
      <xdr:spPr>
        <a:xfrm>
          <a:off x="13703300" y="16530614"/>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106617</xdr:rowOff>
    </xdr:from>
    <xdr:to>
      <xdr:col>21</xdr:col>
      <xdr:colOff>212725</xdr:colOff>
      <xdr:row>95</xdr:row>
      <xdr:rowOff>36767</xdr:rowOff>
    </xdr:to>
    <xdr:sp macro="" textlink="">
      <xdr:nvSpPr>
        <xdr:cNvPr id="705" name="フローチャート : 判断 704"/>
        <xdr:cNvSpPr/>
      </xdr:nvSpPr>
      <xdr:spPr>
        <a:xfrm>
          <a:off x="14541500" y="162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53294</xdr:rowOff>
    </xdr:from>
    <xdr:ext cx="534377" cy="259045"/>
    <xdr:sp macro="" textlink="">
      <xdr:nvSpPr>
        <xdr:cNvPr id="706" name="テキスト ボックス 705"/>
        <xdr:cNvSpPr txBox="1"/>
      </xdr:nvSpPr>
      <xdr:spPr>
        <a:xfrm>
          <a:off x="14325111" y="159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71414</xdr:rowOff>
    </xdr:from>
    <xdr:to>
      <xdr:col>19</xdr:col>
      <xdr:colOff>644525</xdr:colOff>
      <xdr:row>96</xdr:row>
      <xdr:rowOff>74157</xdr:rowOff>
    </xdr:to>
    <xdr:cxnSp macro="">
      <xdr:nvCxnSpPr>
        <xdr:cNvPr id="707" name="直線コネクタ 706"/>
        <xdr:cNvCxnSpPr/>
      </xdr:nvCxnSpPr>
      <xdr:spPr>
        <a:xfrm flipV="1">
          <a:off x="12814300" y="165306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78515</xdr:rowOff>
    </xdr:from>
    <xdr:to>
      <xdr:col>20</xdr:col>
      <xdr:colOff>9525</xdr:colOff>
      <xdr:row>95</xdr:row>
      <xdr:rowOff>8665</xdr:rowOff>
    </xdr:to>
    <xdr:sp macro="" textlink="">
      <xdr:nvSpPr>
        <xdr:cNvPr id="708" name="フローチャート : 判断 707"/>
        <xdr:cNvSpPr/>
      </xdr:nvSpPr>
      <xdr:spPr>
        <a:xfrm>
          <a:off x="13652500" y="1619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25192</xdr:rowOff>
    </xdr:from>
    <xdr:ext cx="534377" cy="259045"/>
    <xdr:sp macro="" textlink="">
      <xdr:nvSpPr>
        <xdr:cNvPr id="709" name="テキスト ボックス 708"/>
        <xdr:cNvSpPr txBox="1"/>
      </xdr:nvSpPr>
      <xdr:spPr>
        <a:xfrm>
          <a:off x="13436111" y="159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61485</xdr:rowOff>
    </xdr:from>
    <xdr:to>
      <xdr:col>18</xdr:col>
      <xdr:colOff>492125</xdr:colOff>
      <xdr:row>94</xdr:row>
      <xdr:rowOff>163085</xdr:rowOff>
    </xdr:to>
    <xdr:sp macro="" textlink="">
      <xdr:nvSpPr>
        <xdr:cNvPr id="710" name="フローチャート : 判断 709"/>
        <xdr:cNvSpPr/>
      </xdr:nvSpPr>
      <xdr:spPr>
        <a:xfrm>
          <a:off x="12763500" y="1617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8162</xdr:rowOff>
    </xdr:from>
    <xdr:ext cx="534377" cy="259045"/>
    <xdr:sp macro="" textlink="">
      <xdr:nvSpPr>
        <xdr:cNvPr id="711" name="テキスト ボックス 710"/>
        <xdr:cNvSpPr txBox="1"/>
      </xdr:nvSpPr>
      <xdr:spPr>
        <a:xfrm>
          <a:off x="12547111" y="1595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38576</xdr:rowOff>
    </xdr:from>
    <xdr:to>
      <xdr:col>23</xdr:col>
      <xdr:colOff>568325</xdr:colOff>
      <xdr:row>96</xdr:row>
      <xdr:rowOff>140176</xdr:rowOff>
    </xdr:to>
    <xdr:sp macro="" textlink="">
      <xdr:nvSpPr>
        <xdr:cNvPr id="717" name="円/楕円 716"/>
        <xdr:cNvSpPr/>
      </xdr:nvSpPr>
      <xdr:spPr>
        <a:xfrm>
          <a:off x="16268700" y="164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17003</xdr:rowOff>
    </xdr:from>
    <xdr:ext cx="534377" cy="259045"/>
    <xdr:sp macro="" textlink="">
      <xdr:nvSpPr>
        <xdr:cNvPr id="718" name="公債費該当値テキスト"/>
        <xdr:cNvSpPr txBox="1"/>
      </xdr:nvSpPr>
      <xdr:spPr>
        <a:xfrm>
          <a:off x="16370300" y="1647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48470</xdr:rowOff>
    </xdr:from>
    <xdr:to>
      <xdr:col>22</xdr:col>
      <xdr:colOff>415925</xdr:colOff>
      <xdr:row>96</xdr:row>
      <xdr:rowOff>150070</xdr:rowOff>
    </xdr:to>
    <xdr:sp macro="" textlink="">
      <xdr:nvSpPr>
        <xdr:cNvPr id="719" name="円/楕円 718"/>
        <xdr:cNvSpPr/>
      </xdr:nvSpPr>
      <xdr:spPr>
        <a:xfrm>
          <a:off x="15430500" y="165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141197</xdr:rowOff>
    </xdr:from>
    <xdr:ext cx="534377" cy="259045"/>
    <xdr:sp macro="" textlink="">
      <xdr:nvSpPr>
        <xdr:cNvPr id="720" name="テキスト ボックス 719"/>
        <xdr:cNvSpPr txBox="1"/>
      </xdr:nvSpPr>
      <xdr:spPr>
        <a:xfrm>
          <a:off x="15214111" y="166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28680</xdr:rowOff>
    </xdr:from>
    <xdr:to>
      <xdr:col>21</xdr:col>
      <xdr:colOff>212725</xdr:colOff>
      <xdr:row>96</xdr:row>
      <xdr:rowOff>130280</xdr:rowOff>
    </xdr:to>
    <xdr:sp macro="" textlink="">
      <xdr:nvSpPr>
        <xdr:cNvPr id="721" name="円/楕円 720"/>
        <xdr:cNvSpPr/>
      </xdr:nvSpPr>
      <xdr:spPr>
        <a:xfrm>
          <a:off x="14541500" y="164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121407</xdr:rowOff>
    </xdr:from>
    <xdr:ext cx="534377" cy="259045"/>
    <xdr:sp macro="" textlink="">
      <xdr:nvSpPr>
        <xdr:cNvPr id="722" name="テキスト ボックス 721"/>
        <xdr:cNvSpPr txBox="1"/>
      </xdr:nvSpPr>
      <xdr:spPr>
        <a:xfrm>
          <a:off x="14325111" y="16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20614</xdr:rowOff>
    </xdr:from>
    <xdr:to>
      <xdr:col>20</xdr:col>
      <xdr:colOff>9525</xdr:colOff>
      <xdr:row>96</xdr:row>
      <xdr:rowOff>122214</xdr:rowOff>
    </xdr:to>
    <xdr:sp macro="" textlink="">
      <xdr:nvSpPr>
        <xdr:cNvPr id="723" name="円/楕円 722"/>
        <xdr:cNvSpPr/>
      </xdr:nvSpPr>
      <xdr:spPr>
        <a:xfrm>
          <a:off x="13652500" y="164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113341</xdr:rowOff>
    </xdr:from>
    <xdr:ext cx="534377" cy="259045"/>
    <xdr:sp macro="" textlink="">
      <xdr:nvSpPr>
        <xdr:cNvPr id="724" name="テキスト ボックス 723"/>
        <xdr:cNvSpPr txBox="1"/>
      </xdr:nvSpPr>
      <xdr:spPr>
        <a:xfrm>
          <a:off x="13436111" y="16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23357</xdr:rowOff>
    </xdr:from>
    <xdr:to>
      <xdr:col>18</xdr:col>
      <xdr:colOff>492125</xdr:colOff>
      <xdr:row>96</xdr:row>
      <xdr:rowOff>124957</xdr:rowOff>
    </xdr:to>
    <xdr:sp macro="" textlink="">
      <xdr:nvSpPr>
        <xdr:cNvPr id="725" name="円/楕円 724"/>
        <xdr:cNvSpPr/>
      </xdr:nvSpPr>
      <xdr:spPr>
        <a:xfrm>
          <a:off x="12763500" y="164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116084</xdr:rowOff>
    </xdr:from>
    <xdr:ext cx="534377" cy="259045"/>
    <xdr:sp macro="" textlink="">
      <xdr:nvSpPr>
        <xdr:cNvPr id="726" name="テキスト ボックス 725"/>
        <xdr:cNvSpPr txBox="1"/>
      </xdr:nvSpPr>
      <xdr:spPr>
        <a:xfrm>
          <a:off x="12547111" y="1657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50" name="直線コネクタ 749"/>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1"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3"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4" name="直線コネクタ 753"/>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6"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7" name="フローチャート : 判断 756"/>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9" name="フローチャート : 判断 758"/>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60" name="テキスト ボックス 759"/>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116332</xdr:rowOff>
    </xdr:from>
    <xdr:to>
      <xdr:col>29</xdr:col>
      <xdr:colOff>568325</xdr:colOff>
      <xdr:row>39</xdr:row>
      <xdr:rowOff>46482</xdr:rowOff>
    </xdr:to>
    <xdr:sp macro="" textlink="">
      <xdr:nvSpPr>
        <xdr:cNvPr id="762" name="フローチャート : 判断 761"/>
        <xdr:cNvSpPr/>
      </xdr:nvSpPr>
      <xdr:spPr>
        <a:xfrm>
          <a:off x="20383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63009</xdr:rowOff>
    </xdr:from>
    <xdr:ext cx="313932" cy="259045"/>
    <xdr:sp macro="" textlink="">
      <xdr:nvSpPr>
        <xdr:cNvPr id="763" name="テキスト ボックス 762"/>
        <xdr:cNvSpPr txBox="1"/>
      </xdr:nvSpPr>
      <xdr:spPr>
        <a:xfrm>
          <a:off x="20277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65" name="フローチャート : 判断 76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フローチャート : 判断 766"/>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5"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81" name="テキスト ボックス 780"/>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3" name="テキスト ボックス 782"/>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1,489,607</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対前年度比で</a:t>
          </a:r>
          <a:r>
            <a:rPr kumimoji="1" lang="ja-JP" altLang="ja-JP" sz="1300">
              <a:solidFill>
                <a:schemeClr val="dk1"/>
              </a:solidFill>
              <a:effectLst/>
              <a:latin typeface="+mn-lt"/>
              <a:ea typeface="+mn-ea"/>
              <a:cs typeface="+mn-cs"/>
            </a:rPr>
            <a:t>増減の大きい項目として民生費があげられる。</a:t>
          </a:r>
          <a:endParaRPr lang="ja-JP" altLang="ja-JP" sz="1300">
            <a:effectLst/>
          </a:endParaRPr>
        </a:p>
        <a:p>
          <a:r>
            <a:rPr kumimoji="1" lang="ja-JP" altLang="ja-JP" sz="1300">
              <a:solidFill>
                <a:schemeClr val="dk1"/>
              </a:solidFill>
              <a:effectLst/>
              <a:latin typeface="+mn-lt"/>
              <a:ea typeface="+mn-ea"/>
              <a:cs typeface="+mn-cs"/>
            </a:rPr>
            <a:t>　民生費については、人口一人当たり</a:t>
          </a:r>
          <a:r>
            <a:rPr kumimoji="1" lang="en-US" altLang="ja-JP" sz="1300">
              <a:solidFill>
                <a:schemeClr val="dk1"/>
              </a:solidFill>
              <a:effectLst/>
              <a:latin typeface="+mn-lt"/>
              <a:ea typeface="+mn-ea"/>
              <a:cs typeface="+mn-cs"/>
            </a:rPr>
            <a:t>1,198,081</a:t>
          </a:r>
          <a:r>
            <a:rPr kumimoji="1" lang="ja-JP" altLang="ja-JP" sz="1300">
              <a:solidFill>
                <a:schemeClr val="dk1"/>
              </a:solidFill>
              <a:effectLst/>
              <a:latin typeface="+mn-lt"/>
              <a:ea typeface="+mn-ea"/>
              <a:cs typeface="+mn-cs"/>
            </a:rPr>
            <a:t>円と</a:t>
          </a:r>
          <a:r>
            <a:rPr kumimoji="1" lang="ja-JP" altLang="en-US" sz="1300">
              <a:solidFill>
                <a:schemeClr val="dk1"/>
              </a:solidFill>
              <a:effectLst/>
              <a:latin typeface="+mn-lt"/>
              <a:ea typeface="+mn-ea"/>
              <a:cs typeface="+mn-cs"/>
            </a:rPr>
            <a:t>前年度</a:t>
          </a:r>
          <a:r>
            <a:rPr kumimoji="1" lang="ja-JP" altLang="ja-JP" sz="1300">
              <a:solidFill>
                <a:schemeClr val="dk1"/>
              </a:solidFill>
              <a:effectLst/>
              <a:latin typeface="+mn-lt"/>
              <a:ea typeface="+mn-ea"/>
              <a:cs typeface="+mn-cs"/>
            </a:rPr>
            <a:t>比約</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倍</a:t>
          </a:r>
          <a:r>
            <a:rPr kumimoji="1" lang="ja-JP" altLang="en-US" sz="1300">
              <a:solidFill>
                <a:schemeClr val="dk1"/>
              </a:solidFill>
              <a:effectLst/>
              <a:latin typeface="+mn-lt"/>
              <a:ea typeface="+mn-ea"/>
              <a:cs typeface="+mn-cs"/>
            </a:rPr>
            <a:t>に増額となり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全国平均、県平均、</a:t>
          </a:r>
          <a:r>
            <a:rPr kumimoji="1" lang="ja-JP" altLang="ja-JP" sz="1300">
              <a:solidFill>
                <a:schemeClr val="dk1"/>
              </a:solidFill>
              <a:effectLst/>
              <a:latin typeface="+mn-lt"/>
              <a:ea typeface="+mn-ea"/>
              <a:cs typeface="+mn-cs"/>
            </a:rPr>
            <a:t>類以団体と比較しても大きい数字となる。要因としては平成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年度から本格的に始まった福島第一原子力発電所事故に伴う住宅除染業務委託などの事業費が災害援助費として民生費に計上され</a:t>
          </a:r>
          <a:r>
            <a:rPr kumimoji="1" lang="ja-JP" altLang="en-US" sz="1300">
              <a:solidFill>
                <a:schemeClr val="dk1"/>
              </a:solidFill>
              <a:effectLst/>
              <a:latin typeface="+mn-lt"/>
              <a:ea typeface="+mn-ea"/>
              <a:cs typeface="+mn-cs"/>
            </a:rPr>
            <a:t>ており、平成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年度が除染業務委託の支払いがピークであったことが最大の要因</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実質単年度</a:t>
          </a:r>
          <a:r>
            <a:rPr lang="ja-JP" altLang="ja-JP" sz="1300" b="0" i="0" baseline="0">
              <a:solidFill>
                <a:schemeClr val="dk1"/>
              </a:solidFill>
              <a:effectLst/>
              <a:latin typeface="+mn-lt"/>
              <a:ea typeface="+mn-ea"/>
              <a:cs typeface="+mn-cs"/>
            </a:rPr>
            <a:t>収支は</a:t>
          </a:r>
          <a:r>
            <a:rPr lang="ja-JP" altLang="en-US" sz="1300" b="0" i="0" baseline="0">
              <a:solidFill>
                <a:schemeClr val="dk1"/>
              </a:solidFill>
              <a:effectLst/>
              <a:latin typeface="+mn-lt"/>
              <a:ea typeface="+mn-ea"/>
              <a:cs typeface="+mn-cs"/>
            </a:rPr>
            <a:t>今年度は赤字となった。</a:t>
          </a:r>
          <a:endParaRPr lang="ja-JP" altLang="ja-JP" sz="1300">
            <a:effectLst/>
          </a:endParaRPr>
        </a:p>
        <a:p>
          <a:pPr rtl="0" fontAlgn="base"/>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年度から平成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年度にかけ、村内の精密機器メーカーの損失計上により、自主財源の要である地方税（法人）が大きく減少したことが要因である。</a:t>
          </a: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また、ここ数年の震災復興事業の影響により、実質収支は黒字であったが、実質単年度収支については赤字が続いてきた。</a:t>
          </a:r>
          <a:endParaRPr lang="en-US" altLang="ja-JP" sz="1300" b="0" i="0" baseline="0">
            <a:solidFill>
              <a:schemeClr val="dk1"/>
            </a:solidFill>
            <a:effectLst/>
            <a:latin typeface="+mn-lt"/>
            <a:ea typeface="+mn-ea"/>
            <a:cs typeface="+mn-cs"/>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29</a:t>
          </a:r>
          <a:r>
            <a:rPr lang="ja-JP" altLang="en-US" sz="1300" b="0" i="0" baseline="0">
              <a:solidFill>
                <a:schemeClr val="dk1"/>
              </a:solidFill>
              <a:effectLst/>
              <a:latin typeface="+mn-lt"/>
              <a:ea typeface="+mn-ea"/>
              <a:cs typeface="+mn-cs"/>
            </a:rPr>
            <a:t>年度については黒字となる見込であるが、平成</a:t>
          </a:r>
          <a:r>
            <a:rPr lang="en-US" altLang="ja-JP" sz="1300" b="0" i="0" baseline="0">
              <a:solidFill>
                <a:schemeClr val="dk1"/>
              </a:solidFill>
              <a:effectLst/>
              <a:latin typeface="+mn-lt"/>
              <a:ea typeface="+mn-ea"/>
              <a:cs typeface="+mn-cs"/>
            </a:rPr>
            <a:t>30</a:t>
          </a:r>
          <a:r>
            <a:rPr lang="ja-JP" altLang="en-US" sz="1300" b="0" i="0" baseline="0">
              <a:solidFill>
                <a:schemeClr val="dk1"/>
              </a:solidFill>
              <a:effectLst/>
              <a:latin typeface="+mn-lt"/>
              <a:ea typeface="+mn-ea"/>
              <a:cs typeface="+mn-cs"/>
            </a:rPr>
            <a:t>年度以降大規模事業の着手が予定されており、歳出増の影響による悪化が懸念される。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effectLst/>
              <a:latin typeface="+mn-lt"/>
              <a:ea typeface="+mn-ea"/>
              <a:cs typeface="+mn-cs"/>
            </a:rPr>
            <a:t>　連結実質赤字比率については、一般会計、特別会計並びに公営企業会計の全会計が黒字であり、赤字である会計はない。しかし、法非適の公営企業である公共下水道事業、農業集落排水事業については、現状では一般会計からの基準外繰出金がなければ実質は赤字運営である。</a:t>
          </a:r>
          <a:endParaRPr lang="ja-JP" altLang="ja-JP" sz="1300">
            <a:effectLst/>
          </a:endParaRPr>
        </a:p>
        <a:p>
          <a:pPr rtl="0" eaLnBrk="1" fontAlgn="base" latinLnBrk="0" hangingPunct="1"/>
          <a:r>
            <a:rPr lang="ja-JP" altLang="ja-JP" sz="1300" b="0" i="0" baseline="0">
              <a:solidFill>
                <a:schemeClr val="dk1"/>
              </a:solidFill>
              <a:effectLst/>
              <a:latin typeface="+mn-lt"/>
              <a:ea typeface="+mn-ea"/>
              <a:cs typeface="+mn-cs"/>
            </a:rPr>
            <a:t>　独立採算の原則に鑑み、一般会計からの繰出額を基準額に近付けるよう、公営企業会計、特別会計の財政運営の健全化を図る必要がある。</a:t>
          </a:r>
          <a:endParaRPr lang="ja-JP" altLang="ja-JP" sz="1300">
            <a:effectLst/>
          </a:endParaRPr>
        </a:p>
        <a:p>
          <a:pPr rtl="0" eaLnBrk="1" fontAlgn="base" latinLnBrk="0" hangingPunct="1"/>
          <a:r>
            <a:rPr lang="ja-JP" altLang="ja-JP" sz="1300" b="0" i="0" baseline="0">
              <a:solidFill>
                <a:schemeClr val="dk1"/>
              </a:solidFill>
              <a:effectLst/>
              <a:latin typeface="+mn-lt"/>
              <a:ea typeface="+mn-ea"/>
              <a:cs typeface="+mn-cs"/>
            </a:rPr>
            <a:t>　また、一般会計においても、今後の税収が大きく改善される見通しは難しいため、大型事業の見直し、義務的経費の削減を図り、堅実な財政運営を行う必要がある。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30515762</v>
      </c>
      <c r="BO4" s="381"/>
      <c r="BP4" s="381"/>
      <c r="BQ4" s="381"/>
      <c r="BR4" s="381"/>
      <c r="BS4" s="381"/>
      <c r="BT4" s="381"/>
      <c r="BU4" s="382"/>
      <c r="BV4" s="380">
        <v>23466405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5.9</v>
      </c>
      <c r="CU4" s="387"/>
      <c r="CV4" s="387"/>
      <c r="CW4" s="387"/>
      <c r="CX4" s="387"/>
      <c r="CY4" s="387"/>
      <c r="CZ4" s="387"/>
      <c r="DA4" s="388"/>
      <c r="DB4" s="386">
        <v>6.2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29958973</v>
      </c>
      <c r="BO5" s="418"/>
      <c r="BP5" s="418"/>
      <c r="BQ5" s="418"/>
      <c r="BR5" s="418"/>
      <c r="BS5" s="418"/>
      <c r="BT5" s="418"/>
      <c r="BU5" s="419"/>
      <c r="BV5" s="417">
        <v>22843931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93.9</v>
      </c>
      <c r="CU5" s="415"/>
      <c r="CV5" s="415"/>
      <c r="CW5" s="415"/>
      <c r="CX5" s="415"/>
      <c r="CY5" s="415"/>
      <c r="CZ5" s="415"/>
      <c r="DA5" s="416"/>
      <c r="DB5" s="414">
        <v>86.2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556789</v>
      </c>
      <c r="BO6" s="418"/>
      <c r="BP6" s="418"/>
      <c r="BQ6" s="418"/>
      <c r="BR6" s="418"/>
      <c r="BS6" s="418"/>
      <c r="BT6" s="418"/>
      <c r="BU6" s="419"/>
      <c r="BV6" s="417">
        <v>622474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98.4</v>
      </c>
      <c r="CU6" s="455"/>
      <c r="CV6" s="455"/>
      <c r="CW6" s="455"/>
      <c r="CX6" s="455"/>
      <c r="CY6" s="455"/>
      <c r="CZ6" s="455"/>
      <c r="DA6" s="456"/>
      <c r="DB6" s="454">
        <v>89.6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240832</v>
      </c>
      <c r="BO7" s="418"/>
      <c r="BP7" s="418"/>
      <c r="BQ7" s="418"/>
      <c r="BR7" s="418"/>
      <c r="BS7" s="418"/>
      <c r="BT7" s="418"/>
      <c r="BU7" s="419"/>
      <c r="BV7" s="417">
        <v>286853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5385830</v>
      </c>
      <c r="CU7" s="418"/>
      <c r="CV7" s="418"/>
      <c r="CW7" s="418"/>
      <c r="CX7" s="418"/>
      <c r="CY7" s="418"/>
      <c r="CZ7" s="418"/>
      <c r="DA7" s="419"/>
      <c r="DB7" s="417">
        <v>5429079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315957</v>
      </c>
      <c r="BO8" s="418"/>
      <c r="BP8" s="418"/>
      <c r="BQ8" s="418"/>
      <c r="BR8" s="418"/>
      <c r="BS8" s="418"/>
      <c r="BT8" s="418"/>
      <c r="BU8" s="419"/>
      <c r="BV8" s="417">
        <v>335621</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v>
      </c>
      <c r="CU8" s="458"/>
      <c r="CV8" s="458"/>
      <c r="CW8" s="458"/>
      <c r="CX8" s="458"/>
      <c r="CY8" s="458"/>
      <c r="CZ8" s="458"/>
      <c r="DA8" s="459"/>
      <c r="DB8" s="457">
        <v>0.88</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20322</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-19664</v>
      </c>
      <c r="BO9" s="418"/>
      <c r="BP9" s="418"/>
      <c r="BQ9" s="418"/>
      <c r="BR9" s="418"/>
      <c r="BS9" s="418"/>
      <c r="BT9" s="418"/>
      <c r="BU9" s="419"/>
      <c r="BV9" s="417">
        <v>99435</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9.9</v>
      </c>
      <c r="CU9" s="415"/>
      <c r="CV9" s="415"/>
      <c r="CW9" s="415"/>
      <c r="CX9" s="415"/>
      <c r="CY9" s="415"/>
      <c r="CZ9" s="415"/>
      <c r="DA9" s="416"/>
      <c r="DB9" s="414">
        <v>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19767</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168565</v>
      </c>
      <c r="BO10" s="418"/>
      <c r="BP10" s="418"/>
      <c r="BQ10" s="418"/>
      <c r="BR10" s="418"/>
      <c r="BS10" s="418"/>
      <c r="BT10" s="418"/>
      <c r="BU10" s="419"/>
      <c r="BV10" s="417">
        <v>257781</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20112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456875</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19896</v>
      </c>
      <c r="S13" s="499"/>
      <c r="T13" s="499"/>
      <c r="U13" s="499"/>
      <c r="V13" s="500"/>
      <c r="W13" s="433" t="s">
        <v>123</v>
      </c>
      <c r="X13" s="434"/>
      <c r="Y13" s="434"/>
      <c r="Z13" s="434"/>
      <c r="AA13" s="434"/>
      <c r="AB13" s="424"/>
      <c r="AC13" s="468">
        <v>636</v>
      </c>
      <c r="AD13" s="469"/>
      <c r="AE13" s="469"/>
      <c r="AF13" s="469"/>
      <c r="AG13" s="508"/>
      <c r="AH13" s="468">
        <v>702</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-307974</v>
      </c>
      <c r="BO13" s="418"/>
      <c r="BP13" s="418"/>
      <c r="BQ13" s="418"/>
      <c r="BR13" s="418"/>
      <c r="BS13" s="418"/>
      <c r="BT13" s="418"/>
      <c r="BU13" s="419"/>
      <c r="BV13" s="417">
        <v>357216</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10.1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20086</v>
      </c>
      <c r="S14" s="499"/>
      <c r="T14" s="499"/>
      <c r="U14" s="499"/>
      <c r="V14" s="500"/>
      <c r="W14" s="407"/>
      <c r="X14" s="408"/>
      <c r="Y14" s="408"/>
      <c r="Z14" s="408"/>
      <c r="AA14" s="408"/>
      <c r="AB14" s="397"/>
      <c r="AC14" s="501">
        <v>6.3</v>
      </c>
      <c r="AD14" s="502"/>
      <c r="AE14" s="502"/>
      <c r="AF14" s="502"/>
      <c r="AG14" s="503"/>
      <c r="AH14" s="501">
        <v>7.4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19892</v>
      </c>
      <c r="S15" s="499"/>
      <c r="T15" s="499"/>
      <c r="U15" s="499"/>
      <c r="V15" s="500"/>
      <c r="W15" s="433" t="s">
        <v>129</v>
      </c>
      <c r="X15" s="434"/>
      <c r="Y15" s="434"/>
      <c r="Z15" s="434"/>
      <c r="AA15" s="434"/>
      <c r="AB15" s="424"/>
      <c r="AC15" s="468">
        <v>4041</v>
      </c>
      <c r="AD15" s="469"/>
      <c r="AE15" s="469"/>
      <c r="AF15" s="469"/>
      <c r="AG15" s="508"/>
      <c r="AH15" s="468">
        <v>3714</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3727838</v>
      </c>
      <c r="BO15" s="381"/>
      <c r="BP15" s="381"/>
      <c r="BQ15" s="381"/>
      <c r="BR15" s="381"/>
      <c r="BS15" s="381"/>
      <c r="BT15" s="381"/>
      <c r="BU15" s="382"/>
      <c r="BV15" s="380">
        <v>3759736</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40.1</v>
      </c>
      <c r="AD16" s="502"/>
      <c r="AE16" s="502"/>
      <c r="AF16" s="502"/>
      <c r="AG16" s="503"/>
      <c r="AH16" s="501">
        <v>39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4088371</v>
      </c>
      <c r="BO16" s="418"/>
      <c r="BP16" s="418"/>
      <c r="BQ16" s="418"/>
      <c r="BR16" s="418"/>
      <c r="BS16" s="418"/>
      <c r="BT16" s="418"/>
      <c r="BU16" s="419"/>
      <c r="BV16" s="417">
        <v>4138893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5410</v>
      </c>
      <c r="AD17" s="469"/>
      <c r="AE17" s="469"/>
      <c r="AF17" s="469"/>
      <c r="AG17" s="508"/>
      <c r="AH17" s="468">
        <v>5104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4813971</v>
      </c>
      <c r="BO17" s="418"/>
      <c r="BP17" s="418"/>
      <c r="BQ17" s="418"/>
      <c r="BR17" s="418"/>
      <c r="BS17" s="418"/>
      <c r="BT17" s="418"/>
      <c r="BU17" s="419"/>
      <c r="BV17" s="417">
        <v>4857422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192.06</v>
      </c>
      <c r="M18" s="530"/>
      <c r="N18" s="530"/>
      <c r="O18" s="530"/>
      <c r="P18" s="530"/>
      <c r="Q18" s="530"/>
      <c r="R18" s="531"/>
      <c r="S18" s="531"/>
      <c r="T18" s="531"/>
      <c r="U18" s="531"/>
      <c r="V18" s="532"/>
      <c r="W18" s="435"/>
      <c r="X18" s="436"/>
      <c r="Y18" s="436"/>
      <c r="Z18" s="436"/>
      <c r="AA18" s="436"/>
      <c r="AB18" s="427"/>
      <c r="AC18" s="533">
        <v>53.6</v>
      </c>
      <c r="AD18" s="534"/>
      <c r="AE18" s="534"/>
      <c r="AF18" s="534"/>
      <c r="AG18" s="535"/>
      <c r="AH18" s="533">
        <v>53.6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4415277</v>
      </c>
      <c r="BO18" s="418"/>
      <c r="BP18" s="418"/>
      <c r="BQ18" s="418"/>
      <c r="BR18" s="418"/>
      <c r="BS18" s="418"/>
      <c r="BT18" s="418"/>
      <c r="BU18" s="419"/>
      <c r="BV18" s="417">
        <v>4409955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106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6336688</v>
      </c>
      <c r="BO19" s="418"/>
      <c r="BP19" s="418"/>
      <c r="BQ19" s="418"/>
      <c r="BR19" s="418"/>
      <c r="BS19" s="418"/>
      <c r="BT19" s="418"/>
      <c r="BU19" s="419"/>
      <c r="BV19" s="417">
        <v>6761416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7458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6772152</v>
      </c>
      <c r="BO23" s="418"/>
      <c r="BP23" s="418"/>
      <c r="BQ23" s="418"/>
      <c r="BR23" s="418"/>
      <c r="BS23" s="418"/>
      <c r="BT23" s="418"/>
      <c r="BU23" s="419"/>
      <c r="BV23" s="417">
        <v>7087036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8290</v>
      </c>
      <c r="R24" s="469"/>
      <c r="S24" s="469"/>
      <c r="T24" s="469"/>
      <c r="U24" s="469"/>
      <c r="V24" s="508"/>
      <c r="W24" s="563"/>
      <c r="X24" s="551"/>
      <c r="Y24" s="552"/>
      <c r="Z24" s="467" t="s">
        <v>153</v>
      </c>
      <c r="AA24" s="447"/>
      <c r="AB24" s="447"/>
      <c r="AC24" s="447"/>
      <c r="AD24" s="447"/>
      <c r="AE24" s="447"/>
      <c r="AF24" s="447"/>
      <c r="AG24" s="448"/>
      <c r="AH24" s="468">
        <v>140</v>
      </c>
      <c r="AI24" s="469"/>
      <c r="AJ24" s="469"/>
      <c r="AK24" s="469"/>
      <c r="AL24" s="508"/>
      <c r="AM24" s="468">
        <v>424340</v>
      </c>
      <c r="AN24" s="469"/>
      <c r="AO24" s="469"/>
      <c r="AP24" s="469"/>
      <c r="AQ24" s="469"/>
      <c r="AR24" s="508"/>
      <c r="AS24" s="468">
        <v>3031</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4815763</v>
      </c>
      <c r="BO24" s="418"/>
      <c r="BP24" s="418"/>
      <c r="BQ24" s="418"/>
      <c r="BR24" s="418"/>
      <c r="BS24" s="418"/>
      <c r="BT24" s="418"/>
      <c r="BU24" s="419"/>
      <c r="BV24" s="417">
        <v>5001325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6410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806399</v>
      </c>
      <c r="BO25" s="381"/>
      <c r="BP25" s="381"/>
      <c r="BQ25" s="381"/>
      <c r="BR25" s="381"/>
      <c r="BS25" s="381"/>
      <c r="BT25" s="381"/>
      <c r="BU25" s="382"/>
      <c r="BV25" s="380">
        <v>14298512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5850</v>
      </c>
      <c r="R26" s="469"/>
      <c r="S26" s="469"/>
      <c r="T26" s="469"/>
      <c r="U26" s="469"/>
      <c r="V26" s="508"/>
      <c r="W26" s="563"/>
      <c r="X26" s="551"/>
      <c r="Y26" s="552"/>
      <c r="Z26" s="467" t="s">
        <v>159</v>
      </c>
      <c r="AA26" s="573"/>
      <c r="AB26" s="573"/>
      <c r="AC26" s="573"/>
      <c r="AD26" s="573"/>
      <c r="AE26" s="573"/>
      <c r="AF26" s="573"/>
      <c r="AG26" s="574"/>
      <c r="AH26" s="468">
        <v>5</v>
      </c>
      <c r="AI26" s="469"/>
      <c r="AJ26" s="469"/>
      <c r="AK26" s="469"/>
      <c r="AL26" s="508"/>
      <c r="AM26" s="468">
        <v>14220</v>
      </c>
      <c r="AN26" s="469"/>
      <c r="AO26" s="469"/>
      <c r="AP26" s="469"/>
      <c r="AQ26" s="469"/>
      <c r="AR26" s="508"/>
      <c r="AS26" s="468">
        <v>2844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3300</v>
      </c>
      <c r="R27" s="469"/>
      <c r="S27" s="469"/>
      <c r="T27" s="469"/>
      <c r="U27" s="469"/>
      <c r="V27" s="508"/>
      <c r="W27" s="563"/>
      <c r="X27" s="551"/>
      <c r="Y27" s="552"/>
      <c r="Z27" s="467" t="s">
        <v>162</v>
      </c>
      <c r="AA27" s="447"/>
      <c r="AB27" s="447"/>
      <c r="AC27" s="447"/>
      <c r="AD27" s="447"/>
      <c r="AE27" s="447"/>
      <c r="AF27" s="447"/>
      <c r="AG27" s="448"/>
      <c r="AH27" s="468">
        <v>6</v>
      </c>
      <c r="AI27" s="469"/>
      <c r="AJ27" s="469"/>
      <c r="AK27" s="469"/>
      <c r="AL27" s="508"/>
      <c r="AM27" s="468">
        <v>21350</v>
      </c>
      <c r="AN27" s="469"/>
      <c r="AO27" s="469"/>
      <c r="AP27" s="469"/>
      <c r="AQ27" s="469"/>
      <c r="AR27" s="508"/>
      <c r="AS27" s="468">
        <v>3558</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253749</v>
      </c>
      <c r="BO27" s="587"/>
      <c r="BP27" s="587"/>
      <c r="BQ27" s="587"/>
      <c r="BR27" s="587"/>
      <c r="BS27" s="587"/>
      <c r="BT27" s="587"/>
      <c r="BU27" s="588"/>
      <c r="BV27" s="586">
        <v>253729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2640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2010069</v>
      </c>
      <c r="BO28" s="381"/>
      <c r="BP28" s="381"/>
      <c r="BQ28" s="381"/>
      <c r="BR28" s="381"/>
      <c r="BS28" s="381"/>
      <c r="BT28" s="381"/>
      <c r="BU28" s="382"/>
      <c r="BV28" s="380">
        <v>2298379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14</v>
      </c>
      <c r="M29" s="469"/>
      <c r="N29" s="469"/>
      <c r="O29" s="469"/>
      <c r="P29" s="508"/>
      <c r="Q29" s="468">
        <v>2400</v>
      </c>
      <c r="R29" s="469"/>
      <c r="S29" s="469"/>
      <c r="T29" s="469"/>
      <c r="U29" s="469"/>
      <c r="V29" s="508"/>
      <c r="W29" s="564"/>
      <c r="X29" s="565"/>
      <c r="Y29" s="566"/>
      <c r="Z29" s="467" t="s">
        <v>169</v>
      </c>
      <c r="AA29" s="447"/>
      <c r="AB29" s="447"/>
      <c r="AC29" s="447"/>
      <c r="AD29" s="447"/>
      <c r="AE29" s="447"/>
      <c r="AF29" s="447"/>
      <c r="AG29" s="448"/>
      <c r="AH29" s="468">
        <v>146</v>
      </c>
      <c r="AI29" s="469"/>
      <c r="AJ29" s="469"/>
      <c r="AK29" s="469"/>
      <c r="AL29" s="508"/>
      <c r="AM29" s="468">
        <v>445690</v>
      </c>
      <c r="AN29" s="469"/>
      <c r="AO29" s="469"/>
      <c r="AP29" s="469"/>
      <c r="AQ29" s="469"/>
      <c r="AR29" s="508"/>
      <c r="AS29" s="468">
        <v>3053</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58185</v>
      </c>
      <c r="BO29" s="418"/>
      <c r="BP29" s="418"/>
      <c r="BQ29" s="418"/>
      <c r="BR29" s="418"/>
      <c r="BS29" s="418"/>
      <c r="BT29" s="418"/>
      <c r="BU29" s="419"/>
      <c r="BV29" s="417">
        <v>58170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1990252</v>
      </c>
      <c r="BO30" s="587"/>
      <c r="BP30" s="587"/>
      <c r="BQ30" s="587"/>
      <c r="BR30" s="587"/>
      <c r="BS30" s="587"/>
      <c r="BT30" s="587"/>
      <c r="BU30" s="588"/>
      <c r="BV30" s="586">
        <v>2036747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公共下水道事業</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福島県後期高齢者連合　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白河地方土地開発公社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墓地特別会計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工業用水道事業</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福島県後期高齢者連合　後期高齢者医療特別会計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新甲子温泉開発㈱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福島県市町村総合事務組合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福島県市町村総合事務組合　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福島県市町村総合事務組合　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福島県市町村総合事務組合　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福島県市町村総合事務組合　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白河地方広域市町村圏整備組合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白河地方広域市町村圏整備組合　水道用水供給事業会計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528</v>
      </c>
      <c r="D34" s="1184"/>
      <c r="E34" s="1185"/>
      <c r="F34" s="32">
        <v>10.92</v>
      </c>
      <c r="G34" s="33">
        <v>11.2</v>
      </c>
      <c r="H34" s="33">
        <v>11.75</v>
      </c>
      <c r="I34" s="33">
        <v>12.72</v>
      </c>
      <c r="J34" s="34">
        <v>13.72</v>
      </c>
      <c r="K34" s="22"/>
      <c r="L34" s="22"/>
      <c r="M34" s="22"/>
      <c r="N34" s="22"/>
      <c r="O34" s="22"/>
      <c r="P34" s="22"/>
    </row>
    <row r="35" spans="1:16" ht="39" customHeight="1">
      <c r="A35" s="22"/>
      <c r="B35" s="35"/>
      <c r="C35" s="1178" t="s">
        <v>529</v>
      </c>
      <c r="D35" s="1179"/>
      <c r="E35" s="1180"/>
      <c r="F35" s="36">
        <v>9.23</v>
      </c>
      <c r="G35" s="37">
        <v>9.17</v>
      </c>
      <c r="H35" s="37">
        <v>9.73</v>
      </c>
      <c r="I35" s="37">
        <v>9.86</v>
      </c>
      <c r="J35" s="38">
        <v>10.31</v>
      </c>
      <c r="K35" s="22"/>
      <c r="L35" s="22"/>
      <c r="M35" s="22"/>
      <c r="N35" s="22"/>
      <c r="O35" s="22"/>
      <c r="P35" s="22"/>
    </row>
    <row r="36" spans="1:16" ht="39" customHeight="1">
      <c r="A36" s="22"/>
      <c r="B36" s="35"/>
      <c r="C36" s="1178" t="s">
        <v>530</v>
      </c>
      <c r="D36" s="1179"/>
      <c r="E36" s="1180"/>
      <c r="F36" s="36">
        <v>3.89</v>
      </c>
      <c r="G36" s="37">
        <v>9.75</v>
      </c>
      <c r="H36" s="37">
        <v>4.3899999999999997</v>
      </c>
      <c r="I36" s="37">
        <v>6.18</v>
      </c>
      <c r="J36" s="38">
        <v>5.86</v>
      </c>
      <c r="K36" s="22"/>
      <c r="L36" s="22"/>
      <c r="M36" s="22"/>
      <c r="N36" s="22"/>
      <c r="O36" s="22"/>
      <c r="P36" s="22"/>
    </row>
    <row r="37" spans="1:16" ht="39" customHeight="1">
      <c r="A37" s="22"/>
      <c r="B37" s="35"/>
      <c r="C37" s="1178" t="s">
        <v>531</v>
      </c>
      <c r="D37" s="1179"/>
      <c r="E37" s="1180"/>
      <c r="F37" s="36">
        <v>2.29</v>
      </c>
      <c r="G37" s="37">
        <v>1.9</v>
      </c>
      <c r="H37" s="37">
        <v>1.1399999999999999</v>
      </c>
      <c r="I37" s="37">
        <v>1.89</v>
      </c>
      <c r="J37" s="38">
        <v>2.94</v>
      </c>
      <c r="K37" s="22"/>
      <c r="L37" s="22"/>
      <c r="M37" s="22"/>
      <c r="N37" s="22"/>
      <c r="O37" s="22"/>
      <c r="P37" s="22"/>
    </row>
    <row r="38" spans="1:16" ht="39" customHeight="1">
      <c r="A38" s="22"/>
      <c r="B38" s="35"/>
      <c r="C38" s="1178" t="s">
        <v>532</v>
      </c>
      <c r="D38" s="1179"/>
      <c r="E38" s="1180"/>
      <c r="F38" s="36">
        <v>1.21</v>
      </c>
      <c r="G38" s="37">
        <v>1.17</v>
      </c>
      <c r="H38" s="37">
        <v>1.46</v>
      </c>
      <c r="I38" s="37">
        <v>0.56000000000000005</v>
      </c>
      <c r="J38" s="38">
        <v>1.52</v>
      </c>
      <c r="K38" s="22"/>
      <c r="L38" s="22"/>
      <c r="M38" s="22"/>
      <c r="N38" s="22"/>
      <c r="O38" s="22"/>
      <c r="P38" s="22"/>
    </row>
    <row r="39" spans="1:16" ht="39" customHeight="1">
      <c r="A39" s="22"/>
      <c r="B39" s="35"/>
      <c r="C39" s="1178" t="s">
        <v>533</v>
      </c>
      <c r="D39" s="1179"/>
      <c r="E39" s="1180"/>
      <c r="F39" s="36">
        <v>0</v>
      </c>
      <c r="G39" s="37">
        <v>0</v>
      </c>
      <c r="H39" s="37">
        <v>0</v>
      </c>
      <c r="I39" s="37">
        <v>0</v>
      </c>
      <c r="J39" s="38">
        <v>0.19</v>
      </c>
      <c r="K39" s="22"/>
      <c r="L39" s="22"/>
      <c r="M39" s="22"/>
      <c r="N39" s="22"/>
      <c r="O39" s="22"/>
      <c r="P39" s="22"/>
    </row>
    <row r="40" spans="1:16" ht="39" customHeight="1">
      <c r="A40" s="22"/>
      <c r="B40" s="35"/>
      <c r="C40" s="1178" t="s">
        <v>534</v>
      </c>
      <c r="D40" s="1179"/>
      <c r="E40" s="1180"/>
      <c r="F40" s="36">
        <v>0</v>
      </c>
      <c r="G40" s="37">
        <v>0</v>
      </c>
      <c r="H40" s="37">
        <v>0</v>
      </c>
      <c r="I40" s="37">
        <v>0</v>
      </c>
      <c r="J40" s="38">
        <v>0.1</v>
      </c>
      <c r="K40" s="22"/>
      <c r="L40" s="22"/>
      <c r="M40" s="22"/>
      <c r="N40" s="22"/>
      <c r="O40" s="22"/>
      <c r="P40" s="22"/>
    </row>
    <row r="41" spans="1:16" ht="39" customHeight="1">
      <c r="A41" s="22"/>
      <c r="B41" s="35"/>
      <c r="C41" s="1178" t="s">
        <v>535</v>
      </c>
      <c r="D41" s="1179"/>
      <c r="E41" s="1180"/>
      <c r="F41" s="36">
        <v>0.02</v>
      </c>
      <c r="G41" s="37">
        <v>0.04</v>
      </c>
      <c r="H41" s="37">
        <v>0.01</v>
      </c>
      <c r="I41" s="37">
        <v>0.02</v>
      </c>
      <c r="J41" s="38">
        <v>0.03</v>
      </c>
      <c r="K41" s="22"/>
      <c r="L41" s="22"/>
      <c r="M41" s="22"/>
      <c r="N41" s="22"/>
      <c r="O41" s="22"/>
      <c r="P41" s="22"/>
    </row>
    <row r="42" spans="1:16" ht="39" customHeight="1">
      <c r="A42" s="22"/>
      <c r="B42" s="39"/>
      <c r="C42" s="1178" t="s">
        <v>536</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537</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660</v>
      </c>
      <c r="L45" s="60">
        <v>662</v>
      </c>
      <c r="M45" s="60">
        <v>652</v>
      </c>
      <c r="N45" s="60">
        <v>630</v>
      </c>
      <c r="O45" s="61">
        <v>645</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369</v>
      </c>
      <c r="L48" s="64">
        <v>375</v>
      </c>
      <c r="M48" s="64">
        <v>379</v>
      </c>
      <c r="N48" s="64">
        <v>370</v>
      </c>
      <c r="O48" s="65">
        <v>346</v>
      </c>
      <c r="P48" s="48"/>
      <c r="Q48" s="48"/>
      <c r="R48" s="48"/>
      <c r="S48" s="48"/>
      <c r="T48" s="48"/>
      <c r="U48" s="48"/>
    </row>
    <row r="49" spans="1:21" ht="30.75" customHeight="1">
      <c r="A49" s="48"/>
      <c r="B49" s="1196"/>
      <c r="C49" s="1197"/>
      <c r="D49" s="62"/>
      <c r="E49" s="1188" t="s">
        <v>16</v>
      </c>
      <c r="F49" s="1188"/>
      <c r="G49" s="1188"/>
      <c r="H49" s="1188"/>
      <c r="I49" s="1188"/>
      <c r="J49" s="1189"/>
      <c r="K49" s="63">
        <v>29</v>
      </c>
      <c r="L49" s="64">
        <v>31</v>
      </c>
      <c r="M49" s="64">
        <v>34</v>
      </c>
      <c r="N49" s="64">
        <v>41</v>
      </c>
      <c r="O49" s="65">
        <v>44</v>
      </c>
      <c r="P49" s="48"/>
      <c r="Q49" s="48"/>
      <c r="R49" s="48"/>
      <c r="S49" s="48"/>
      <c r="T49" s="48"/>
      <c r="U49" s="48"/>
    </row>
    <row r="50" spans="1:21" ht="30.75" customHeight="1">
      <c r="A50" s="48"/>
      <c r="B50" s="1196"/>
      <c r="C50" s="1197"/>
      <c r="D50" s="62"/>
      <c r="E50" s="1188" t="s">
        <v>17</v>
      </c>
      <c r="F50" s="1188"/>
      <c r="G50" s="1188"/>
      <c r="H50" s="1188"/>
      <c r="I50" s="1188"/>
      <c r="J50" s="1189"/>
      <c r="K50" s="63">
        <v>136</v>
      </c>
      <c r="L50" s="64">
        <v>136</v>
      </c>
      <c r="M50" s="64">
        <v>136</v>
      </c>
      <c r="N50" s="64">
        <v>136</v>
      </c>
      <c r="O50" s="65">
        <v>136</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0</v>
      </c>
      <c r="N51" s="64">
        <v>2</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689</v>
      </c>
      <c r="L52" s="64">
        <v>697</v>
      </c>
      <c r="M52" s="64">
        <v>734</v>
      </c>
      <c r="N52" s="64">
        <v>754</v>
      </c>
      <c r="O52" s="65">
        <v>778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506</v>
      </c>
      <c r="L53" s="69">
        <v>508</v>
      </c>
      <c r="M53" s="69">
        <v>467</v>
      </c>
      <c r="N53" s="69">
        <v>425</v>
      </c>
      <c r="O53" s="70">
        <v>393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7385</v>
      </c>
      <c r="J41" s="83">
        <v>7599</v>
      </c>
      <c r="K41" s="83">
        <v>7441</v>
      </c>
      <c r="L41" s="83">
        <v>7087</v>
      </c>
      <c r="M41" s="84">
        <v>6772</v>
      </c>
    </row>
    <row r="42" spans="2:13" ht="27.75" customHeight="1">
      <c r="B42" s="1204"/>
      <c r="C42" s="1205"/>
      <c r="D42" s="85"/>
      <c r="E42" s="1210" t="s">
        <v>26</v>
      </c>
      <c r="F42" s="1210"/>
      <c r="G42" s="1210"/>
      <c r="H42" s="1211"/>
      <c r="I42" s="86">
        <v>813</v>
      </c>
      <c r="J42" s="87">
        <v>502</v>
      </c>
      <c r="K42" s="87">
        <v>366</v>
      </c>
      <c r="L42" s="87">
        <v>230</v>
      </c>
      <c r="M42" s="88">
        <v>95</v>
      </c>
    </row>
    <row r="43" spans="2:13" ht="27.75" customHeight="1">
      <c r="B43" s="1204"/>
      <c r="C43" s="1205"/>
      <c r="D43" s="85"/>
      <c r="E43" s="1210" t="s">
        <v>27</v>
      </c>
      <c r="F43" s="1210"/>
      <c r="G43" s="1210"/>
      <c r="H43" s="1211"/>
      <c r="I43" s="86">
        <v>5034</v>
      </c>
      <c r="J43" s="87">
        <v>4779</v>
      </c>
      <c r="K43" s="87">
        <v>4864</v>
      </c>
      <c r="L43" s="87">
        <v>4260</v>
      </c>
      <c r="M43" s="88">
        <v>4110</v>
      </c>
    </row>
    <row r="44" spans="2:13" ht="27.75" customHeight="1">
      <c r="B44" s="1204"/>
      <c r="C44" s="1205"/>
      <c r="D44" s="85"/>
      <c r="E44" s="1210" t="s">
        <v>28</v>
      </c>
      <c r="F44" s="1210"/>
      <c r="G44" s="1210"/>
      <c r="H44" s="1211"/>
      <c r="I44" s="86">
        <v>213</v>
      </c>
      <c r="J44" s="87">
        <v>201</v>
      </c>
      <c r="K44" s="87">
        <v>164</v>
      </c>
      <c r="L44" s="87">
        <v>133</v>
      </c>
      <c r="M44" s="88">
        <v>99</v>
      </c>
    </row>
    <row r="45" spans="2:13" ht="27.75" customHeight="1">
      <c r="B45" s="1204"/>
      <c r="C45" s="1205"/>
      <c r="D45" s="85"/>
      <c r="E45" s="1210" t="s">
        <v>29</v>
      </c>
      <c r="F45" s="1210"/>
      <c r="G45" s="1210"/>
      <c r="H45" s="1211"/>
      <c r="I45" s="86">
        <v>684</v>
      </c>
      <c r="J45" s="87">
        <v>685</v>
      </c>
      <c r="K45" s="87">
        <v>703</v>
      </c>
      <c r="L45" s="87">
        <v>625</v>
      </c>
      <c r="M45" s="88">
        <v>795</v>
      </c>
    </row>
    <row r="46" spans="2:13" ht="27.75" customHeight="1">
      <c r="B46" s="1204"/>
      <c r="C46" s="1205"/>
      <c r="D46" s="89"/>
      <c r="E46" s="1210" t="s">
        <v>30</v>
      </c>
      <c r="F46" s="1210"/>
      <c r="G46" s="1210"/>
      <c r="H46" s="1211"/>
      <c r="I46" s="86" t="s">
        <v>479</v>
      </c>
      <c r="J46" s="87" t="s">
        <v>479</v>
      </c>
      <c r="K46" s="87" t="s">
        <v>479</v>
      </c>
      <c r="L46" s="87" t="s">
        <v>479</v>
      </c>
      <c r="M46" s="88">
        <v>60</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3791</v>
      </c>
      <c r="J50" s="87">
        <v>3921</v>
      </c>
      <c r="K50" s="87">
        <v>4385</v>
      </c>
      <c r="L50" s="87">
        <v>4780</v>
      </c>
      <c r="M50" s="88">
        <v>4471</v>
      </c>
    </row>
    <row r="51" spans="2:13" ht="27.75" customHeight="1">
      <c r="B51" s="1204"/>
      <c r="C51" s="1205"/>
      <c r="D51" s="85"/>
      <c r="E51" s="1210" t="s">
        <v>36</v>
      </c>
      <c r="F51" s="1210"/>
      <c r="G51" s="1210"/>
      <c r="H51" s="1211"/>
      <c r="I51" s="86">
        <v>131</v>
      </c>
      <c r="J51" s="87">
        <v>105</v>
      </c>
      <c r="K51" s="87">
        <v>84</v>
      </c>
      <c r="L51" s="87">
        <v>102</v>
      </c>
      <c r="M51" s="88">
        <v>82</v>
      </c>
    </row>
    <row r="52" spans="2:13" ht="27.75" customHeight="1">
      <c r="B52" s="1206"/>
      <c r="C52" s="1207"/>
      <c r="D52" s="85"/>
      <c r="E52" s="1210" t="s">
        <v>37</v>
      </c>
      <c r="F52" s="1210"/>
      <c r="G52" s="1210"/>
      <c r="H52" s="1211"/>
      <c r="I52" s="86">
        <v>9180</v>
      </c>
      <c r="J52" s="87">
        <v>9718</v>
      </c>
      <c r="K52" s="87">
        <v>9467</v>
      </c>
      <c r="L52" s="87">
        <v>9269</v>
      </c>
      <c r="M52" s="88">
        <v>8978</v>
      </c>
    </row>
    <row r="53" spans="2:13" ht="27.75" customHeight="1" thickBot="1">
      <c r="B53" s="1217" t="s">
        <v>21</v>
      </c>
      <c r="C53" s="1218"/>
      <c r="D53" s="92"/>
      <c r="E53" s="1219" t="s">
        <v>38</v>
      </c>
      <c r="F53" s="1219"/>
      <c r="G53" s="1219"/>
      <c r="H53" s="1220"/>
      <c r="I53" s="93">
        <v>1028</v>
      </c>
      <c r="J53" s="94">
        <v>22</v>
      </c>
      <c r="K53" s="94">
        <v>-396</v>
      </c>
      <c r="L53" s="94">
        <v>-1815</v>
      </c>
      <c r="M53" s="95">
        <v>-1600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559</v>
      </c>
      <c r="H51" s="1234"/>
      <c r="I51" s="1239" t="s">
        <v>560</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565</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561</v>
      </c>
      <c r="H55" s="1245"/>
      <c r="I55" s="1243" t="s">
        <v>560</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565</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21" t="s">
        <v>566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559</v>
      </c>
      <c r="H73" s="1234"/>
      <c r="I73" s="1239" t="s">
        <v>560</v>
      </c>
      <c r="J73" s="1239"/>
      <c r="K73" s="1253">
        <v>22.7</v>
      </c>
      <c r="L73" s="1253">
        <v>0.5</v>
      </c>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564</v>
      </c>
      <c r="J75" s="1243"/>
      <c r="K75" s="1254">
        <v>12.4</v>
      </c>
      <c r="L75" s="1254">
        <v>11.9</v>
      </c>
      <c r="M75" s="1254">
        <v>10.8</v>
      </c>
      <c r="N75" s="1254">
        <v>10.1</v>
      </c>
      <c r="O75" s="1254">
        <v>9.1</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561</v>
      </c>
      <c r="H77" s="1245"/>
      <c r="I77" s="1243" t="s">
        <v>560</v>
      </c>
      <c r="J77" s="1243"/>
      <c r="K77" s="1253">
        <v>49.3</v>
      </c>
      <c r="L77" s="1253">
        <v>44.3</v>
      </c>
      <c r="M77" s="1242">
        <v>40.299999999999997</v>
      </c>
      <c r="N77" s="1242">
        <v>20.2</v>
      </c>
      <c r="O77" s="1242">
        <v>15.5</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564</v>
      </c>
      <c r="J79" s="1252"/>
      <c r="K79" s="1256">
        <v>11.5</v>
      </c>
      <c r="L79" s="1256">
        <v>10.6</v>
      </c>
      <c r="M79" s="1256">
        <v>9.8000000000000007</v>
      </c>
      <c r="N79" s="1256">
        <v>7.1</v>
      </c>
      <c r="O79" s="1256">
        <v>6.6</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87712</v>
      </c>
      <c r="E3" s="118"/>
      <c r="F3" s="119">
        <v>70582</v>
      </c>
      <c r="G3" s="120"/>
      <c r="H3" s="121"/>
    </row>
    <row r="4" spans="1:8">
      <c r="A4" s="122"/>
      <c r="B4" s="123"/>
      <c r="C4" s="124"/>
      <c r="D4" s="125">
        <v>31311</v>
      </c>
      <c r="E4" s="126"/>
      <c r="F4" s="127">
        <v>36117</v>
      </c>
      <c r="G4" s="128"/>
      <c r="H4" s="129"/>
    </row>
    <row r="5" spans="1:8">
      <c r="A5" s="110" t="s">
        <v>513</v>
      </c>
      <c r="B5" s="115"/>
      <c r="C5" s="116"/>
      <c r="D5" s="117">
        <v>154755</v>
      </c>
      <c r="E5" s="118"/>
      <c r="F5" s="119">
        <v>81990</v>
      </c>
      <c r="G5" s="120"/>
      <c r="H5" s="121"/>
    </row>
    <row r="6" spans="1:8">
      <c r="A6" s="122"/>
      <c r="B6" s="123"/>
      <c r="C6" s="124"/>
      <c r="D6" s="125">
        <v>39191</v>
      </c>
      <c r="E6" s="126"/>
      <c r="F6" s="127">
        <v>34482</v>
      </c>
      <c r="G6" s="128"/>
      <c r="H6" s="129"/>
    </row>
    <row r="7" spans="1:8">
      <c r="A7" s="110" t="s">
        <v>514</v>
      </c>
      <c r="B7" s="115"/>
      <c r="C7" s="116"/>
      <c r="D7" s="117">
        <v>114752</v>
      </c>
      <c r="E7" s="118"/>
      <c r="F7" s="119">
        <v>87551</v>
      </c>
      <c r="G7" s="120"/>
      <c r="H7" s="121"/>
    </row>
    <row r="8" spans="1:8">
      <c r="A8" s="122"/>
      <c r="B8" s="123"/>
      <c r="C8" s="124"/>
      <c r="D8" s="125">
        <v>32161</v>
      </c>
      <c r="E8" s="126"/>
      <c r="F8" s="127">
        <v>43994</v>
      </c>
      <c r="G8" s="128"/>
      <c r="H8" s="129"/>
    </row>
    <row r="9" spans="1:8">
      <c r="A9" s="110" t="s">
        <v>515</v>
      </c>
      <c r="B9" s="115"/>
      <c r="C9" s="116"/>
      <c r="D9" s="117">
        <v>136573</v>
      </c>
      <c r="E9" s="118"/>
      <c r="F9" s="119">
        <v>56894</v>
      </c>
      <c r="G9" s="120"/>
      <c r="H9" s="121"/>
    </row>
    <row r="10" spans="1:8">
      <c r="A10" s="122"/>
      <c r="B10" s="123"/>
      <c r="C10" s="124"/>
      <c r="D10" s="125">
        <v>20549</v>
      </c>
      <c r="E10" s="126"/>
      <c r="F10" s="127">
        <v>32548</v>
      </c>
      <c r="G10" s="128"/>
      <c r="H10" s="129"/>
    </row>
    <row r="11" spans="1:8">
      <c r="A11" s="110" t="s">
        <v>516</v>
      </c>
      <c r="B11" s="115"/>
      <c r="C11" s="116"/>
      <c r="D11" s="117">
        <v>94289</v>
      </c>
      <c r="E11" s="118"/>
      <c r="F11" s="119">
        <v>57122</v>
      </c>
      <c r="G11" s="120"/>
      <c r="H11" s="121"/>
    </row>
    <row r="12" spans="1:8">
      <c r="A12" s="122"/>
      <c r="B12" s="123"/>
      <c r="C12" s="130"/>
      <c r="D12" s="125">
        <v>28119</v>
      </c>
      <c r="E12" s="126"/>
      <c r="F12" s="127">
        <v>36191</v>
      </c>
      <c r="G12" s="128"/>
      <c r="H12" s="129"/>
    </row>
    <row r="13" spans="1:8">
      <c r="A13" s="110"/>
      <c r="B13" s="115"/>
      <c r="C13" s="131"/>
      <c r="D13" s="132">
        <v>117616</v>
      </c>
      <c r="E13" s="133"/>
      <c r="F13" s="134">
        <v>70828</v>
      </c>
      <c r="G13" s="135"/>
      <c r="H13" s="121"/>
    </row>
    <row r="14" spans="1:8">
      <c r="A14" s="122"/>
      <c r="B14" s="123"/>
      <c r="C14" s="124"/>
      <c r="D14" s="125">
        <v>30266</v>
      </c>
      <c r="E14" s="126"/>
      <c r="F14" s="127">
        <v>36666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3.9</v>
      </c>
      <c r="C19" s="136">
        <f>ROUND(VALUE(SUBSTITUTE(実質収支比率等に係る経年分析!G$48,"▲","-")),2)</f>
        <v>9.76</v>
      </c>
      <c r="D19" s="136">
        <f>ROUND(VALUE(SUBSTITUTE(実質収支比率等に係る経年分析!H$48,"▲","-")),2)</f>
        <v>4.3899999999999997</v>
      </c>
      <c r="E19" s="136">
        <f>ROUND(VALUE(SUBSTITUTE(実質収支比率等に係る経年分析!I$48,"▲","-")),2)</f>
        <v>6.18</v>
      </c>
      <c r="F19" s="136">
        <f>ROUND(VALUE(SUBSTITUTE(実質収支比率等に係る経年分析!J$48,"▲","-")),2)</f>
        <v>5.87</v>
      </c>
    </row>
    <row r="20" spans="1:11">
      <c r="A20" s="136" t="s">
        <v>43</v>
      </c>
      <c r="B20" s="136">
        <f>ROUND(VALUE(SUBSTITUTE(実質収支比率等に係る経年分析!F$47,"▲","-")),2)</f>
        <v>39.380000000000003</v>
      </c>
      <c r="C20" s="136">
        <f>ROUND(VALUE(SUBSTITUTE(実質収支比率等に係る経年分析!G$47,"▲","-")),2)</f>
        <v>35.07</v>
      </c>
      <c r="D20" s="136">
        <f>ROUND(VALUE(SUBSTITUTE(実質収支比率等に係る経年分析!H$47,"▲","-")),2)</f>
        <v>37.950000000000003</v>
      </c>
      <c r="E20" s="136">
        <f>ROUND(VALUE(SUBSTITUTE(実質収支比率等に係る経年分析!I$47,"▲","-")),2)</f>
        <v>42.33</v>
      </c>
      <c r="F20" s="136">
        <f>ROUND(VALUE(SUBSTITUTE(実質収支比率等に係る経年分析!J$47,"▲","-")),2)</f>
        <v>37.32</v>
      </c>
    </row>
    <row r="21" spans="1:11">
      <c r="A21" s="136" t="s">
        <v>44</v>
      </c>
      <c r="B21" s="136">
        <f>IF(ISNUMBER(VALUE(SUBSTITUTE(実質収支比率等に係る経年分析!F$49,"▲","-"))),ROUND(VALUE(SUBSTITUTE(実質収支比率等に係る経年分析!F$49,"▲","-")),2),NA())</f>
        <v>-8.74</v>
      </c>
      <c r="C21" s="136">
        <f>IF(ISNUMBER(VALUE(SUBSTITUTE(実質収支比率等に係る経年分析!G$49,"▲","-"))),ROUND(VALUE(SUBSTITUTE(実質収支比率等に係る経年分析!G$49,"▲","-")),2),NA())</f>
        <v>-1</v>
      </c>
      <c r="D21" s="136">
        <f>IF(ISNUMBER(VALUE(SUBSTITUTE(実質収支比率等に係る経年分析!H$49,"▲","-"))),ROUND(VALUE(SUBSTITUTE(実質収支比率等に係る経年分析!H$49,"▲","-")),2),NA())</f>
        <v>-7.64</v>
      </c>
      <c r="E21" s="136">
        <f>IF(ISNUMBER(VALUE(SUBSTITUTE(実質収支比率等に係る経年分析!I$49,"▲","-"))),ROUND(VALUE(SUBSTITUTE(実質収支比率等に係る経年分析!I$49,"▲","-")),2),NA())</f>
        <v>6.58</v>
      </c>
      <c r="F21" s="136">
        <f>IF(ISNUMBER(VALUE(SUBSTITUTE(実質収支比率等に係る経年分析!J$49,"▲","-"))),ROUND(VALUE(SUBSTITUTE(実質収支比率等に係る経年分析!J$49,"▲","-")),2),NA())</f>
        <v>-5.72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農業集落排水事業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c r="A31" s="137" t="str">
        <f>IF(連結実質赤字比率に係る赤字・黒字の構成分析!C$39="",NA(),連結実質赤字比率に係る赤字・黒字の構成分析!C$39)</f>
        <v>公共下水道事業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0.56000000000000005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1.52</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1.1399999999999999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2.94</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4.3899999999999997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5.86</v>
      </c>
    </row>
    <row r="35" spans="1:16">
      <c r="A35" s="137" t="str">
        <f>IF(連結実質赤字比率に係る赤字・黒字の構成分析!C$35="",NA(),連結実質赤字比率に係る赤字・黒字の構成分析!C$35)</f>
        <v>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10.31</v>
      </c>
    </row>
    <row r="36" spans="1:16">
      <c r="A36" s="137" t="str">
        <f>IF(連結実質赤字比率に係る赤字・黒字の構成分析!C$34="",NA(),連結実質赤字比率に係る赤字・黒字の構成分析!C$34)</f>
        <v>工業用水道事業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689</v>
      </c>
      <c r="E42" s="138"/>
      <c r="F42" s="138"/>
      <c r="G42" s="138">
        <f>'実質公債費比率（分子）の構造'!L$52</f>
        <v>697</v>
      </c>
      <c r="H42" s="138"/>
      <c r="I42" s="138"/>
      <c r="J42" s="138">
        <f>'実質公債費比率（分子）の構造'!M$52</f>
        <v>734</v>
      </c>
      <c r="K42" s="138"/>
      <c r="L42" s="138"/>
      <c r="M42" s="138">
        <f>'実質公債費比率（分子）の構造'!N$52</f>
        <v>754</v>
      </c>
      <c r="N42" s="138"/>
      <c r="O42" s="138"/>
      <c r="P42" s="138">
        <f>'実質公債費比率（分子）の構造'!O$52</f>
        <v>778</v>
      </c>
    </row>
    <row r="43" spans="1:16">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2</v>
      </c>
      <c r="L43" s="138"/>
      <c r="M43" s="138"/>
      <c r="N43" s="138">
        <f>'実質公債費比率（分子）の構造'!O$51</f>
        <v>0</v>
      </c>
      <c r="O43" s="138"/>
      <c r="P43" s="138"/>
    </row>
    <row r="44" spans="1:16">
      <c r="A44" s="138" t="s">
        <v>53</v>
      </c>
      <c r="B44" s="138">
        <f>'実質公債費比率（分子）の構造'!K$50</f>
        <v>136</v>
      </c>
      <c r="C44" s="138"/>
      <c r="D44" s="138"/>
      <c r="E44" s="138">
        <f>'実質公債費比率（分子）の構造'!L$50</f>
        <v>136</v>
      </c>
      <c r="F44" s="138"/>
      <c r="G44" s="138"/>
      <c r="H44" s="138">
        <f>'実質公債費比率（分子）の構造'!M$50</f>
        <v>136</v>
      </c>
      <c r="I44" s="138"/>
      <c r="J44" s="138"/>
      <c r="K44" s="138">
        <f>'実質公債費比率（分子）の構造'!N$50</f>
        <v>136</v>
      </c>
      <c r="L44" s="138"/>
      <c r="M44" s="138"/>
      <c r="N44" s="138">
        <f>'実質公債費比率（分子）の構造'!O$50</f>
        <v>136</v>
      </c>
      <c r="O44" s="138"/>
      <c r="P44" s="138"/>
    </row>
    <row r="45" spans="1:16">
      <c r="A45" s="138" t="s">
        <v>54</v>
      </c>
      <c r="B45" s="138">
        <f>'実質公債費比率（分子）の構造'!K$49</f>
        <v>29</v>
      </c>
      <c r="C45" s="138"/>
      <c r="D45" s="138"/>
      <c r="E45" s="138">
        <f>'実質公債費比率（分子）の構造'!L$49</f>
        <v>31</v>
      </c>
      <c r="F45" s="138"/>
      <c r="G45" s="138"/>
      <c r="H45" s="138">
        <f>'実質公債費比率（分子）の構造'!M$49</f>
        <v>34</v>
      </c>
      <c r="I45" s="138"/>
      <c r="J45" s="138"/>
      <c r="K45" s="138">
        <f>'実質公債費比率（分子）の構造'!N$49</f>
        <v>41</v>
      </c>
      <c r="L45" s="138"/>
      <c r="M45" s="138"/>
      <c r="N45" s="138">
        <f>'実質公債費比率（分子）の構造'!O$49</f>
        <v>44</v>
      </c>
      <c r="O45" s="138"/>
      <c r="P45" s="138"/>
    </row>
    <row r="46" spans="1:16">
      <c r="A46" s="138" t="s">
        <v>55</v>
      </c>
      <c r="B46" s="138">
        <f>'実質公債費比率（分子）の構造'!K$48</f>
        <v>369</v>
      </c>
      <c r="C46" s="138"/>
      <c r="D46" s="138"/>
      <c r="E46" s="138">
        <f>'実質公債費比率（分子）の構造'!L$48</f>
        <v>375</v>
      </c>
      <c r="F46" s="138"/>
      <c r="G46" s="138"/>
      <c r="H46" s="138">
        <f>'実質公債費比率（分子）の構造'!M$48</f>
        <v>379</v>
      </c>
      <c r="I46" s="138"/>
      <c r="J46" s="138"/>
      <c r="K46" s="138">
        <f>'実質公債費比率（分子）の構造'!N$48</f>
        <v>370</v>
      </c>
      <c r="L46" s="138"/>
      <c r="M46" s="138"/>
      <c r="N46" s="138">
        <f>'実質公債費比率（分子）の構造'!O$48</f>
        <v>346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660</v>
      </c>
      <c r="C49" s="138"/>
      <c r="D49" s="138"/>
      <c r="E49" s="138">
        <f>'実質公債費比率（分子）の構造'!L$45</f>
        <v>662</v>
      </c>
      <c r="F49" s="138"/>
      <c r="G49" s="138"/>
      <c r="H49" s="138">
        <f>'実質公債費比率（分子）の構造'!M$45</f>
        <v>652</v>
      </c>
      <c r="I49" s="138"/>
      <c r="J49" s="138"/>
      <c r="K49" s="138">
        <f>'実質公債費比率（分子）の構造'!N$45</f>
        <v>630</v>
      </c>
      <c r="L49" s="138"/>
      <c r="M49" s="138"/>
      <c r="N49" s="138">
        <f>'実質公債費比率（分子）の構造'!O$45</f>
        <v>645</v>
      </c>
      <c r="O49" s="138"/>
      <c r="P49" s="138"/>
    </row>
    <row r="50" spans="1:16">
      <c r="A50" s="138" t="s">
        <v>59</v>
      </c>
      <c r="B50" s="138" t="e">
        <f>NA()</f>
        <v>#N/A</v>
      </c>
      <c r="C50" s="138">
        <f>IF(ISNUMBER('実質公債費比率（分子）の構造'!K$53),'実質公債費比率（分子）の構造'!K$53,NA())</f>
        <v>506</v>
      </c>
      <c r="D50" s="138" t="e">
        <f>NA()</f>
        <v>#N/A</v>
      </c>
      <c r="E50" s="138" t="e">
        <f>NA()</f>
        <v>#N/A</v>
      </c>
      <c r="F50" s="138">
        <f>IF(ISNUMBER('実質公債費比率（分子）の構造'!L$53),'実質公債費比率（分子）の構造'!L$53,NA())</f>
        <v>508</v>
      </c>
      <c r="G50" s="138" t="e">
        <f>NA()</f>
        <v>#N/A</v>
      </c>
      <c r="H50" s="138" t="e">
        <f>NA()</f>
        <v>#N/A</v>
      </c>
      <c r="I50" s="138">
        <f>IF(ISNUMBER('実質公債費比率（分子）の構造'!M$53),'実質公債費比率（分子）の構造'!M$53,NA())</f>
        <v>467</v>
      </c>
      <c r="J50" s="138" t="e">
        <f>NA()</f>
        <v>#N/A</v>
      </c>
      <c r="K50" s="138" t="e">
        <f>NA()</f>
        <v>#N/A</v>
      </c>
      <c r="L50" s="138">
        <f>IF(ISNUMBER('実質公債費比率（分子）の構造'!N$53),'実質公債費比率（分子）の構造'!N$53,NA())</f>
        <v>425</v>
      </c>
      <c r="M50" s="138" t="e">
        <f>NA()</f>
        <v>#N/A</v>
      </c>
      <c r="N50" s="138" t="e">
        <f>NA()</f>
        <v>#N/A</v>
      </c>
      <c r="O50" s="138">
        <f>IF(ISNUMBER('実質公債費比率（分子）の構造'!O$53),'実質公債費比率（分子）の構造'!O$53,NA())</f>
        <v>393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9180</v>
      </c>
      <c r="E56" s="137"/>
      <c r="F56" s="137"/>
      <c r="G56" s="137">
        <f>'将来負担比率（分子）の構造'!J$52</f>
        <v>9718</v>
      </c>
      <c r="H56" s="137"/>
      <c r="I56" s="137"/>
      <c r="J56" s="137">
        <f>'将来負担比率（分子）の構造'!K$52</f>
        <v>9467</v>
      </c>
      <c r="K56" s="137"/>
      <c r="L56" s="137"/>
      <c r="M56" s="137">
        <f>'将来負担比率（分子）の構造'!L$52</f>
        <v>9269</v>
      </c>
      <c r="N56" s="137"/>
      <c r="O56" s="137"/>
      <c r="P56" s="137">
        <f>'将来負担比率（分子）の構造'!M$52</f>
        <v>8978</v>
      </c>
    </row>
    <row r="57" spans="1:16">
      <c r="A57" s="137" t="s">
        <v>36</v>
      </c>
      <c r="B57" s="137"/>
      <c r="C57" s="137"/>
      <c r="D57" s="137">
        <f>'将来負担比率（分子）の構造'!I$51</f>
        <v>131</v>
      </c>
      <c r="E57" s="137"/>
      <c r="F57" s="137"/>
      <c r="G57" s="137">
        <f>'将来負担比率（分子）の構造'!J$51</f>
        <v>105</v>
      </c>
      <c r="H57" s="137"/>
      <c r="I57" s="137"/>
      <c r="J57" s="137">
        <f>'将来負担比率（分子）の構造'!K$51</f>
        <v>84</v>
      </c>
      <c r="K57" s="137"/>
      <c r="L57" s="137"/>
      <c r="M57" s="137">
        <f>'将来負担比率（分子）の構造'!L$51</f>
        <v>102</v>
      </c>
      <c r="N57" s="137"/>
      <c r="O57" s="137"/>
      <c r="P57" s="137">
        <f>'将来負担比率（分子）の構造'!M$51</f>
        <v>82</v>
      </c>
    </row>
    <row r="58" spans="1:16">
      <c r="A58" s="137" t="s">
        <v>35</v>
      </c>
      <c r="B58" s="137"/>
      <c r="C58" s="137"/>
      <c r="D58" s="137">
        <f>'将来負担比率（分子）の構造'!I$50</f>
        <v>3791</v>
      </c>
      <c r="E58" s="137"/>
      <c r="F58" s="137"/>
      <c r="G58" s="137">
        <f>'将来負担比率（分子）の構造'!J$50</f>
        <v>3921</v>
      </c>
      <c r="H58" s="137"/>
      <c r="I58" s="137"/>
      <c r="J58" s="137">
        <f>'将来負担比率（分子）の構造'!K$50</f>
        <v>4385</v>
      </c>
      <c r="K58" s="137"/>
      <c r="L58" s="137"/>
      <c r="M58" s="137">
        <f>'将来負担比率（分子）の構造'!L$50</f>
        <v>4780</v>
      </c>
      <c r="N58" s="137"/>
      <c r="O58" s="137"/>
      <c r="P58" s="137">
        <f>'将来負担比率（分子）の構造'!M$50</f>
        <v>4471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60</v>
      </c>
      <c r="O61" s="137"/>
      <c r="P61" s="137"/>
    </row>
    <row r="62" spans="1:16">
      <c r="A62" s="137" t="s">
        <v>29</v>
      </c>
      <c r="B62" s="137">
        <f>'将来負担比率（分子）の構造'!I$45</f>
        <v>684</v>
      </c>
      <c r="C62" s="137"/>
      <c r="D62" s="137"/>
      <c r="E62" s="137">
        <f>'将来負担比率（分子）の構造'!J$45</f>
        <v>685</v>
      </c>
      <c r="F62" s="137"/>
      <c r="G62" s="137"/>
      <c r="H62" s="137">
        <f>'将来負担比率（分子）の構造'!K$45</f>
        <v>703</v>
      </c>
      <c r="I62" s="137"/>
      <c r="J62" s="137"/>
      <c r="K62" s="137">
        <f>'将来負担比率（分子）の構造'!L$45</f>
        <v>625</v>
      </c>
      <c r="L62" s="137"/>
      <c r="M62" s="137"/>
      <c r="N62" s="137">
        <f>'将来負担比率（分子）の構造'!M$45</f>
        <v>795</v>
      </c>
      <c r="O62" s="137"/>
      <c r="P62" s="137"/>
    </row>
    <row r="63" spans="1:16">
      <c r="A63" s="137" t="s">
        <v>28</v>
      </c>
      <c r="B63" s="137">
        <f>'将来負担比率（分子）の構造'!I$44</f>
        <v>213</v>
      </c>
      <c r="C63" s="137"/>
      <c r="D63" s="137"/>
      <c r="E63" s="137">
        <f>'将来負担比率（分子）の構造'!J$44</f>
        <v>201</v>
      </c>
      <c r="F63" s="137"/>
      <c r="G63" s="137"/>
      <c r="H63" s="137">
        <f>'将来負担比率（分子）の構造'!K$44</f>
        <v>164</v>
      </c>
      <c r="I63" s="137"/>
      <c r="J63" s="137"/>
      <c r="K63" s="137">
        <f>'将来負担比率（分子）の構造'!L$44</f>
        <v>133</v>
      </c>
      <c r="L63" s="137"/>
      <c r="M63" s="137"/>
      <c r="N63" s="137">
        <f>'将来負担比率（分子）の構造'!M$44</f>
        <v>99</v>
      </c>
      <c r="O63" s="137"/>
      <c r="P63" s="137"/>
    </row>
    <row r="64" spans="1:16">
      <c r="A64" s="137" t="s">
        <v>27</v>
      </c>
      <c r="B64" s="137">
        <f>'将来負担比率（分子）の構造'!I$43</f>
        <v>5034</v>
      </c>
      <c r="C64" s="137"/>
      <c r="D64" s="137"/>
      <c r="E64" s="137">
        <f>'将来負担比率（分子）の構造'!J$43</f>
        <v>4779</v>
      </c>
      <c r="F64" s="137"/>
      <c r="G64" s="137"/>
      <c r="H64" s="137">
        <f>'将来負担比率（分子）の構造'!K$43</f>
        <v>4864</v>
      </c>
      <c r="I64" s="137"/>
      <c r="J64" s="137"/>
      <c r="K64" s="137">
        <f>'将来負担比率（分子）の構造'!L$43</f>
        <v>4260</v>
      </c>
      <c r="L64" s="137"/>
      <c r="M64" s="137"/>
      <c r="N64" s="137">
        <f>'将来負担比率（分子）の構造'!M$43</f>
        <v>4110</v>
      </c>
      <c r="O64" s="137"/>
      <c r="P64" s="137"/>
    </row>
    <row r="65" spans="1:16">
      <c r="A65" s="137" t="s">
        <v>26</v>
      </c>
      <c r="B65" s="137">
        <f>'将来負担比率（分子）の構造'!I$42</f>
        <v>813</v>
      </c>
      <c r="C65" s="137"/>
      <c r="D65" s="137"/>
      <c r="E65" s="137">
        <f>'将来負担比率（分子）の構造'!J$42</f>
        <v>502</v>
      </c>
      <c r="F65" s="137"/>
      <c r="G65" s="137"/>
      <c r="H65" s="137">
        <f>'将来負担比率（分子）の構造'!K$42</f>
        <v>366</v>
      </c>
      <c r="I65" s="137"/>
      <c r="J65" s="137"/>
      <c r="K65" s="137">
        <f>'将来負担比率（分子）の構造'!L$42</f>
        <v>230</v>
      </c>
      <c r="L65" s="137"/>
      <c r="M65" s="137"/>
      <c r="N65" s="137">
        <f>'将来負担比率（分子）の構造'!M$42</f>
        <v>95</v>
      </c>
      <c r="O65" s="137"/>
      <c r="P65" s="137"/>
    </row>
    <row r="66" spans="1:16">
      <c r="A66" s="137" t="s">
        <v>25</v>
      </c>
      <c r="B66" s="137">
        <f>'将来負担比率（分子）の構造'!I$41</f>
        <v>7385</v>
      </c>
      <c r="C66" s="137"/>
      <c r="D66" s="137"/>
      <c r="E66" s="137">
        <f>'将来負担比率（分子）の構造'!J$41</f>
        <v>7599</v>
      </c>
      <c r="F66" s="137"/>
      <c r="G66" s="137"/>
      <c r="H66" s="137">
        <f>'将来負担比率（分子）の構造'!K$41</f>
        <v>7441</v>
      </c>
      <c r="I66" s="137"/>
      <c r="J66" s="137"/>
      <c r="K66" s="137">
        <f>'将来負担比率（分子）の構造'!L$41</f>
        <v>7087</v>
      </c>
      <c r="L66" s="137"/>
      <c r="M66" s="137"/>
      <c r="N66" s="137">
        <f>'将来負担比率（分子）の構造'!M$41</f>
        <v>6772</v>
      </c>
      <c r="O66" s="137"/>
      <c r="P66" s="137"/>
    </row>
    <row r="67" spans="1:16">
      <c r="A67" s="137" t="s">
        <v>63</v>
      </c>
      <c r="B67" s="137" t="e">
        <f>NA()</f>
        <v>#N/A</v>
      </c>
      <c r="C67" s="137">
        <f>IF(ISNUMBER('将来負担比率（分子）の構造'!I$53), IF('将来負担比率（分子）の構造'!I$53 &lt; 0, 0, '将来負担比率（分子）の構造'!I$53), NA())</f>
        <v>1028</v>
      </c>
      <c r="D67" s="137" t="e">
        <f>NA()</f>
        <v>#N/A</v>
      </c>
      <c r="E67" s="137" t="e">
        <f>NA()</f>
        <v>#N/A</v>
      </c>
      <c r="F67" s="137">
        <f>IF(ISNUMBER('将来負担比率（分子）の構造'!J$53), IF('将来負担比率（分子）の構造'!J$53 &lt; 0, 0, '将来負担比率（分子）の構造'!J$53), NA())</f>
        <v>22</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3526045</v>
      </c>
      <c r="S5" s="615"/>
      <c r="T5" s="615"/>
      <c r="U5" s="615"/>
      <c r="V5" s="615"/>
      <c r="W5" s="615"/>
      <c r="X5" s="615"/>
      <c r="Y5" s="616"/>
      <c r="Z5" s="617">
        <v>11.6</v>
      </c>
      <c r="AA5" s="617"/>
      <c r="AB5" s="617"/>
      <c r="AC5" s="617"/>
      <c r="AD5" s="618">
        <v>3526045</v>
      </c>
      <c r="AE5" s="618"/>
      <c r="AF5" s="618"/>
      <c r="AG5" s="618"/>
      <c r="AH5" s="618"/>
      <c r="AI5" s="618"/>
      <c r="AJ5" s="618"/>
      <c r="AK5" s="618"/>
      <c r="AL5" s="619">
        <v>78.599999999999994</v>
      </c>
      <c r="AM5" s="620"/>
      <c r="AN5" s="620"/>
      <c r="AO5" s="621"/>
      <c r="AP5" s="611" t="s">
        <v>208</v>
      </c>
      <c r="AQ5" s="612"/>
      <c r="AR5" s="612"/>
      <c r="AS5" s="612"/>
      <c r="AT5" s="612"/>
      <c r="AU5" s="612"/>
      <c r="AV5" s="612"/>
      <c r="AW5" s="612"/>
      <c r="AX5" s="612"/>
      <c r="AY5" s="612"/>
      <c r="AZ5" s="612"/>
      <c r="BA5" s="612"/>
      <c r="BB5" s="612"/>
      <c r="BC5" s="612"/>
      <c r="BD5" s="612"/>
      <c r="BE5" s="612"/>
      <c r="BF5" s="613"/>
      <c r="BG5" s="625">
        <v>3499069</v>
      </c>
      <c r="BH5" s="626"/>
      <c r="BI5" s="626"/>
      <c r="BJ5" s="626"/>
      <c r="BK5" s="626"/>
      <c r="BL5" s="626"/>
      <c r="BM5" s="626"/>
      <c r="BN5" s="627"/>
      <c r="BO5" s="628">
        <v>99.2</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112531</v>
      </c>
      <c r="S6" s="626"/>
      <c r="T6" s="626"/>
      <c r="U6" s="626"/>
      <c r="V6" s="626"/>
      <c r="W6" s="626"/>
      <c r="X6" s="626"/>
      <c r="Y6" s="627"/>
      <c r="Z6" s="628">
        <v>0.4</v>
      </c>
      <c r="AA6" s="628"/>
      <c r="AB6" s="628"/>
      <c r="AC6" s="628"/>
      <c r="AD6" s="629">
        <v>112531</v>
      </c>
      <c r="AE6" s="629"/>
      <c r="AF6" s="629"/>
      <c r="AG6" s="629"/>
      <c r="AH6" s="629"/>
      <c r="AI6" s="629"/>
      <c r="AJ6" s="629"/>
      <c r="AK6" s="629"/>
      <c r="AL6" s="630">
        <v>2.5</v>
      </c>
      <c r="AM6" s="631"/>
      <c r="AN6" s="631"/>
      <c r="AO6" s="632"/>
      <c r="AP6" s="622" t="s">
        <v>214</v>
      </c>
      <c r="AQ6" s="623"/>
      <c r="AR6" s="623"/>
      <c r="AS6" s="623"/>
      <c r="AT6" s="623"/>
      <c r="AU6" s="623"/>
      <c r="AV6" s="623"/>
      <c r="AW6" s="623"/>
      <c r="AX6" s="623"/>
      <c r="AY6" s="623"/>
      <c r="AZ6" s="623"/>
      <c r="BA6" s="623"/>
      <c r="BB6" s="623"/>
      <c r="BC6" s="623"/>
      <c r="BD6" s="623"/>
      <c r="BE6" s="623"/>
      <c r="BF6" s="624"/>
      <c r="BG6" s="625">
        <v>3499069</v>
      </c>
      <c r="BH6" s="626"/>
      <c r="BI6" s="626"/>
      <c r="BJ6" s="626"/>
      <c r="BK6" s="626"/>
      <c r="BL6" s="626"/>
      <c r="BM6" s="626"/>
      <c r="BN6" s="627"/>
      <c r="BO6" s="628">
        <v>99.2</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120837</v>
      </c>
      <c r="CS6" s="626"/>
      <c r="CT6" s="626"/>
      <c r="CU6" s="626"/>
      <c r="CV6" s="626"/>
      <c r="CW6" s="626"/>
      <c r="CX6" s="626"/>
      <c r="CY6" s="627"/>
      <c r="CZ6" s="628">
        <v>0.4</v>
      </c>
      <c r="DA6" s="628"/>
      <c r="DB6" s="628"/>
      <c r="DC6" s="628"/>
      <c r="DD6" s="634" t="s">
        <v>209</v>
      </c>
      <c r="DE6" s="626"/>
      <c r="DF6" s="626"/>
      <c r="DG6" s="626"/>
      <c r="DH6" s="626"/>
      <c r="DI6" s="626"/>
      <c r="DJ6" s="626"/>
      <c r="DK6" s="626"/>
      <c r="DL6" s="626"/>
      <c r="DM6" s="626"/>
      <c r="DN6" s="626"/>
      <c r="DO6" s="626"/>
      <c r="DP6" s="627"/>
      <c r="DQ6" s="634">
        <v>120812</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2307</v>
      </c>
      <c r="S7" s="626"/>
      <c r="T7" s="626"/>
      <c r="U7" s="626"/>
      <c r="V7" s="626"/>
      <c r="W7" s="626"/>
      <c r="X7" s="626"/>
      <c r="Y7" s="627"/>
      <c r="Z7" s="628">
        <v>0</v>
      </c>
      <c r="AA7" s="628"/>
      <c r="AB7" s="628"/>
      <c r="AC7" s="628"/>
      <c r="AD7" s="629">
        <v>2307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1444193</v>
      </c>
      <c r="BH7" s="626"/>
      <c r="BI7" s="626"/>
      <c r="BJ7" s="626"/>
      <c r="BK7" s="626"/>
      <c r="BL7" s="626"/>
      <c r="BM7" s="626"/>
      <c r="BN7" s="627"/>
      <c r="BO7" s="628">
        <v>41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1238756</v>
      </c>
      <c r="CS7" s="626"/>
      <c r="CT7" s="626"/>
      <c r="CU7" s="626"/>
      <c r="CV7" s="626"/>
      <c r="CW7" s="626"/>
      <c r="CX7" s="626"/>
      <c r="CY7" s="627"/>
      <c r="CZ7" s="628">
        <v>4.0999999999999996</v>
      </c>
      <c r="DA7" s="628"/>
      <c r="DB7" s="628"/>
      <c r="DC7" s="628"/>
      <c r="DD7" s="634">
        <v>5783</v>
      </c>
      <c r="DE7" s="626"/>
      <c r="DF7" s="626"/>
      <c r="DG7" s="626"/>
      <c r="DH7" s="626"/>
      <c r="DI7" s="626"/>
      <c r="DJ7" s="626"/>
      <c r="DK7" s="626"/>
      <c r="DL7" s="626"/>
      <c r="DM7" s="626"/>
      <c r="DN7" s="626"/>
      <c r="DO7" s="626"/>
      <c r="DP7" s="627"/>
      <c r="DQ7" s="634">
        <v>1122678</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6410</v>
      </c>
      <c r="S8" s="626"/>
      <c r="T8" s="626"/>
      <c r="U8" s="626"/>
      <c r="V8" s="626"/>
      <c r="W8" s="626"/>
      <c r="X8" s="626"/>
      <c r="Y8" s="627"/>
      <c r="Z8" s="628">
        <v>0</v>
      </c>
      <c r="AA8" s="628"/>
      <c r="AB8" s="628"/>
      <c r="AC8" s="628"/>
      <c r="AD8" s="629">
        <v>6410</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34892</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24095807</v>
      </c>
      <c r="CS8" s="626"/>
      <c r="CT8" s="626"/>
      <c r="CU8" s="626"/>
      <c r="CV8" s="626"/>
      <c r="CW8" s="626"/>
      <c r="CX8" s="626"/>
      <c r="CY8" s="627"/>
      <c r="CZ8" s="628">
        <v>80.400000000000006</v>
      </c>
      <c r="DA8" s="628"/>
      <c r="DB8" s="628"/>
      <c r="DC8" s="628"/>
      <c r="DD8" s="634">
        <v>456525</v>
      </c>
      <c r="DE8" s="626"/>
      <c r="DF8" s="626"/>
      <c r="DG8" s="626"/>
      <c r="DH8" s="626"/>
      <c r="DI8" s="626"/>
      <c r="DJ8" s="626"/>
      <c r="DK8" s="626"/>
      <c r="DL8" s="626"/>
      <c r="DM8" s="626"/>
      <c r="DN8" s="626"/>
      <c r="DO8" s="626"/>
      <c r="DP8" s="627"/>
      <c r="DQ8" s="634">
        <v>1168368</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3428</v>
      </c>
      <c r="S9" s="626"/>
      <c r="T9" s="626"/>
      <c r="U9" s="626"/>
      <c r="V9" s="626"/>
      <c r="W9" s="626"/>
      <c r="X9" s="626"/>
      <c r="Y9" s="627"/>
      <c r="Z9" s="628">
        <v>0</v>
      </c>
      <c r="AA9" s="628"/>
      <c r="AB9" s="628"/>
      <c r="AC9" s="628"/>
      <c r="AD9" s="629">
        <v>3428</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850447</v>
      </c>
      <c r="BH9" s="626"/>
      <c r="BI9" s="626"/>
      <c r="BJ9" s="626"/>
      <c r="BK9" s="626"/>
      <c r="BL9" s="626"/>
      <c r="BM9" s="626"/>
      <c r="BN9" s="627"/>
      <c r="BO9" s="628">
        <v>24.1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545091</v>
      </c>
      <c r="CS9" s="626"/>
      <c r="CT9" s="626"/>
      <c r="CU9" s="626"/>
      <c r="CV9" s="626"/>
      <c r="CW9" s="626"/>
      <c r="CX9" s="626"/>
      <c r="CY9" s="627"/>
      <c r="CZ9" s="628">
        <v>1.8</v>
      </c>
      <c r="DA9" s="628"/>
      <c r="DB9" s="628"/>
      <c r="DC9" s="628"/>
      <c r="DD9" s="634">
        <v>99351</v>
      </c>
      <c r="DE9" s="626"/>
      <c r="DF9" s="626"/>
      <c r="DG9" s="626"/>
      <c r="DH9" s="626"/>
      <c r="DI9" s="626"/>
      <c r="DJ9" s="626"/>
      <c r="DK9" s="626"/>
      <c r="DL9" s="626"/>
      <c r="DM9" s="626"/>
      <c r="DN9" s="626"/>
      <c r="DO9" s="626"/>
      <c r="DP9" s="627"/>
      <c r="DQ9" s="634">
        <v>513842</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351216</v>
      </c>
      <c r="S10" s="626"/>
      <c r="T10" s="626"/>
      <c r="U10" s="626"/>
      <c r="V10" s="626"/>
      <c r="W10" s="626"/>
      <c r="X10" s="626"/>
      <c r="Y10" s="627"/>
      <c r="Z10" s="628">
        <v>1.2</v>
      </c>
      <c r="AA10" s="628"/>
      <c r="AB10" s="628"/>
      <c r="AC10" s="628"/>
      <c r="AD10" s="629">
        <v>351216</v>
      </c>
      <c r="AE10" s="629"/>
      <c r="AF10" s="629"/>
      <c r="AG10" s="629"/>
      <c r="AH10" s="629"/>
      <c r="AI10" s="629"/>
      <c r="AJ10" s="629"/>
      <c r="AK10" s="629"/>
      <c r="AL10" s="630">
        <v>7.8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77803</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17597</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13966</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43364</v>
      </c>
      <c r="S11" s="626"/>
      <c r="T11" s="626"/>
      <c r="U11" s="626"/>
      <c r="V11" s="626"/>
      <c r="W11" s="626"/>
      <c r="X11" s="626"/>
      <c r="Y11" s="627"/>
      <c r="Z11" s="628">
        <v>0.1</v>
      </c>
      <c r="AA11" s="628"/>
      <c r="AB11" s="628"/>
      <c r="AC11" s="628"/>
      <c r="AD11" s="629">
        <v>34839</v>
      </c>
      <c r="AE11" s="629"/>
      <c r="AF11" s="629"/>
      <c r="AG11" s="629"/>
      <c r="AH11" s="629"/>
      <c r="AI11" s="629"/>
      <c r="AJ11" s="629"/>
      <c r="AK11" s="629"/>
      <c r="AL11" s="630">
        <v>0.8</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481051</v>
      </c>
      <c r="BH11" s="626"/>
      <c r="BI11" s="626"/>
      <c r="BJ11" s="626"/>
      <c r="BK11" s="626"/>
      <c r="BL11" s="626"/>
      <c r="BM11" s="626"/>
      <c r="BN11" s="627"/>
      <c r="BO11" s="628">
        <v>13.6</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672196</v>
      </c>
      <c r="CS11" s="626"/>
      <c r="CT11" s="626"/>
      <c r="CU11" s="626"/>
      <c r="CV11" s="626"/>
      <c r="CW11" s="626"/>
      <c r="CX11" s="626"/>
      <c r="CY11" s="627"/>
      <c r="CZ11" s="628">
        <v>2.2000000000000002</v>
      </c>
      <c r="DA11" s="628"/>
      <c r="DB11" s="628"/>
      <c r="DC11" s="628"/>
      <c r="DD11" s="634">
        <v>300335</v>
      </c>
      <c r="DE11" s="626"/>
      <c r="DF11" s="626"/>
      <c r="DG11" s="626"/>
      <c r="DH11" s="626"/>
      <c r="DI11" s="626"/>
      <c r="DJ11" s="626"/>
      <c r="DK11" s="626"/>
      <c r="DL11" s="626"/>
      <c r="DM11" s="626"/>
      <c r="DN11" s="626"/>
      <c r="DO11" s="626"/>
      <c r="DP11" s="627"/>
      <c r="DQ11" s="634">
        <v>400046</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1838611</v>
      </c>
      <c r="BH12" s="626"/>
      <c r="BI12" s="626"/>
      <c r="BJ12" s="626"/>
      <c r="BK12" s="626"/>
      <c r="BL12" s="626"/>
      <c r="BM12" s="626"/>
      <c r="BN12" s="627"/>
      <c r="BO12" s="628">
        <v>52.1</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252240</v>
      </c>
      <c r="CS12" s="626"/>
      <c r="CT12" s="626"/>
      <c r="CU12" s="626"/>
      <c r="CV12" s="626"/>
      <c r="CW12" s="626"/>
      <c r="CX12" s="626"/>
      <c r="CY12" s="627"/>
      <c r="CZ12" s="628">
        <v>0.8</v>
      </c>
      <c r="DA12" s="628"/>
      <c r="DB12" s="628"/>
      <c r="DC12" s="628"/>
      <c r="DD12" s="634">
        <v>1442</v>
      </c>
      <c r="DE12" s="626"/>
      <c r="DF12" s="626"/>
      <c r="DG12" s="626"/>
      <c r="DH12" s="626"/>
      <c r="DI12" s="626"/>
      <c r="DJ12" s="626"/>
      <c r="DK12" s="626"/>
      <c r="DL12" s="626"/>
      <c r="DM12" s="626"/>
      <c r="DN12" s="626"/>
      <c r="DO12" s="626"/>
      <c r="DP12" s="627"/>
      <c r="DQ12" s="634">
        <v>247175</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19041</v>
      </c>
      <c r="S13" s="626"/>
      <c r="T13" s="626"/>
      <c r="U13" s="626"/>
      <c r="V13" s="626"/>
      <c r="W13" s="626"/>
      <c r="X13" s="626"/>
      <c r="Y13" s="627"/>
      <c r="Z13" s="628">
        <v>0.1</v>
      </c>
      <c r="AA13" s="628"/>
      <c r="AB13" s="628"/>
      <c r="AC13" s="628"/>
      <c r="AD13" s="629">
        <v>19041</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1832216</v>
      </c>
      <c r="BH13" s="626"/>
      <c r="BI13" s="626"/>
      <c r="BJ13" s="626"/>
      <c r="BK13" s="626"/>
      <c r="BL13" s="626"/>
      <c r="BM13" s="626"/>
      <c r="BN13" s="627"/>
      <c r="BO13" s="628">
        <v>52</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904296</v>
      </c>
      <c r="CS13" s="626"/>
      <c r="CT13" s="626"/>
      <c r="CU13" s="626"/>
      <c r="CV13" s="626"/>
      <c r="CW13" s="626"/>
      <c r="CX13" s="626"/>
      <c r="CY13" s="627"/>
      <c r="CZ13" s="628">
        <v>3</v>
      </c>
      <c r="DA13" s="628"/>
      <c r="DB13" s="628"/>
      <c r="DC13" s="628"/>
      <c r="DD13" s="634">
        <v>451543</v>
      </c>
      <c r="DE13" s="626"/>
      <c r="DF13" s="626"/>
      <c r="DG13" s="626"/>
      <c r="DH13" s="626"/>
      <c r="DI13" s="626"/>
      <c r="DJ13" s="626"/>
      <c r="DK13" s="626"/>
      <c r="DL13" s="626"/>
      <c r="DM13" s="626"/>
      <c r="DN13" s="626"/>
      <c r="DO13" s="626"/>
      <c r="DP13" s="627"/>
      <c r="DQ13" s="634">
        <v>638220</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50421</v>
      </c>
      <c r="BH14" s="626"/>
      <c r="BI14" s="626"/>
      <c r="BJ14" s="626"/>
      <c r="BK14" s="626"/>
      <c r="BL14" s="626"/>
      <c r="BM14" s="626"/>
      <c r="BN14" s="627"/>
      <c r="BO14" s="628">
        <v>1.4</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291149</v>
      </c>
      <c r="CS14" s="626"/>
      <c r="CT14" s="626"/>
      <c r="CU14" s="626"/>
      <c r="CV14" s="626"/>
      <c r="CW14" s="626"/>
      <c r="CX14" s="626"/>
      <c r="CY14" s="627"/>
      <c r="CZ14" s="628">
        <v>1</v>
      </c>
      <c r="DA14" s="628"/>
      <c r="DB14" s="628"/>
      <c r="DC14" s="628"/>
      <c r="DD14" s="634">
        <v>23946</v>
      </c>
      <c r="DE14" s="626"/>
      <c r="DF14" s="626"/>
      <c r="DG14" s="626"/>
      <c r="DH14" s="626"/>
      <c r="DI14" s="626"/>
      <c r="DJ14" s="626"/>
      <c r="DK14" s="626"/>
      <c r="DL14" s="626"/>
      <c r="DM14" s="626"/>
      <c r="DN14" s="626"/>
      <c r="DO14" s="626"/>
      <c r="DP14" s="627"/>
      <c r="DQ14" s="634">
        <v>281511</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14705</v>
      </c>
      <c r="S15" s="626"/>
      <c r="T15" s="626"/>
      <c r="U15" s="626"/>
      <c r="V15" s="626"/>
      <c r="W15" s="626"/>
      <c r="X15" s="626"/>
      <c r="Y15" s="627"/>
      <c r="Z15" s="628">
        <v>0</v>
      </c>
      <c r="AA15" s="628"/>
      <c r="AB15" s="628"/>
      <c r="AC15" s="628"/>
      <c r="AD15" s="629">
        <v>14705</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165844</v>
      </c>
      <c r="BH15" s="626"/>
      <c r="BI15" s="626"/>
      <c r="BJ15" s="626"/>
      <c r="BK15" s="626"/>
      <c r="BL15" s="626"/>
      <c r="BM15" s="626"/>
      <c r="BN15" s="627"/>
      <c r="BO15" s="628">
        <v>4.7</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1168702</v>
      </c>
      <c r="CS15" s="626"/>
      <c r="CT15" s="626"/>
      <c r="CU15" s="626"/>
      <c r="CV15" s="626"/>
      <c r="CW15" s="626"/>
      <c r="CX15" s="626"/>
      <c r="CY15" s="627"/>
      <c r="CZ15" s="628">
        <v>3.9</v>
      </c>
      <c r="DA15" s="628"/>
      <c r="DB15" s="628"/>
      <c r="DC15" s="628"/>
      <c r="DD15" s="634">
        <v>557425</v>
      </c>
      <c r="DE15" s="626"/>
      <c r="DF15" s="626"/>
      <c r="DG15" s="626"/>
      <c r="DH15" s="626"/>
      <c r="DI15" s="626"/>
      <c r="DJ15" s="626"/>
      <c r="DK15" s="626"/>
      <c r="DL15" s="626"/>
      <c r="DM15" s="626"/>
      <c r="DN15" s="626"/>
      <c r="DO15" s="626"/>
      <c r="DP15" s="627"/>
      <c r="DQ15" s="634">
        <v>642861</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840668</v>
      </c>
      <c r="S16" s="626"/>
      <c r="T16" s="626"/>
      <c r="U16" s="626"/>
      <c r="V16" s="626"/>
      <c r="W16" s="626"/>
      <c r="X16" s="626"/>
      <c r="Y16" s="627"/>
      <c r="Z16" s="628">
        <v>2.8</v>
      </c>
      <c r="AA16" s="628"/>
      <c r="AB16" s="628"/>
      <c r="AC16" s="628"/>
      <c r="AD16" s="629">
        <v>357170</v>
      </c>
      <c r="AE16" s="629"/>
      <c r="AF16" s="629"/>
      <c r="AG16" s="629"/>
      <c r="AH16" s="629"/>
      <c r="AI16" s="629"/>
      <c r="AJ16" s="629"/>
      <c r="AK16" s="629"/>
      <c r="AL16" s="630">
        <v>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7064</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5157</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357170</v>
      </c>
      <c r="S17" s="626"/>
      <c r="T17" s="626"/>
      <c r="U17" s="626"/>
      <c r="V17" s="626"/>
      <c r="W17" s="626"/>
      <c r="X17" s="626"/>
      <c r="Y17" s="627"/>
      <c r="Z17" s="628">
        <v>1.2</v>
      </c>
      <c r="AA17" s="628"/>
      <c r="AB17" s="628"/>
      <c r="AC17" s="628"/>
      <c r="AD17" s="629">
        <v>357170</v>
      </c>
      <c r="AE17" s="629"/>
      <c r="AF17" s="629"/>
      <c r="AG17" s="629"/>
      <c r="AH17" s="629"/>
      <c r="AI17" s="629"/>
      <c r="AJ17" s="629"/>
      <c r="AK17" s="629"/>
      <c r="AL17" s="630">
        <v>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645238</v>
      </c>
      <c r="CS17" s="626"/>
      <c r="CT17" s="626"/>
      <c r="CU17" s="626"/>
      <c r="CV17" s="626"/>
      <c r="CW17" s="626"/>
      <c r="CX17" s="626"/>
      <c r="CY17" s="627"/>
      <c r="CZ17" s="628">
        <v>2.2000000000000002</v>
      </c>
      <c r="DA17" s="628"/>
      <c r="DB17" s="628"/>
      <c r="DC17" s="628"/>
      <c r="DD17" s="634" t="s">
        <v>111</v>
      </c>
      <c r="DE17" s="626"/>
      <c r="DF17" s="626"/>
      <c r="DG17" s="626"/>
      <c r="DH17" s="626"/>
      <c r="DI17" s="626"/>
      <c r="DJ17" s="626"/>
      <c r="DK17" s="626"/>
      <c r="DL17" s="626"/>
      <c r="DM17" s="626"/>
      <c r="DN17" s="626"/>
      <c r="DO17" s="626"/>
      <c r="DP17" s="627"/>
      <c r="DQ17" s="634">
        <v>625263</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135525</v>
      </c>
      <c r="S18" s="626"/>
      <c r="T18" s="626"/>
      <c r="U18" s="626"/>
      <c r="V18" s="626"/>
      <c r="W18" s="626"/>
      <c r="X18" s="626"/>
      <c r="Y18" s="627"/>
      <c r="Z18" s="628">
        <v>0.4</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347973</v>
      </c>
      <c r="S19" s="626"/>
      <c r="T19" s="626"/>
      <c r="U19" s="626"/>
      <c r="V19" s="626"/>
      <c r="W19" s="626"/>
      <c r="X19" s="626"/>
      <c r="Y19" s="627"/>
      <c r="Z19" s="628">
        <v>1.1000000000000001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26976</v>
      </c>
      <c r="BH19" s="626"/>
      <c r="BI19" s="626"/>
      <c r="BJ19" s="626"/>
      <c r="BK19" s="626"/>
      <c r="BL19" s="626"/>
      <c r="BM19" s="626"/>
      <c r="BN19" s="627"/>
      <c r="BO19" s="628">
        <v>0.8</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4919715</v>
      </c>
      <c r="S20" s="626"/>
      <c r="T20" s="626"/>
      <c r="U20" s="626"/>
      <c r="V20" s="626"/>
      <c r="W20" s="626"/>
      <c r="X20" s="626"/>
      <c r="Y20" s="627"/>
      <c r="Z20" s="628">
        <v>16.100000000000001</v>
      </c>
      <c r="AA20" s="628"/>
      <c r="AB20" s="628"/>
      <c r="AC20" s="628"/>
      <c r="AD20" s="629">
        <v>4427692</v>
      </c>
      <c r="AE20" s="629"/>
      <c r="AF20" s="629"/>
      <c r="AG20" s="629"/>
      <c r="AH20" s="629"/>
      <c r="AI20" s="629"/>
      <c r="AJ20" s="629"/>
      <c r="AK20" s="629"/>
      <c r="AL20" s="630">
        <v>98.7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26976</v>
      </c>
      <c r="BH20" s="626"/>
      <c r="BI20" s="626"/>
      <c r="BJ20" s="626"/>
      <c r="BK20" s="626"/>
      <c r="BL20" s="626"/>
      <c r="BM20" s="626"/>
      <c r="BN20" s="627"/>
      <c r="BO20" s="628">
        <v>0.8</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29958973</v>
      </c>
      <c r="CS20" s="626"/>
      <c r="CT20" s="626"/>
      <c r="CU20" s="626"/>
      <c r="CV20" s="626"/>
      <c r="CW20" s="626"/>
      <c r="CX20" s="626"/>
      <c r="CY20" s="627"/>
      <c r="CZ20" s="628">
        <v>100</v>
      </c>
      <c r="DA20" s="628"/>
      <c r="DB20" s="628"/>
      <c r="DC20" s="628"/>
      <c r="DD20" s="634">
        <v>1896350</v>
      </c>
      <c r="DE20" s="626"/>
      <c r="DF20" s="626"/>
      <c r="DG20" s="626"/>
      <c r="DH20" s="626"/>
      <c r="DI20" s="626"/>
      <c r="DJ20" s="626"/>
      <c r="DK20" s="626"/>
      <c r="DL20" s="626"/>
      <c r="DM20" s="626"/>
      <c r="DN20" s="626"/>
      <c r="DO20" s="626"/>
      <c r="DP20" s="627"/>
      <c r="DQ20" s="634">
        <v>5779899</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2518</v>
      </c>
      <c r="S21" s="626"/>
      <c r="T21" s="626"/>
      <c r="U21" s="626"/>
      <c r="V21" s="626"/>
      <c r="W21" s="626"/>
      <c r="X21" s="626"/>
      <c r="Y21" s="627"/>
      <c r="Z21" s="628">
        <v>0</v>
      </c>
      <c r="AA21" s="628"/>
      <c r="AB21" s="628"/>
      <c r="AC21" s="628"/>
      <c r="AD21" s="629">
        <v>2518</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26976</v>
      </c>
      <c r="BH21" s="626"/>
      <c r="BI21" s="626"/>
      <c r="BJ21" s="626"/>
      <c r="BK21" s="626"/>
      <c r="BL21" s="626"/>
      <c r="BM21" s="626"/>
      <c r="BN21" s="627"/>
      <c r="BO21" s="628">
        <v>0.8</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50397</v>
      </c>
      <c r="S22" s="626"/>
      <c r="T22" s="626"/>
      <c r="U22" s="626"/>
      <c r="V22" s="626"/>
      <c r="W22" s="626"/>
      <c r="X22" s="626"/>
      <c r="Y22" s="627"/>
      <c r="Z22" s="628">
        <v>0.2</v>
      </c>
      <c r="AA22" s="628"/>
      <c r="AB22" s="628"/>
      <c r="AC22" s="628"/>
      <c r="AD22" s="629">
        <v>36</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109653</v>
      </c>
      <c r="S23" s="626"/>
      <c r="T23" s="626"/>
      <c r="U23" s="626"/>
      <c r="V23" s="626"/>
      <c r="W23" s="626"/>
      <c r="X23" s="626"/>
      <c r="Y23" s="627"/>
      <c r="Z23" s="628">
        <v>0.4</v>
      </c>
      <c r="AA23" s="628"/>
      <c r="AB23" s="628"/>
      <c r="AC23" s="628"/>
      <c r="AD23" s="629">
        <v>6681</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9280</v>
      </c>
      <c r="S24" s="626"/>
      <c r="T24" s="626"/>
      <c r="U24" s="626"/>
      <c r="V24" s="626"/>
      <c r="W24" s="626"/>
      <c r="X24" s="626"/>
      <c r="Y24" s="627"/>
      <c r="Z24" s="628">
        <v>0</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3170245</v>
      </c>
      <c r="CS24" s="615"/>
      <c r="CT24" s="615"/>
      <c r="CU24" s="615"/>
      <c r="CV24" s="615"/>
      <c r="CW24" s="615"/>
      <c r="CX24" s="615"/>
      <c r="CY24" s="616"/>
      <c r="CZ24" s="652">
        <v>10.6</v>
      </c>
      <c r="DA24" s="653"/>
      <c r="DB24" s="653"/>
      <c r="DC24" s="654"/>
      <c r="DD24" s="651">
        <v>2182054</v>
      </c>
      <c r="DE24" s="615"/>
      <c r="DF24" s="615"/>
      <c r="DG24" s="615"/>
      <c r="DH24" s="615"/>
      <c r="DI24" s="615"/>
      <c r="DJ24" s="615"/>
      <c r="DK24" s="616"/>
      <c r="DL24" s="651">
        <v>2147730</v>
      </c>
      <c r="DM24" s="615"/>
      <c r="DN24" s="615"/>
      <c r="DO24" s="615"/>
      <c r="DP24" s="615"/>
      <c r="DQ24" s="615"/>
      <c r="DR24" s="615"/>
      <c r="DS24" s="615"/>
      <c r="DT24" s="615"/>
      <c r="DU24" s="615"/>
      <c r="DV24" s="616"/>
      <c r="DW24" s="619">
        <v>45.7</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1209790</v>
      </c>
      <c r="S25" s="626"/>
      <c r="T25" s="626"/>
      <c r="U25" s="626"/>
      <c r="V25" s="626"/>
      <c r="W25" s="626"/>
      <c r="X25" s="626"/>
      <c r="Y25" s="627"/>
      <c r="Z25" s="628">
        <v>4</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1333324</v>
      </c>
      <c r="CS25" s="657"/>
      <c r="CT25" s="657"/>
      <c r="CU25" s="657"/>
      <c r="CV25" s="657"/>
      <c r="CW25" s="657"/>
      <c r="CX25" s="657"/>
      <c r="CY25" s="658"/>
      <c r="CZ25" s="659">
        <v>4.5</v>
      </c>
      <c r="DA25" s="660"/>
      <c r="DB25" s="660"/>
      <c r="DC25" s="661"/>
      <c r="DD25" s="634">
        <v>1239142</v>
      </c>
      <c r="DE25" s="657"/>
      <c r="DF25" s="657"/>
      <c r="DG25" s="657"/>
      <c r="DH25" s="657"/>
      <c r="DI25" s="657"/>
      <c r="DJ25" s="657"/>
      <c r="DK25" s="658"/>
      <c r="DL25" s="634">
        <v>1227688</v>
      </c>
      <c r="DM25" s="657"/>
      <c r="DN25" s="657"/>
      <c r="DO25" s="657"/>
      <c r="DP25" s="657"/>
      <c r="DQ25" s="657"/>
      <c r="DR25" s="657"/>
      <c r="DS25" s="657"/>
      <c r="DT25" s="657"/>
      <c r="DU25" s="657"/>
      <c r="DV25" s="658"/>
      <c r="DW25" s="630">
        <v>26.1</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8276</v>
      </c>
      <c r="S26" s="626"/>
      <c r="T26" s="626"/>
      <c r="U26" s="626"/>
      <c r="V26" s="626"/>
      <c r="W26" s="626"/>
      <c r="X26" s="626"/>
      <c r="Y26" s="627"/>
      <c r="Z26" s="628">
        <v>0</v>
      </c>
      <c r="AA26" s="628"/>
      <c r="AB26" s="628"/>
      <c r="AC26" s="628"/>
      <c r="AD26" s="629">
        <v>8276</v>
      </c>
      <c r="AE26" s="629"/>
      <c r="AF26" s="629"/>
      <c r="AG26" s="629"/>
      <c r="AH26" s="629"/>
      <c r="AI26" s="629"/>
      <c r="AJ26" s="629"/>
      <c r="AK26" s="629"/>
      <c r="AL26" s="630">
        <v>0.2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873674</v>
      </c>
      <c r="CS26" s="626"/>
      <c r="CT26" s="626"/>
      <c r="CU26" s="626"/>
      <c r="CV26" s="626"/>
      <c r="CW26" s="626"/>
      <c r="CX26" s="626"/>
      <c r="CY26" s="627"/>
      <c r="CZ26" s="659">
        <v>2.9</v>
      </c>
      <c r="DA26" s="660"/>
      <c r="DB26" s="660"/>
      <c r="DC26" s="661"/>
      <c r="DD26" s="634">
        <v>783529</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22497317</v>
      </c>
      <c r="S27" s="626"/>
      <c r="T27" s="626"/>
      <c r="U27" s="626"/>
      <c r="V27" s="626"/>
      <c r="W27" s="626"/>
      <c r="X27" s="626"/>
      <c r="Y27" s="627"/>
      <c r="Z27" s="628">
        <v>73.7</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3526045</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1191683</v>
      </c>
      <c r="CS27" s="657"/>
      <c r="CT27" s="657"/>
      <c r="CU27" s="657"/>
      <c r="CV27" s="657"/>
      <c r="CW27" s="657"/>
      <c r="CX27" s="657"/>
      <c r="CY27" s="658"/>
      <c r="CZ27" s="659">
        <v>4</v>
      </c>
      <c r="DA27" s="660"/>
      <c r="DB27" s="660"/>
      <c r="DC27" s="661"/>
      <c r="DD27" s="634">
        <v>317649</v>
      </c>
      <c r="DE27" s="657"/>
      <c r="DF27" s="657"/>
      <c r="DG27" s="657"/>
      <c r="DH27" s="657"/>
      <c r="DI27" s="657"/>
      <c r="DJ27" s="657"/>
      <c r="DK27" s="658"/>
      <c r="DL27" s="634">
        <v>294779</v>
      </c>
      <c r="DM27" s="657"/>
      <c r="DN27" s="657"/>
      <c r="DO27" s="657"/>
      <c r="DP27" s="657"/>
      <c r="DQ27" s="657"/>
      <c r="DR27" s="657"/>
      <c r="DS27" s="657"/>
      <c r="DT27" s="657"/>
      <c r="DU27" s="657"/>
      <c r="DV27" s="658"/>
      <c r="DW27" s="630">
        <v>6.3</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41819</v>
      </c>
      <c r="S28" s="626"/>
      <c r="T28" s="626"/>
      <c r="U28" s="626"/>
      <c r="V28" s="626"/>
      <c r="W28" s="626"/>
      <c r="X28" s="626"/>
      <c r="Y28" s="627"/>
      <c r="Z28" s="628">
        <v>0.1</v>
      </c>
      <c r="AA28" s="628"/>
      <c r="AB28" s="628"/>
      <c r="AC28" s="628"/>
      <c r="AD28" s="629">
        <v>32211</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645238</v>
      </c>
      <c r="CS28" s="626"/>
      <c r="CT28" s="626"/>
      <c r="CU28" s="626"/>
      <c r="CV28" s="626"/>
      <c r="CW28" s="626"/>
      <c r="CX28" s="626"/>
      <c r="CY28" s="627"/>
      <c r="CZ28" s="659">
        <v>2.2000000000000002</v>
      </c>
      <c r="DA28" s="660"/>
      <c r="DB28" s="660"/>
      <c r="DC28" s="661"/>
      <c r="DD28" s="634">
        <v>625263</v>
      </c>
      <c r="DE28" s="626"/>
      <c r="DF28" s="626"/>
      <c r="DG28" s="626"/>
      <c r="DH28" s="626"/>
      <c r="DI28" s="626"/>
      <c r="DJ28" s="626"/>
      <c r="DK28" s="627"/>
      <c r="DL28" s="634">
        <v>625263</v>
      </c>
      <c r="DM28" s="626"/>
      <c r="DN28" s="626"/>
      <c r="DO28" s="626"/>
      <c r="DP28" s="626"/>
      <c r="DQ28" s="626"/>
      <c r="DR28" s="626"/>
      <c r="DS28" s="626"/>
      <c r="DT28" s="626"/>
      <c r="DU28" s="626"/>
      <c r="DV28" s="627"/>
      <c r="DW28" s="630">
        <v>13.3</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36940</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645048</v>
      </c>
      <c r="CS29" s="657"/>
      <c r="CT29" s="657"/>
      <c r="CU29" s="657"/>
      <c r="CV29" s="657"/>
      <c r="CW29" s="657"/>
      <c r="CX29" s="657"/>
      <c r="CY29" s="658"/>
      <c r="CZ29" s="659">
        <v>2.2000000000000002</v>
      </c>
      <c r="DA29" s="660"/>
      <c r="DB29" s="660"/>
      <c r="DC29" s="661"/>
      <c r="DD29" s="634">
        <v>625073</v>
      </c>
      <c r="DE29" s="657"/>
      <c r="DF29" s="657"/>
      <c r="DG29" s="657"/>
      <c r="DH29" s="657"/>
      <c r="DI29" s="657"/>
      <c r="DJ29" s="657"/>
      <c r="DK29" s="658"/>
      <c r="DL29" s="634">
        <v>625073</v>
      </c>
      <c r="DM29" s="657"/>
      <c r="DN29" s="657"/>
      <c r="DO29" s="657"/>
      <c r="DP29" s="657"/>
      <c r="DQ29" s="657"/>
      <c r="DR29" s="657"/>
      <c r="DS29" s="657"/>
      <c r="DT29" s="657"/>
      <c r="DU29" s="657"/>
      <c r="DV29" s="658"/>
      <c r="DW29" s="630">
        <v>13.3</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531324</v>
      </c>
      <c r="S30" s="626"/>
      <c r="T30" s="626"/>
      <c r="U30" s="626"/>
      <c r="V30" s="626"/>
      <c r="W30" s="626"/>
      <c r="X30" s="626"/>
      <c r="Y30" s="627"/>
      <c r="Z30" s="628">
        <v>1.7</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92.7</v>
      </c>
      <c r="BN30" s="684"/>
      <c r="BO30" s="684"/>
      <c r="BP30" s="684"/>
      <c r="BQ30" s="685"/>
      <c r="BR30" s="683">
        <v>98.7</v>
      </c>
      <c r="BS30" s="684"/>
      <c r="BT30" s="684"/>
      <c r="BU30" s="684"/>
      <c r="BV30" s="684"/>
      <c r="BW30" s="684"/>
      <c r="BX30" s="620">
        <v>92.6</v>
      </c>
      <c r="BY30" s="684"/>
      <c r="BZ30" s="684"/>
      <c r="CA30" s="684"/>
      <c r="CB30" s="685"/>
      <c r="CD30" s="688"/>
      <c r="CE30" s="689"/>
      <c r="CF30" s="639" t="s">
        <v>291</v>
      </c>
      <c r="CG30" s="640"/>
      <c r="CH30" s="640"/>
      <c r="CI30" s="640"/>
      <c r="CJ30" s="640"/>
      <c r="CK30" s="640"/>
      <c r="CL30" s="640"/>
      <c r="CM30" s="640"/>
      <c r="CN30" s="640"/>
      <c r="CO30" s="640"/>
      <c r="CP30" s="640"/>
      <c r="CQ30" s="641"/>
      <c r="CR30" s="625">
        <v>572373</v>
      </c>
      <c r="CS30" s="626"/>
      <c r="CT30" s="626"/>
      <c r="CU30" s="626"/>
      <c r="CV30" s="626"/>
      <c r="CW30" s="626"/>
      <c r="CX30" s="626"/>
      <c r="CY30" s="627"/>
      <c r="CZ30" s="659">
        <v>1.9</v>
      </c>
      <c r="DA30" s="660"/>
      <c r="DB30" s="660"/>
      <c r="DC30" s="661"/>
      <c r="DD30" s="634">
        <v>552755</v>
      </c>
      <c r="DE30" s="626"/>
      <c r="DF30" s="626"/>
      <c r="DG30" s="626"/>
      <c r="DH30" s="626"/>
      <c r="DI30" s="626"/>
      <c r="DJ30" s="626"/>
      <c r="DK30" s="627"/>
      <c r="DL30" s="634">
        <v>552755</v>
      </c>
      <c r="DM30" s="626"/>
      <c r="DN30" s="626"/>
      <c r="DO30" s="626"/>
      <c r="DP30" s="626"/>
      <c r="DQ30" s="626"/>
      <c r="DR30" s="626"/>
      <c r="DS30" s="626"/>
      <c r="DT30" s="626"/>
      <c r="DU30" s="626"/>
      <c r="DV30" s="627"/>
      <c r="DW30" s="630">
        <v>11.8</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622474</v>
      </c>
      <c r="S31" s="626"/>
      <c r="T31" s="626"/>
      <c r="U31" s="626"/>
      <c r="V31" s="626"/>
      <c r="W31" s="626"/>
      <c r="X31" s="626"/>
      <c r="Y31" s="627"/>
      <c r="Z31" s="628">
        <v>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57"/>
      <c r="BI31" s="657"/>
      <c r="BJ31" s="657"/>
      <c r="BK31" s="657"/>
      <c r="BL31" s="657"/>
      <c r="BM31" s="631">
        <v>95.6</v>
      </c>
      <c r="BN31" s="681"/>
      <c r="BO31" s="681"/>
      <c r="BP31" s="681"/>
      <c r="BQ31" s="682"/>
      <c r="BR31" s="680">
        <v>98.8</v>
      </c>
      <c r="BS31" s="657"/>
      <c r="BT31" s="657"/>
      <c r="BU31" s="657"/>
      <c r="BV31" s="657"/>
      <c r="BW31" s="657"/>
      <c r="BX31" s="631">
        <v>95.8</v>
      </c>
      <c r="BY31" s="681"/>
      <c r="BZ31" s="681"/>
      <c r="CA31" s="681"/>
      <c r="CB31" s="682"/>
      <c r="CD31" s="688"/>
      <c r="CE31" s="689"/>
      <c r="CF31" s="639" t="s">
        <v>295</v>
      </c>
      <c r="CG31" s="640"/>
      <c r="CH31" s="640"/>
      <c r="CI31" s="640"/>
      <c r="CJ31" s="640"/>
      <c r="CK31" s="640"/>
      <c r="CL31" s="640"/>
      <c r="CM31" s="640"/>
      <c r="CN31" s="640"/>
      <c r="CO31" s="640"/>
      <c r="CP31" s="640"/>
      <c r="CQ31" s="641"/>
      <c r="CR31" s="625">
        <v>72675</v>
      </c>
      <c r="CS31" s="657"/>
      <c r="CT31" s="657"/>
      <c r="CU31" s="657"/>
      <c r="CV31" s="657"/>
      <c r="CW31" s="657"/>
      <c r="CX31" s="657"/>
      <c r="CY31" s="658"/>
      <c r="CZ31" s="659">
        <v>0.2</v>
      </c>
      <c r="DA31" s="660"/>
      <c r="DB31" s="660"/>
      <c r="DC31" s="661"/>
      <c r="DD31" s="634">
        <v>72318</v>
      </c>
      <c r="DE31" s="657"/>
      <c r="DF31" s="657"/>
      <c r="DG31" s="657"/>
      <c r="DH31" s="657"/>
      <c r="DI31" s="657"/>
      <c r="DJ31" s="657"/>
      <c r="DK31" s="658"/>
      <c r="DL31" s="634">
        <v>72318</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218770</v>
      </c>
      <c r="S32" s="626"/>
      <c r="T32" s="626"/>
      <c r="U32" s="626"/>
      <c r="V32" s="626"/>
      <c r="W32" s="626"/>
      <c r="X32" s="626"/>
      <c r="Y32" s="627"/>
      <c r="Z32" s="628">
        <v>0.7</v>
      </c>
      <c r="AA32" s="628"/>
      <c r="AB32" s="628"/>
      <c r="AC32" s="628"/>
      <c r="AD32" s="629">
        <v>8112</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98.6</v>
      </c>
      <c r="BH32" s="693"/>
      <c r="BI32" s="693"/>
      <c r="BJ32" s="693"/>
      <c r="BK32" s="693"/>
      <c r="BL32" s="693"/>
      <c r="BM32" s="694">
        <v>90</v>
      </c>
      <c r="BN32" s="693"/>
      <c r="BO32" s="693"/>
      <c r="BP32" s="693"/>
      <c r="BQ32" s="695"/>
      <c r="BR32" s="692">
        <v>98.5</v>
      </c>
      <c r="BS32" s="693"/>
      <c r="BT32" s="693"/>
      <c r="BU32" s="693"/>
      <c r="BV32" s="693"/>
      <c r="BW32" s="693"/>
      <c r="BX32" s="694">
        <v>89</v>
      </c>
      <c r="BY32" s="693"/>
      <c r="BZ32" s="693"/>
      <c r="CA32" s="693"/>
      <c r="CB32" s="695"/>
      <c r="CD32" s="690"/>
      <c r="CE32" s="691"/>
      <c r="CF32" s="639" t="s">
        <v>298</v>
      </c>
      <c r="CG32" s="640"/>
      <c r="CH32" s="640"/>
      <c r="CI32" s="640"/>
      <c r="CJ32" s="640"/>
      <c r="CK32" s="640"/>
      <c r="CL32" s="640"/>
      <c r="CM32" s="640"/>
      <c r="CN32" s="640"/>
      <c r="CO32" s="640"/>
      <c r="CP32" s="640"/>
      <c r="CQ32" s="641"/>
      <c r="CR32" s="625">
        <v>190</v>
      </c>
      <c r="CS32" s="626"/>
      <c r="CT32" s="626"/>
      <c r="CU32" s="626"/>
      <c r="CV32" s="626"/>
      <c r="CW32" s="626"/>
      <c r="CX32" s="626"/>
      <c r="CY32" s="627"/>
      <c r="CZ32" s="659">
        <v>0</v>
      </c>
      <c r="DA32" s="660"/>
      <c r="DB32" s="660"/>
      <c r="DC32" s="661"/>
      <c r="DD32" s="634">
        <v>190</v>
      </c>
      <c r="DE32" s="626"/>
      <c r="DF32" s="626"/>
      <c r="DG32" s="626"/>
      <c r="DH32" s="626"/>
      <c r="DI32" s="626"/>
      <c r="DJ32" s="626"/>
      <c r="DK32" s="627"/>
      <c r="DL32" s="634">
        <v>190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257489</v>
      </c>
      <c r="S33" s="626"/>
      <c r="T33" s="626"/>
      <c r="U33" s="626"/>
      <c r="V33" s="626"/>
      <c r="W33" s="626"/>
      <c r="X33" s="626"/>
      <c r="Y33" s="627"/>
      <c r="Z33" s="628">
        <v>0.8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24885314</v>
      </c>
      <c r="CS33" s="657"/>
      <c r="CT33" s="657"/>
      <c r="CU33" s="657"/>
      <c r="CV33" s="657"/>
      <c r="CW33" s="657"/>
      <c r="CX33" s="657"/>
      <c r="CY33" s="658"/>
      <c r="CZ33" s="659">
        <v>83.1</v>
      </c>
      <c r="DA33" s="660"/>
      <c r="DB33" s="660"/>
      <c r="DC33" s="661"/>
      <c r="DD33" s="634">
        <v>2997638</v>
      </c>
      <c r="DE33" s="657"/>
      <c r="DF33" s="657"/>
      <c r="DG33" s="657"/>
      <c r="DH33" s="657"/>
      <c r="DI33" s="657"/>
      <c r="DJ33" s="657"/>
      <c r="DK33" s="658"/>
      <c r="DL33" s="634">
        <v>2267547</v>
      </c>
      <c r="DM33" s="657"/>
      <c r="DN33" s="657"/>
      <c r="DO33" s="657"/>
      <c r="DP33" s="657"/>
      <c r="DQ33" s="657"/>
      <c r="DR33" s="657"/>
      <c r="DS33" s="657"/>
      <c r="DT33" s="657"/>
      <c r="DU33" s="657"/>
      <c r="DV33" s="658"/>
      <c r="DW33" s="630">
        <v>48.2</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22597034</v>
      </c>
      <c r="CS34" s="626"/>
      <c r="CT34" s="626"/>
      <c r="CU34" s="626"/>
      <c r="CV34" s="626"/>
      <c r="CW34" s="626"/>
      <c r="CX34" s="626"/>
      <c r="CY34" s="627"/>
      <c r="CZ34" s="659">
        <v>75.400000000000006</v>
      </c>
      <c r="DA34" s="660"/>
      <c r="DB34" s="660"/>
      <c r="DC34" s="661"/>
      <c r="DD34" s="634">
        <v>961863</v>
      </c>
      <c r="DE34" s="626"/>
      <c r="DF34" s="626"/>
      <c r="DG34" s="626"/>
      <c r="DH34" s="626"/>
      <c r="DI34" s="626"/>
      <c r="DJ34" s="626"/>
      <c r="DK34" s="627"/>
      <c r="DL34" s="634">
        <v>794785</v>
      </c>
      <c r="DM34" s="626"/>
      <c r="DN34" s="626"/>
      <c r="DO34" s="626"/>
      <c r="DP34" s="626"/>
      <c r="DQ34" s="626"/>
      <c r="DR34" s="626"/>
      <c r="DS34" s="626"/>
      <c r="DT34" s="626"/>
      <c r="DU34" s="626"/>
      <c r="DV34" s="627"/>
      <c r="DW34" s="630">
        <v>16.899999999999999</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214689</v>
      </c>
      <c r="S35" s="626"/>
      <c r="T35" s="626"/>
      <c r="U35" s="626"/>
      <c r="V35" s="626"/>
      <c r="W35" s="626"/>
      <c r="X35" s="626"/>
      <c r="Y35" s="627"/>
      <c r="Z35" s="628">
        <v>0.7</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1017352</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159890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55003</v>
      </c>
      <c r="CS35" s="657"/>
      <c r="CT35" s="657"/>
      <c r="CU35" s="657"/>
      <c r="CV35" s="657"/>
      <c r="CW35" s="657"/>
      <c r="CX35" s="657"/>
      <c r="CY35" s="658"/>
      <c r="CZ35" s="659">
        <v>0.2</v>
      </c>
      <c r="DA35" s="660"/>
      <c r="DB35" s="660"/>
      <c r="DC35" s="661"/>
      <c r="DD35" s="634">
        <v>54770</v>
      </c>
      <c r="DE35" s="657"/>
      <c r="DF35" s="657"/>
      <c r="DG35" s="657"/>
      <c r="DH35" s="657"/>
      <c r="DI35" s="657"/>
      <c r="DJ35" s="657"/>
      <c r="DK35" s="658"/>
      <c r="DL35" s="634">
        <v>47091</v>
      </c>
      <c r="DM35" s="657"/>
      <c r="DN35" s="657"/>
      <c r="DO35" s="657"/>
      <c r="DP35" s="657"/>
      <c r="DQ35" s="657"/>
      <c r="DR35" s="657"/>
      <c r="DS35" s="657"/>
      <c r="DT35" s="657"/>
      <c r="DU35" s="657"/>
      <c r="DV35" s="658"/>
      <c r="DW35" s="630">
        <v>1</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30515762</v>
      </c>
      <c r="S36" s="698"/>
      <c r="T36" s="698"/>
      <c r="U36" s="698"/>
      <c r="V36" s="698"/>
      <c r="W36" s="698"/>
      <c r="X36" s="698"/>
      <c r="Y36" s="699"/>
      <c r="Z36" s="700">
        <v>100</v>
      </c>
      <c r="AA36" s="700"/>
      <c r="AB36" s="700"/>
      <c r="AC36" s="700"/>
      <c r="AD36" s="701">
        <v>4485526</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452038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123003</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959648</v>
      </c>
      <c r="CS36" s="626"/>
      <c r="CT36" s="626"/>
      <c r="CU36" s="626"/>
      <c r="CV36" s="626"/>
      <c r="CW36" s="626"/>
      <c r="CX36" s="626"/>
      <c r="CY36" s="627"/>
      <c r="CZ36" s="659">
        <v>3.2</v>
      </c>
      <c r="DA36" s="660"/>
      <c r="DB36" s="660"/>
      <c r="DC36" s="661"/>
      <c r="DD36" s="634">
        <v>826324</v>
      </c>
      <c r="DE36" s="626"/>
      <c r="DF36" s="626"/>
      <c r="DG36" s="626"/>
      <c r="DH36" s="626"/>
      <c r="DI36" s="626"/>
      <c r="DJ36" s="626"/>
      <c r="DK36" s="627"/>
      <c r="DL36" s="634">
        <v>667351</v>
      </c>
      <c r="DM36" s="626"/>
      <c r="DN36" s="626"/>
      <c r="DO36" s="626"/>
      <c r="DP36" s="626"/>
      <c r="DQ36" s="626"/>
      <c r="DR36" s="626"/>
      <c r="DS36" s="626"/>
      <c r="DT36" s="626"/>
      <c r="DU36" s="626"/>
      <c r="DV36" s="627"/>
      <c r="DW36" s="630">
        <v>14.2</v>
      </c>
      <c r="DX36" s="655"/>
      <c r="DY36" s="655"/>
      <c r="DZ36" s="655"/>
      <c r="EA36" s="655"/>
      <c r="EB36" s="655"/>
      <c r="EC36" s="656"/>
    </row>
    <row r="37" spans="2:133" ht="11.25" customHeight="1">
      <c r="AQ37" s="704" t="s">
        <v>313</v>
      </c>
      <c r="AR37" s="705"/>
      <c r="AS37" s="705"/>
      <c r="AT37" s="705"/>
      <c r="AU37" s="705"/>
      <c r="AV37" s="705"/>
      <c r="AW37" s="705"/>
      <c r="AX37" s="705"/>
      <c r="AY37" s="706"/>
      <c r="AZ37" s="625">
        <v>33111</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2681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452575</v>
      </c>
      <c r="CS37" s="657"/>
      <c r="CT37" s="657"/>
      <c r="CU37" s="657"/>
      <c r="CV37" s="657"/>
      <c r="CW37" s="657"/>
      <c r="CX37" s="657"/>
      <c r="CY37" s="658"/>
      <c r="CZ37" s="659">
        <v>1.5</v>
      </c>
      <c r="DA37" s="660"/>
      <c r="DB37" s="660"/>
      <c r="DC37" s="661"/>
      <c r="DD37" s="634">
        <v>443637</v>
      </c>
      <c r="DE37" s="657"/>
      <c r="DF37" s="657"/>
      <c r="DG37" s="657"/>
      <c r="DH37" s="657"/>
      <c r="DI37" s="657"/>
      <c r="DJ37" s="657"/>
      <c r="DK37" s="658"/>
      <c r="DL37" s="634">
        <v>430235</v>
      </c>
      <c r="DM37" s="657"/>
      <c r="DN37" s="657"/>
      <c r="DO37" s="657"/>
      <c r="DP37" s="657"/>
      <c r="DQ37" s="657"/>
      <c r="DR37" s="657"/>
      <c r="DS37" s="657"/>
      <c r="DT37" s="657"/>
      <c r="DU37" s="657"/>
      <c r="DV37" s="658"/>
      <c r="DW37" s="630">
        <v>9.1999999999999993</v>
      </c>
      <c r="DX37" s="655"/>
      <c r="DY37" s="655"/>
      <c r="DZ37" s="655"/>
      <c r="EA37" s="655"/>
      <c r="EB37" s="655"/>
      <c r="EC37" s="656"/>
    </row>
    <row r="38" spans="2:133" ht="11.25" customHeight="1">
      <c r="AQ38" s="704" t="s">
        <v>316</v>
      </c>
      <c r="AR38" s="705"/>
      <c r="AS38" s="705"/>
      <c r="AT38" s="705"/>
      <c r="AU38" s="705"/>
      <c r="AV38" s="705"/>
      <c r="AW38" s="705"/>
      <c r="AX38" s="705"/>
      <c r="AY38" s="706"/>
      <c r="AZ38" s="625">
        <v>799</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4400</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983442</v>
      </c>
      <c r="CS38" s="626"/>
      <c r="CT38" s="626"/>
      <c r="CU38" s="626"/>
      <c r="CV38" s="626"/>
      <c r="CW38" s="626"/>
      <c r="CX38" s="626"/>
      <c r="CY38" s="627"/>
      <c r="CZ38" s="659">
        <v>3.3</v>
      </c>
      <c r="DA38" s="660"/>
      <c r="DB38" s="660"/>
      <c r="DC38" s="661"/>
      <c r="DD38" s="634">
        <v>868849</v>
      </c>
      <c r="DE38" s="626"/>
      <c r="DF38" s="626"/>
      <c r="DG38" s="626"/>
      <c r="DH38" s="626"/>
      <c r="DI38" s="626"/>
      <c r="DJ38" s="626"/>
      <c r="DK38" s="627"/>
      <c r="DL38" s="634">
        <v>758320</v>
      </c>
      <c r="DM38" s="626"/>
      <c r="DN38" s="626"/>
      <c r="DO38" s="626"/>
      <c r="DP38" s="626"/>
      <c r="DQ38" s="626"/>
      <c r="DR38" s="626"/>
      <c r="DS38" s="626"/>
      <c r="DT38" s="626"/>
      <c r="DU38" s="626"/>
      <c r="DV38" s="627"/>
      <c r="DW38" s="630">
        <v>16.100000000000001</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93</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177806</v>
      </c>
      <c r="CS39" s="657"/>
      <c r="CT39" s="657"/>
      <c r="CU39" s="657"/>
      <c r="CV39" s="657"/>
      <c r="CW39" s="657"/>
      <c r="CX39" s="657"/>
      <c r="CY39" s="658"/>
      <c r="CZ39" s="659">
        <v>0.6</v>
      </c>
      <c r="DA39" s="660"/>
      <c r="DB39" s="660"/>
      <c r="DC39" s="661"/>
      <c r="DD39" s="634">
        <v>175351</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177934</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112381</v>
      </c>
      <c r="CS40" s="626"/>
      <c r="CT40" s="626"/>
      <c r="CU40" s="626"/>
      <c r="CV40" s="626"/>
      <c r="CW40" s="626"/>
      <c r="CX40" s="626"/>
      <c r="CY40" s="627"/>
      <c r="CZ40" s="659">
        <v>0.4</v>
      </c>
      <c r="DA40" s="660"/>
      <c r="DB40" s="660"/>
      <c r="DC40" s="661"/>
      <c r="DD40" s="634">
        <v>110481</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353470</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244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1903414</v>
      </c>
      <c r="CS42" s="626"/>
      <c r="CT42" s="626"/>
      <c r="CU42" s="626"/>
      <c r="CV42" s="626"/>
      <c r="CW42" s="626"/>
      <c r="CX42" s="626"/>
      <c r="CY42" s="627"/>
      <c r="CZ42" s="659">
        <v>6.4</v>
      </c>
      <c r="DA42" s="708"/>
      <c r="DB42" s="708"/>
      <c r="DC42" s="709"/>
      <c r="DD42" s="634">
        <v>600207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t="s">
        <v>111</v>
      </c>
      <c r="CS43" s="657"/>
      <c r="CT43" s="657"/>
      <c r="CU43" s="657"/>
      <c r="CV43" s="657"/>
      <c r="CW43" s="657"/>
      <c r="CX43" s="657"/>
      <c r="CY43" s="658"/>
      <c r="CZ43" s="659" t="s">
        <v>111</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1896350</v>
      </c>
      <c r="CS44" s="626"/>
      <c r="CT44" s="626"/>
      <c r="CU44" s="626"/>
      <c r="CV44" s="626"/>
      <c r="CW44" s="626"/>
      <c r="CX44" s="626"/>
      <c r="CY44" s="627"/>
      <c r="CZ44" s="659">
        <v>6.3</v>
      </c>
      <c r="DA44" s="708"/>
      <c r="DB44" s="708"/>
      <c r="DC44" s="709"/>
      <c r="DD44" s="634">
        <v>595050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1282915</v>
      </c>
      <c r="CS45" s="657"/>
      <c r="CT45" s="657"/>
      <c r="CU45" s="657"/>
      <c r="CV45" s="657"/>
      <c r="CW45" s="657"/>
      <c r="CX45" s="657"/>
      <c r="CY45" s="658"/>
      <c r="CZ45" s="659">
        <v>4.3</v>
      </c>
      <c r="DA45" s="660"/>
      <c r="DB45" s="660"/>
      <c r="DC45" s="661"/>
      <c r="DD45" s="634">
        <v>49825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565539</v>
      </c>
      <c r="CS46" s="626"/>
      <c r="CT46" s="626"/>
      <c r="CU46" s="626"/>
      <c r="CV46" s="626"/>
      <c r="CW46" s="626"/>
      <c r="CX46" s="626"/>
      <c r="CY46" s="627"/>
      <c r="CZ46" s="659">
        <v>1.9</v>
      </c>
      <c r="DA46" s="708"/>
      <c r="DB46" s="708"/>
      <c r="DC46" s="709"/>
      <c r="DD46" s="634">
        <v>497329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7064</v>
      </c>
      <c r="CS47" s="657"/>
      <c r="CT47" s="657"/>
      <c r="CU47" s="657"/>
      <c r="CV47" s="657"/>
      <c r="CW47" s="657"/>
      <c r="CX47" s="657"/>
      <c r="CY47" s="658"/>
      <c r="CZ47" s="659">
        <v>0</v>
      </c>
      <c r="DA47" s="660"/>
      <c r="DB47" s="660"/>
      <c r="DC47" s="661"/>
      <c r="DD47" s="634">
        <v>5157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29958973</v>
      </c>
      <c r="CS49" s="693"/>
      <c r="CT49" s="693"/>
      <c r="CU49" s="693"/>
      <c r="CV49" s="693"/>
      <c r="CW49" s="693"/>
      <c r="CX49" s="693"/>
      <c r="CY49" s="720"/>
      <c r="CZ49" s="721">
        <v>100</v>
      </c>
      <c r="DA49" s="722"/>
      <c r="DB49" s="722"/>
      <c r="DC49" s="723"/>
      <c r="DD49" s="724">
        <v>5779899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sqref="A1:XFD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30514</v>
      </c>
      <c r="R7" s="755"/>
      <c r="S7" s="755"/>
      <c r="T7" s="755"/>
      <c r="U7" s="755"/>
      <c r="V7" s="755">
        <v>29869</v>
      </c>
      <c r="W7" s="755"/>
      <c r="X7" s="755"/>
      <c r="Y7" s="755"/>
      <c r="Z7" s="755"/>
      <c r="AA7" s="755">
        <v>645</v>
      </c>
      <c r="AB7" s="755"/>
      <c r="AC7" s="755"/>
      <c r="AD7" s="755"/>
      <c r="AE7" s="756"/>
      <c r="AF7" s="757">
        <v>316</v>
      </c>
      <c r="AG7" s="758"/>
      <c r="AH7" s="758"/>
      <c r="AI7" s="758"/>
      <c r="AJ7" s="759"/>
      <c r="AK7" s="794">
        <v>531</v>
      </c>
      <c r="AL7" s="795"/>
      <c r="AM7" s="795"/>
      <c r="AN7" s="795"/>
      <c r="AO7" s="795"/>
      <c r="AP7" s="795">
        <v>6772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554</v>
      </c>
      <c r="BS7" s="798" t="s">
        <v>538</v>
      </c>
      <c r="BT7" s="799"/>
      <c r="BU7" s="799"/>
      <c r="BV7" s="799"/>
      <c r="BW7" s="799"/>
      <c r="BX7" s="799"/>
      <c r="BY7" s="799"/>
      <c r="BZ7" s="799"/>
      <c r="CA7" s="799"/>
      <c r="CB7" s="799"/>
      <c r="CC7" s="799"/>
      <c r="CD7" s="799"/>
      <c r="CE7" s="799"/>
      <c r="CF7" s="799"/>
      <c r="CG7" s="800"/>
      <c r="CH7" s="791">
        <v>-1</v>
      </c>
      <c r="CI7" s="792"/>
      <c r="CJ7" s="792"/>
      <c r="CK7" s="792"/>
      <c r="CL7" s="793"/>
      <c r="CM7" s="791">
        <v>72</v>
      </c>
      <c r="CN7" s="792"/>
      <c r="CO7" s="792"/>
      <c r="CP7" s="792"/>
      <c r="CQ7" s="793"/>
      <c r="CR7" s="791">
        <v>1</v>
      </c>
      <c r="CS7" s="792"/>
      <c r="CT7" s="792"/>
      <c r="CU7" s="792"/>
      <c r="CV7" s="793"/>
      <c r="CW7" s="791" t="s">
        <v>553</v>
      </c>
      <c r="CX7" s="792"/>
      <c r="CY7" s="792"/>
      <c r="CZ7" s="792"/>
      <c r="DA7" s="793"/>
      <c r="DB7" s="791" t="s">
        <v>553</v>
      </c>
      <c r="DC7" s="792"/>
      <c r="DD7" s="792"/>
      <c r="DE7" s="792"/>
      <c r="DF7" s="793"/>
      <c r="DG7" s="791">
        <v>95</v>
      </c>
      <c r="DH7" s="792"/>
      <c r="DI7" s="792"/>
      <c r="DJ7" s="792"/>
      <c r="DK7" s="793"/>
      <c r="DL7" s="791" t="s">
        <v>553</v>
      </c>
      <c r="DM7" s="792"/>
      <c r="DN7" s="792"/>
      <c r="DO7" s="792"/>
      <c r="DP7" s="793"/>
      <c r="DQ7" s="791" t="s">
        <v>553</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1</v>
      </c>
      <c r="R8" s="779"/>
      <c r="S8" s="779"/>
      <c r="T8" s="779"/>
      <c r="U8" s="779"/>
      <c r="V8" s="779">
        <v>90</v>
      </c>
      <c r="W8" s="779"/>
      <c r="X8" s="779"/>
      <c r="Y8" s="779"/>
      <c r="Z8" s="779"/>
      <c r="AA8" s="779">
        <v>-89</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539</v>
      </c>
      <c r="BT8" s="789"/>
      <c r="BU8" s="789"/>
      <c r="BV8" s="789"/>
      <c r="BW8" s="789"/>
      <c r="BX8" s="789"/>
      <c r="BY8" s="789"/>
      <c r="BZ8" s="789"/>
      <c r="CA8" s="789"/>
      <c r="CB8" s="789"/>
      <c r="CC8" s="789"/>
      <c r="CD8" s="789"/>
      <c r="CE8" s="789"/>
      <c r="CF8" s="789"/>
      <c r="CG8" s="790"/>
      <c r="CH8" s="801">
        <v>4.5</v>
      </c>
      <c r="CI8" s="802"/>
      <c r="CJ8" s="802"/>
      <c r="CK8" s="802"/>
      <c r="CL8" s="803"/>
      <c r="CM8" s="801">
        <v>152</v>
      </c>
      <c r="CN8" s="802"/>
      <c r="CO8" s="802"/>
      <c r="CP8" s="802"/>
      <c r="CQ8" s="803"/>
      <c r="CR8" s="801">
        <v>4</v>
      </c>
      <c r="CS8" s="802"/>
      <c r="CT8" s="802"/>
      <c r="CU8" s="802"/>
      <c r="CV8" s="803"/>
      <c r="CW8" s="801" t="s">
        <v>553</v>
      </c>
      <c r="CX8" s="802"/>
      <c r="CY8" s="802"/>
      <c r="CZ8" s="802"/>
      <c r="DA8" s="803"/>
      <c r="DB8" s="801" t="s">
        <v>553</v>
      </c>
      <c r="DC8" s="802"/>
      <c r="DD8" s="802"/>
      <c r="DE8" s="802"/>
      <c r="DF8" s="803"/>
      <c r="DG8" s="801" t="s">
        <v>553</v>
      </c>
      <c r="DH8" s="802"/>
      <c r="DI8" s="802"/>
      <c r="DJ8" s="802"/>
      <c r="DK8" s="803"/>
      <c r="DL8" s="801" t="s">
        <v>553</v>
      </c>
      <c r="DM8" s="802"/>
      <c r="DN8" s="802"/>
      <c r="DO8" s="802"/>
      <c r="DP8" s="803"/>
      <c r="DQ8" s="801" t="s">
        <v>553</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316</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2123</v>
      </c>
      <c r="R28" s="843"/>
      <c r="S28" s="843"/>
      <c r="T28" s="843"/>
      <c r="U28" s="843"/>
      <c r="V28" s="843">
        <v>1964</v>
      </c>
      <c r="W28" s="843"/>
      <c r="X28" s="843"/>
      <c r="Y28" s="843"/>
      <c r="Z28" s="843"/>
      <c r="AA28" s="843">
        <f>Q28-V28</f>
        <v>159</v>
      </c>
      <c r="AB28" s="843"/>
      <c r="AC28" s="843"/>
      <c r="AD28" s="843"/>
      <c r="AE28" s="844"/>
      <c r="AF28" s="845">
        <v>159</v>
      </c>
      <c r="AG28" s="843"/>
      <c r="AH28" s="843"/>
      <c r="AI28" s="843"/>
      <c r="AJ28" s="846"/>
      <c r="AK28" s="847">
        <v>178</v>
      </c>
      <c r="AL28" s="838"/>
      <c r="AM28" s="838"/>
      <c r="AN28" s="838"/>
      <c r="AO28" s="838"/>
      <c r="AP28" s="838" t="s">
        <v>549</v>
      </c>
      <c r="AQ28" s="838"/>
      <c r="AR28" s="838"/>
      <c r="AS28" s="838"/>
      <c r="AT28" s="838"/>
      <c r="AU28" s="838" t="s">
        <v>549</v>
      </c>
      <c r="AV28" s="838"/>
      <c r="AW28" s="838"/>
      <c r="AX28" s="838"/>
      <c r="AY28" s="838"/>
      <c r="AZ28" s="839" t="s">
        <v>549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1272</v>
      </c>
      <c r="R29" s="779"/>
      <c r="S29" s="779"/>
      <c r="T29" s="779"/>
      <c r="U29" s="779"/>
      <c r="V29" s="779">
        <v>1190</v>
      </c>
      <c r="W29" s="779"/>
      <c r="X29" s="779"/>
      <c r="Y29" s="779"/>
      <c r="Z29" s="779"/>
      <c r="AA29" s="779">
        <f>Q29-V29</f>
        <v>82</v>
      </c>
      <c r="AB29" s="779"/>
      <c r="AC29" s="779"/>
      <c r="AD29" s="779"/>
      <c r="AE29" s="780"/>
      <c r="AF29" s="781">
        <v>82</v>
      </c>
      <c r="AG29" s="782"/>
      <c r="AH29" s="782"/>
      <c r="AI29" s="782"/>
      <c r="AJ29" s="783"/>
      <c r="AK29" s="850">
        <v>186</v>
      </c>
      <c r="AL29" s="851"/>
      <c r="AM29" s="851"/>
      <c r="AN29" s="851"/>
      <c r="AO29" s="851"/>
      <c r="AP29" s="851" t="s">
        <v>549</v>
      </c>
      <c r="AQ29" s="851"/>
      <c r="AR29" s="851"/>
      <c r="AS29" s="851"/>
      <c r="AT29" s="851"/>
      <c r="AU29" s="851" t="s">
        <v>549</v>
      </c>
      <c r="AV29" s="851"/>
      <c r="AW29" s="851"/>
      <c r="AX29" s="851"/>
      <c r="AY29" s="851"/>
      <c r="AZ29" s="852" t="s">
        <v>549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135</v>
      </c>
      <c r="R30" s="779"/>
      <c r="S30" s="779"/>
      <c r="T30" s="779"/>
      <c r="U30" s="779"/>
      <c r="V30" s="779">
        <v>133</v>
      </c>
      <c r="W30" s="779"/>
      <c r="X30" s="779"/>
      <c r="Y30" s="779"/>
      <c r="Z30" s="779"/>
      <c r="AA30" s="779">
        <f t="shared" ref="AA30:AA34" si="0">Q30-V30</f>
        <v>2</v>
      </c>
      <c r="AB30" s="779"/>
      <c r="AC30" s="779"/>
      <c r="AD30" s="779"/>
      <c r="AE30" s="780"/>
      <c r="AF30" s="781">
        <v>2</v>
      </c>
      <c r="AG30" s="782"/>
      <c r="AH30" s="782"/>
      <c r="AI30" s="782"/>
      <c r="AJ30" s="783"/>
      <c r="AK30" s="850">
        <v>169</v>
      </c>
      <c r="AL30" s="851"/>
      <c r="AM30" s="851"/>
      <c r="AN30" s="851"/>
      <c r="AO30" s="851"/>
      <c r="AP30" s="851" t="s">
        <v>549</v>
      </c>
      <c r="AQ30" s="851"/>
      <c r="AR30" s="851"/>
      <c r="AS30" s="851"/>
      <c r="AT30" s="851"/>
      <c r="AU30" s="851" t="s">
        <v>549</v>
      </c>
      <c r="AV30" s="851"/>
      <c r="AW30" s="851"/>
      <c r="AX30" s="851"/>
      <c r="AY30" s="851"/>
      <c r="AZ30" s="852" t="s">
        <v>549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312</v>
      </c>
      <c r="R31" s="779"/>
      <c r="S31" s="779"/>
      <c r="T31" s="779"/>
      <c r="U31" s="779"/>
      <c r="V31" s="779">
        <v>255</v>
      </c>
      <c r="W31" s="779"/>
      <c r="X31" s="779"/>
      <c r="Y31" s="779"/>
      <c r="Z31" s="779"/>
      <c r="AA31" s="779">
        <f t="shared" si="0"/>
        <v>57</v>
      </c>
      <c r="AB31" s="779"/>
      <c r="AC31" s="779"/>
      <c r="AD31" s="779"/>
      <c r="AE31" s="780"/>
      <c r="AF31" s="781">
        <v>555</v>
      </c>
      <c r="AG31" s="782"/>
      <c r="AH31" s="782"/>
      <c r="AI31" s="782"/>
      <c r="AJ31" s="783"/>
      <c r="AK31" s="850">
        <v>8</v>
      </c>
      <c r="AL31" s="851"/>
      <c r="AM31" s="851"/>
      <c r="AN31" s="851"/>
      <c r="AO31" s="851"/>
      <c r="AP31" s="851">
        <v>470</v>
      </c>
      <c r="AQ31" s="851"/>
      <c r="AR31" s="851"/>
      <c r="AS31" s="851"/>
      <c r="AT31" s="851"/>
      <c r="AU31" s="851">
        <v>19</v>
      </c>
      <c r="AV31" s="851"/>
      <c r="AW31" s="851"/>
      <c r="AX31" s="851"/>
      <c r="AY31" s="851"/>
      <c r="AZ31" s="852" t="s">
        <v>549</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272</v>
      </c>
      <c r="R32" s="779"/>
      <c r="S32" s="779"/>
      <c r="T32" s="779"/>
      <c r="U32" s="779"/>
      <c r="V32" s="779">
        <v>204</v>
      </c>
      <c r="W32" s="779"/>
      <c r="X32" s="779"/>
      <c r="Y32" s="779"/>
      <c r="Z32" s="779"/>
      <c r="AA32" s="779">
        <f t="shared" si="0"/>
        <v>68</v>
      </c>
      <c r="AB32" s="779"/>
      <c r="AC32" s="779"/>
      <c r="AD32" s="779"/>
      <c r="AE32" s="780"/>
      <c r="AF32" s="781">
        <v>739</v>
      </c>
      <c r="AG32" s="782"/>
      <c r="AH32" s="782"/>
      <c r="AI32" s="782"/>
      <c r="AJ32" s="783"/>
      <c r="AK32" s="850">
        <v>34</v>
      </c>
      <c r="AL32" s="851"/>
      <c r="AM32" s="851"/>
      <c r="AN32" s="851"/>
      <c r="AO32" s="851"/>
      <c r="AP32" s="851">
        <v>1116</v>
      </c>
      <c r="AQ32" s="851"/>
      <c r="AR32" s="851"/>
      <c r="AS32" s="851"/>
      <c r="AT32" s="851"/>
      <c r="AU32" s="851" t="s">
        <v>549</v>
      </c>
      <c r="AV32" s="851"/>
      <c r="AW32" s="851"/>
      <c r="AX32" s="851"/>
      <c r="AY32" s="851"/>
      <c r="AZ32" s="852" t="s">
        <v>549</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681</v>
      </c>
      <c r="R33" s="779"/>
      <c r="S33" s="779"/>
      <c r="T33" s="779"/>
      <c r="U33" s="779"/>
      <c r="V33" s="779">
        <v>670</v>
      </c>
      <c r="W33" s="779"/>
      <c r="X33" s="779"/>
      <c r="Y33" s="779"/>
      <c r="Z33" s="779"/>
      <c r="AA33" s="779">
        <f t="shared" si="0"/>
        <v>11</v>
      </c>
      <c r="AB33" s="779"/>
      <c r="AC33" s="779"/>
      <c r="AD33" s="779"/>
      <c r="AE33" s="780"/>
      <c r="AF33" s="781">
        <v>11</v>
      </c>
      <c r="AG33" s="782"/>
      <c r="AH33" s="782"/>
      <c r="AI33" s="782"/>
      <c r="AJ33" s="783"/>
      <c r="AK33" s="850">
        <v>210</v>
      </c>
      <c r="AL33" s="851"/>
      <c r="AM33" s="851"/>
      <c r="AN33" s="851"/>
      <c r="AO33" s="851"/>
      <c r="AP33" s="851">
        <v>3618</v>
      </c>
      <c r="AQ33" s="851"/>
      <c r="AR33" s="851"/>
      <c r="AS33" s="851"/>
      <c r="AT33" s="851"/>
      <c r="AU33" s="851">
        <v>2890</v>
      </c>
      <c r="AV33" s="851"/>
      <c r="AW33" s="851"/>
      <c r="AX33" s="851"/>
      <c r="AY33" s="851"/>
      <c r="AZ33" s="852" t="s">
        <v>549</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189</v>
      </c>
      <c r="R34" s="779"/>
      <c r="S34" s="779"/>
      <c r="T34" s="779"/>
      <c r="U34" s="779"/>
      <c r="V34" s="779">
        <v>184</v>
      </c>
      <c r="W34" s="779"/>
      <c r="X34" s="779"/>
      <c r="Y34" s="779"/>
      <c r="Z34" s="779"/>
      <c r="AA34" s="779">
        <f t="shared" si="0"/>
        <v>5</v>
      </c>
      <c r="AB34" s="779"/>
      <c r="AC34" s="779"/>
      <c r="AD34" s="779"/>
      <c r="AE34" s="780"/>
      <c r="AF34" s="781">
        <v>6</v>
      </c>
      <c r="AG34" s="782"/>
      <c r="AH34" s="782"/>
      <c r="AI34" s="782"/>
      <c r="AJ34" s="783"/>
      <c r="AK34" s="850">
        <v>127</v>
      </c>
      <c r="AL34" s="851"/>
      <c r="AM34" s="851"/>
      <c r="AN34" s="851"/>
      <c r="AO34" s="851"/>
      <c r="AP34" s="851">
        <v>1276</v>
      </c>
      <c r="AQ34" s="851"/>
      <c r="AR34" s="851"/>
      <c r="AS34" s="851"/>
      <c r="AT34" s="851"/>
      <c r="AU34" s="851">
        <v>1200</v>
      </c>
      <c r="AV34" s="851"/>
      <c r="AW34" s="851"/>
      <c r="AX34" s="851"/>
      <c r="AY34" s="851"/>
      <c r="AZ34" s="852" t="s">
        <v>549</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1554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771</v>
      </c>
      <c r="R68" s="886"/>
      <c r="S68" s="886"/>
      <c r="T68" s="886"/>
      <c r="U68" s="886"/>
      <c r="V68" s="886">
        <v>722</v>
      </c>
      <c r="W68" s="886"/>
      <c r="X68" s="886"/>
      <c r="Y68" s="886"/>
      <c r="Z68" s="886"/>
      <c r="AA68" s="886">
        <v>49</v>
      </c>
      <c r="AB68" s="886"/>
      <c r="AC68" s="886"/>
      <c r="AD68" s="886"/>
      <c r="AE68" s="886"/>
      <c r="AF68" s="886">
        <v>49</v>
      </c>
      <c r="AG68" s="886"/>
      <c r="AH68" s="886"/>
      <c r="AI68" s="886"/>
      <c r="AJ68" s="886"/>
      <c r="AK68" s="886" t="s">
        <v>549</v>
      </c>
      <c r="AL68" s="886"/>
      <c r="AM68" s="886"/>
      <c r="AN68" s="886"/>
      <c r="AO68" s="886"/>
      <c r="AP68" s="886" t="s">
        <v>549</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246870</v>
      </c>
      <c r="R69" s="851"/>
      <c r="S69" s="851"/>
      <c r="T69" s="851"/>
      <c r="U69" s="851"/>
      <c r="V69" s="851">
        <v>235027</v>
      </c>
      <c r="W69" s="851"/>
      <c r="X69" s="851"/>
      <c r="Y69" s="851"/>
      <c r="Z69" s="851"/>
      <c r="AA69" s="851">
        <v>11843</v>
      </c>
      <c r="AB69" s="851"/>
      <c r="AC69" s="851"/>
      <c r="AD69" s="851"/>
      <c r="AE69" s="851"/>
      <c r="AF69" s="851">
        <v>11843</v>
      </c>
      <c r="AG69" s="851"/>
      <c r="AH69" s="851"/>
      <c r="AI69" s="851"/>
      <c r="AJ69" s="851"/>
      <c r="AK69" s="851">
        <v>516</v>
      </c>
      <c r="AL69" s="851"/>
      <c r="AM69" s="851"/>
      <c r="AN69" s="851"/>
      <c r="AO69" s="851"/>
      <c r="AP69" s="851" t="s">
        <v>549</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t="s">
        <v>549</v>
      </c>
      <c r="AG70" s="851"/>
      <c r="AH70" s="851"/>
      <c r="AI70" s="851"/>
      <c r="AJ70" s="851"/>
      <c r="AK70" s="851">
        <v>15</v>
      </c>
      <c r="AL70" s="851"/>
      <c r="AM70" s="851"/>
      <c r="AN70" s="851"/>
      <c r="AO70" s="851"/>
      <c r="AP70" s="851" t="s">
        <v>549</v>
      </c>
      <c r="AQ70" s="851"/>
      <c r="AR70" s="851"/>
      <c r="AS70" s="851"/>
      <c r="AT70" s="851"/>
      <c r="AU70" s="851" t="s">
        <v>549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t="s">
        <v>549</v>
      </c>
      <c r="AG71" s="851"/>
      <c r="AH71" s="851"/>
      <c r="AI71" s="851"/>
      <c r="AJ71" s="851"/>
      <c r="AK71" s="851" t="s">
        <v>549</v>
      </c>
      <c r="AL71" s="851"/>
      <c r="AM71" s="851"/>
      <c r="AN71" s="851"/>
      <c r="AO71" s="851"/>
      <c r="AP71" s="851" t="s">
        <v>549</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t="s">
        <v>549</v>
      </c>
      <c r="AG72" s="851"/>
      <c r="AH72" s="851"/>
      <c r="AI72" s="851"/>
      <c r="AJ72" s="851"/>
      <c r="AK72" s="851" t="s">
        <v>549</v>
      </c>
      <c r="AL72" s="851"/>
      <c r="AM72" s="851"/>
      <c r="AN72" s="851"/>
      <c r="AO72" s="851"/>
      <c r="AP72" s="851" t="s">
        <v>549</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t="s">
        <v>549</v>
      </c>
      <c r="AG73" s="851"/>
      <c r="AH73" s="851"/>
      <c r="AI73" s="851"/>
      <c r="AJ73" s="851"/>
      <c r="AK73" s="851" t="s">
        <v>551</v>
      </c>
      <c r="AL73" s="851"/>
      <c r="AM73" s="851"/>
      <c r="AN73" s="851"/>
      <c r="AO73" s="851"/>
      <c r="AP73" s="851" t="s">
        <v>549</v>
      </c>
      <c r="AQ73" s="851"/>
      <c r="AR73" s="851"/>
      <c r="AS73" s="851"/>
      <c r="AT73" s="851"/>
      <c r="AU73" s="851" t="s">
        <v>549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t="s">
        <v>550</v>
      </c>
      <c r="AG74" s="851"/>
      <c r="AH74" s="851"/>
      <c r="AI74" s="851"/>
      <c r="AJ74" s="851"/>
      <c r="AK74" s="851">
        <v>18</v>
      </c>
      <c r="AL74" s="851"/>
      <c r="AM74" s="851"/>
      <c r="AN74" s="851"/>
      <c r="AO74" s="851"/>
      <c r="AP74" s="851" t="s">
        <v>549</v>
      </c>
      <c r="AQ74" s="851"/>
      <c r="AR74" s="851"/>
      <c r="AS74" s="851"/>
      <c r="AT74" s="851"/>
      <c r="AU74" s="851" t="s">
        <v>549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547</v>
      </c>
      <c r="C75" s="894"/>
      <c r="D75" s="894"/>
      <c r="E75" s="894"/>
      <c r="F75" s="894"/>
      <c r="G75" s="894"/>
      <c r="H75" s="894"/>
      <c r="I75" s="894"/>
      <c r="J75" s="894"/>
      <c r="K75" s="894"/>
      <c r="L75" s="894"/>
      <c r="M75" s="894"/>
      <c r="N75" s="894"/>
      <c r="O75" s="894"/>
      <c r="P75" s="895"/>
      <c r="Q75" s="899">
        <v>3938</v>
      </c>
      <c r="R75" s="900"/>
      <c r="S75" s="900"/>
      <c r="T75" s="900"/>
      <c r="U75" s="850"/>
      <c r="V75" s="901">
        <v>3802</v>
      </c>
      <c r="W75" s="900"/>
      <c r="X75" s="900"/>
      <c r="Y75" s="900"/>
      <c r="Z75" s="850"/>
      <c r="AA75" s="901">
        <v>136</v>
      </c>
      <c r="AB75" s="900"/>
      <c r="AC75" s="900"/>
      <c r="AD75" s="900"/>
      <c r="AE75" s="850"/>
      <c r="AF75" s="901">
        <v>136</v>
      </c>
      <c r="AG75" s="900"/>
      <c r="AH75" s="900"/>
      <c r="AI75" s="900"/>
      <c r="AJ75" s="850"/>
      <c r="AK75" s="901" t="s">
        <v>550</v>
      </c>
      <c r="AL75" s="900"/>
      <c r="AM75" s="900"/>
      <c r="AN75" s="900"/>
      <c r="AO75" s="850"/>
      <c r="AP75" s="901">
        <v>664</v>
      </c>
      <c r="AQ75" s="900"/>
      <c r="AR75" s="900"/>
      <c r="AS75" s="900"/>
      <c r="AT75" s="850"/>
      <c r="AU75" s="901">
        <v>98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548</v>
      </c>
      <c r="C76" s="894"/>
      <c r="D76" s="894"/>
      <c r="E76" s="894"/>
      <c r="F76" s="894"/>
      <c r="G76" s="894"/>
      <c r="H76" s="894"/>
      <c r="I76" s="894"/>
      <c r="J76" s="894"/>
      <c r="K76" s="894"/>
      <c r="L76" s="894"/>
      <c r="M76" s="894"/>
      <c r="N76" s="894"/>
      <c r="O76" s="894"/>
      <c r="P76" s="895"/>
      <c r="Q76" s="899">
        <v>1158</v>
      </c>
      <c r="R76" s="900"/>
      <c r="S76" s="900"/>
      <c r="T76" s="900"/>
      <c r="U76" s="850"/>
      <c r="V76" s="901">
        <v>964</v>
      </c>
      <c r="W76" s="900"/>
      <c r="X76" s="900"/>
      <c r="Y76" s="900"/>
      <c r="Z76" s="850"/>
      <c r="AA76" s="901">
        <v>194</v>
      </c>
      <c r="AB76" s="900"/>
      <c r="AC76" s="900"/>
      <c r="AD76" s="900"/>
      <c r="AE76" s="850"/>
      <c r="AF76" s="901">
        <v>515</v>
      </c>
      <c r="AG76" s="900"/>
      <c r="AH76" s="900"/>
      <c r="AI76" s="900"/>
      <c r="AJ76" s="850"/>
      <c r="AK76" s="901" t="s">
        <v>550</v>
      </c>
      <c r="AL76" s="900"/>
      <c r="AM76" s="900"/>
      <c r="AN76" s="900"/>
      <c r="AO76" s="850"/>
      <c r="AP76" s="901">
        <v>3689</v>
      </c>
      <c r="AQ76" s="900"/>
      <c r="AR76" s="900"/>
      <c r="AS76" s="900"/>
      <c r="AT76" s="850"/>
      <c r="AU76" s="901">
        <v>1</v>
      </c>
      <c r="AV76" s="900"/>
      <c r="AW76" s="900"/>
      <c r="AX76" s="900"/>
      <c r="AY76" s="850"/>
      <c r="AZ76" s="848" t="s">
        <v>383</v>
      </c>
      <c r="BA76" s="848"/>
      <c r="BB76" s="848"/>
      <c r="BC76" s="848"/>
      <c r="BD76" s="849"/>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651973</v>
      </c>
      <c r="AB110" s="922"/>
      <c r="AC110" s="922"/>
      <c r="AD110" s="922"/>
      <c r="AE110" s="923"/>
      <c r="AF110" s="924">
        <v>630044</v>
      </c>
      <c r="AG110" s="922"/>
      <c r="AH110" s="922"/>
      <c r="AI110" s="922"/>
      <c r="AJ110" s="923"/>
      <c r="AK110" s="924">
        <v>645048</v>
      </c>
      <c r="AL110" s="922"/>
      <c r="AM110" s="922"/>
      <c r="AN110" s="922"/>
      <c r="AO110" s="923"/>
      <c r="AP110" s="925">
        <v>13.9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7441255</v>
      </c>
      <c r="BR110" s="957"/>
      <c r="BS110" s="957"/>
      <c r="BT110" s="957"/>
      <c r="BU110" s="957"/>
      <c r="BV110" s="957">
        <v>7087036</v>
      </c>
      <c r="BW110" s="957"/>
      <c r="BX110" s="957"/>
      <c r="BY110" s="957"/>
      <c r="BZ110" s="957"/>
      <c r="CA110" s="957">
        <v>6772152</v>
      </c>
      <c r="CB110" s="957"/>
      <c r="CC110" s="957"/>
      <c r="CD110" s="957"/>
      <c r="CE110" s="957"/>
      <c r="CF110" s="971">
        <v>146.30000000000001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366201</v>
      </c>
      <c r="BR111" s="950"/>
      <c r="BS111" s="950"/>
      <c r="BT111" s="950"/>
      <c r="BU111" s="950"/>
      <c r="BV111" s="950">
        <v>230428</v>
      </c>
      <c r="BW111" s="950"/>
      <c r="BX111" s="950"/>
      <c r="BY111" s="950"/>
      <c r="BZ111" s="950"/>
      <c r="CA111" s="950">
        <v>94655</v>
      </c>
      <c r="CB111" s="950"/>
      <c r="CC111" s="950"/>
      <c r="CD111" s="950"/>
      <c r="CE111" s="950"/>
      <c r="CF111" s="944">
        <v>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4864178</v>
      </c>
      <c r="BR112" s="950"/>
      <c r="BS112" s="950"/>
      <c r="BT112" s="950"/>
      <c r="BU112" s="950"/>
      <c r="BV112" s="950">
        <v>4260340</v>
      </c>
      <c r="BW112" s="950"/>
      <c r="BX112" s="950"/>
      <c r="BY112" s="950"/>
      <c r="BZ112" s="950"/>
      <c r="CA112" s="950">
        <v>4110058</v>
      </c>
      <c r="CB112" s="950"/>
      <c r="CC112" s="950"/>
      <c r="CD112" s="950"/>
      <c r="CE112" s="950"/>
      <c r="CF112" s="944">
        <v>88.8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379469</v>
      </c>
      <c r="AB113" s="964"/>
      <c r="AC113" s="964"/>
      <c r="AD113" s="964"/>
      <c r="AE113" s="965"/>
      <c r="AF113" s="966">
        <v>370497</v>
      </c>
      <c r="AG113" s="964"/>
      <c r="AH113" s="964"/>
      <c r="AI113" s="964"/>
      <c r="AJ113" s="965"/>
      <c r="AK113" s="966">
        <v>346139</v>
      </c>
      <c r="AL113" s="964"/>
      <c r="AM113" s="964"/>
      <c r="AN113" s="964"/>
      <c r="AO113" s="965"/>
      <c r="AP113" s="967">
        <v>7.5</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163866</v>
      </c>
      <c r="BR113" s="950"/>
      <c r="BS113" s="950"/>
      <c r="BT113" s="950"/>
      <c r="BU113" s="950"/>
      <c r="BV113" s="950">
        <v>132819</v>
      </c>
      <c r="BW113" s="950"/>
      <c r="BX113" s="950"/>
      <c r="BY113" s="950"/>
      <c r="BZ113" s="950"/>
      <c r="CA113" s="950">
        <v>98892</v>
      </c>
      <c r="CB113" s="950"/>
      <c r="CC113" s="950"/>
      <c r="CD113" s="950"/>
      <c r="CE113" s="950"/>
      <c r="CF113" s="944">
        <v>2.1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34465</v>
      </c>
      <c r="AB114" s="989"/>
      <c r="AC114" s="989"/>
      <c r="AD114" s="989"/>
      <c r="AE114" s="990"/>
      <c r="AF114" s="991">
        <v>40873</v>
      </c>
      <c r="AG114" s="989"/>
      <c r="AH114" s="989"/>
      <c r="AI114" s="989"/>
      <c r="AJ114" s="990"/>
      <c r="AK114" s="991">
        <v>43613</v>
      </c>
      <c r="AL114" s="989"/>
      <c r="AM114" s="989"/>
      <c r="AN114" s="989"/>
      <c r="AO114" s="990"/>
      <c r="AP114" s="992">
        <v>0.9</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703152</v>
      </c>
      <c r="BR114" s="950"/>
      <c r="BS114" s="950"/>
      <c r="BT114" s="950"/>
      <c r="BU114" s="950"/>
      <c r="BV114" s="950">
        <v>625156</v>
      </c>
      <c r="BW114" s="950"/>
      <c r="BX114" s="950"/>
      <c r="BY114" s="950"/>
      <c r="BZ114" s="950"/>
      <c r="CA114" s="950">
        <v>795350</v>
      </c>
      <c r="CB114" s="950"/>
      <c r="CC114" s="950"/>
      <c r="CD114" s="950"/>
      <c r="CE114" s="950"/>
      <c r="CF114" s="944">
        <v>17.2</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136074</v>
      </c>
      <c r="AB115" s="964"/>
      <c r="AC115" s="964"/>
      <c r="AD115" s="964"/>
      <c r="AE115" s="965"/>
      <c r="AF115" s="966">
        <v>136032</v>
      </c>
      <c r="AG115" s="964"/>
      <c r="AH115" s="964"/>
      <c r="AI115" s="964"/>
      <c r="AJ115" s="965"/>
      <c r="AK115" s="966">
        <v>136010</v>
      </c>
      <c r="AL115" s="964"/>
      <c r="AM115" s="964"/>
      <c r="AN115" s="964"/>
      <c r="AO115" s="965"/>
      <c r="AP115" s="967">
        <v>2.9</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v>60031</v>
      </c>
      <c r="CB115" s="950"/>
      <c r="CC115" s="950"/>
      <c r="CD115" s="950"/>
      <c r="CE115" s="950"/>
      <c r="CF115" s="944">
        <v>1.3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366201</v>
      </c>
      <c r="DH115" s="989"/>
      <c r="DI115" s="989"/>
      <c r="DJ115" s="989"/>
      <c r="DK115" s="990"/>
      <c r="DL115" s="991">
        <v>230428</v>
      </c>
      <c r="DM115" s="989"/>
      <c r="DN115" s="989"/>
      <c r="DO115" s="989"/>
      <c r="DP115" s="990"/>
      <c r="DQ115" s="991">
        <v>94655</v>
      </c>
      <c r="DR115" s="989"/>
      <c r="DS115" s="989"/>
      <c r="DT115" s="989"/>
      <c r="DU115" s="990"/>
      <c r="DV115" s="992">
        <v>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452</v>
      </c>
      <c r="AB116" s="989"/>
      <c r="AC116" s="989"/>
      <c r="AD116" s="989"/>
      <c r="AE116" s="990"/>
      <c r="AF116" s="991">
        <v>2184</v>
      </c>
      <c r="AG116" s="989"/>
      <c r="AH116" s="989"/>
      <c r="AI116" s="989"/>
      <c r="AJ116" s="990"/>
      <c r="AK116" s="991">
        <v>190</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1202433</v>
      </c>
      <c r="AB117" s="1007"/>
      <c r="AC117" s="1007"/>
      <c r="AD117" s="1007"/>
      <c r="AE117" s="1008"/>
      <c r="AF117" s="1009">
        <v>1179630</v>
      </c>
      <c r="AG117" s="1007"/>
      <c r="AH117" s="1007"/>
      <c r="AI117" s="1007"/>
      <c r="AJ117" s="1008"/>
      <c r="AK117" s="1009">
        <v>1171000</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13538652</v>
      </c>
      <c r="BR119" s="1028"/>
      <c r="BS119" s="1028"/>
      <c r="BT119" s="1028"/>
      <c r="BU119" s="1028"/>
      <c r="BV119" s="1028">
        <v>12335779</v>
      </c>
      <c r="BW119" s="1028"/>
      <c r="BX119" s="1028"/>
      <c r="BY119" s="1028"/>
      <c r="BZ119" s="1028"/>
      <c r="CA119" s="1028">
        <v>11931138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4384713</v>
      </c>
      <c r="BR120" s="957"/>
      <c r="BS120" s="957"/>
      <c r="BT120" s="957"/>
      <c r="BU120" s="957"/>
      <c r="BV120" s="957">
        <v>4779716</v>
      </c>
      <c r="BW120" s="957"/>
      <c r="BX120" s="957"/>
      <c r="BY120" s="957"/>
      <c r="BZ120" s="957"/>
      <c r="CA120" s="957">
        <v>4471043</v>
      </c>
      <c r="CB120" s="957"/>
      <c r="CC120" s="957"/>
      <c r="CD120" s="957"/>
      <c r="CE120" s="957"/>
      <c r="CF120" s="971">
        <v>96.6</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3116114</v>
      </c>
      <c r="DH120" s="957"/>
      <c r="DI120" s="957"/>
      <c r="DJ120" s="957"/>
      <c r="DK120" s="957"/>
      <c r="DL120" s="957">
        <v>2967365</v>
      </c>
      <c r="DM120" s="957"/>
      <c r="DN120" s="957"/>
      <c r="DO120" s="957"/>
      <c r="DP120" s="957"/>
      <c r="DQ120" s="957">
        <v>2890469</v>
      </c>
      <c r="DR120" s="957"/>
      <c r="DS120" s="957"/>
      <c r="DT120" s="957"/>
      <c r="DU120" s="957"/>
      <c r="DV120" s="958">
        <v>62.5</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83523</v>
      </c>
      <c r="BR121" s="950"/>
      <c r="BS121" s="950"/>
      <c r="BT121" s="950"/>
      <c r="BU121" s="950"/>
      <c r="BV121" s="950">
        <v>102037</v>
      </c>
      <c r="BW121" s="950"/>
      <c r="BX121" s="950"/>
      <c r="BY121" s="950"/>
      <c r="BZ121" s="950"/>
      <c r="CA121" s="950">
        <v>82219</v>
      </c>
      <c r="CB121" s="950"/>
      <c r="CC121" s="950"/>
      <c r="CD121" s="950"/>
      <c r="CE121" s="950"/>
      <c r="CF121" s="944">
        <v>1.8</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1371929</v>
      </c>
      <c r="DH121" s="950"/>
      <c r="DI121" s="950"/>
      <c r="DJ121" s="950"/>
      <c r="DK121" s="950"/>
      <c r="DL121" s="950">
        <v>1269432</v>
      </c>
      <c r="DM121" s="950"/>
      <c r="DN121" s="950"/>
      <c r="DO121" s="950"/>
      <c r="DP121" s="950"/>
      <c r="DQ121" s="950">
        <v>1200324</v>
      </c>
      <c r="DR121" s="950"/>
      <c r="DS121" s="950"/>
      <c r="DT121" s="950"/>
      <c r="DU121" s="950"/>
      <c r="DV121" s="951">
        <v>25.9</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9466896</v>
      </c>
      <c r="BR122" s="1028"/>
      <c r="BS122" s="1028"/>
      <c r="BT122" s="1028"/>
      <c r="BU122" s="1028"/>
      <c r="BV122" s="1028">
        <v>9268530</v>
      </c>
      <c r="BW122" s="1028"/>
      <c r="BX122" s="1028"/>
      <c r="BY122" s="1028"/>
      <c r="BZ122" s="1028"/>
      <c r="CA122" s="1028">
        <v>8978238</v>
      </c>
      <c r="CB122" s="1028"/>
      <c r="CC122" s="1028"/>
      <c r="CD122" s="1028"/>
      <c r="CE122" s="1028"/>
      <c r="CF122" s="1048">
        <v>194</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376135</v>
      </c>
      <c r="DH122" s="950"/>
      <c r="DI122" s="950"/>
      <c r="DJ122" s="950"/>
      <c r="DK122" s="950"/>
      <c r="DL122" s="950">
        <v>23543</v>
      </c>
      <c r="DM122" s="950"/>
      <c r="DN122" s="950"/>
      <c r="DO122" s="950"/>
      <c r="DP122" s="950"/>
      <c r="DQ122" s="950">
        <v>19265</v>
      </c>
      <c r="DR122" s="950"/>
      <c r="DS122" s="950"/>
      <c r="DT122" s="950"/>
      <c r="DU122" s="950"/>
      <c r="DV122" s="951">
        <v>0.4</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13935132</v>
      </c>
      <c r="BR123" s="1096"/>
      <c r="BS123" s="1096"/>
      <c r="BT123" s="1096"/>
      <c r="BU123" s="1096"/>
      <c r="BV123" s="1096">
        <v>14150283</v>
      </c>
      <c r="BW123" s="1096"/>
      <c r="BX123" s="1096"/>
      <c r="BY123" s="1096"/>
      <c r="BZ123" s="1096"/>
      <c r="CA123" s="1096">
        <v>13531500</v>
      </c>
      <c r="CB123" s="1096"/>
      <c r="CC123" s="1096"/>
      <c r="CD123" s="1096"/>
      <c r="CE123" s="1096"/>
      <c r="CF123" s="1029"/>
      <c r="CG123" s="1030"/>
      <c r="CH123" s="1030"/>
      <c r="CI123" s="1030"/>
      <c r="CJ123" s="1031"/>
      <c r="CK123" s="1040"/>
      <c r="CL123" s="1041"/>
      <c r="CM123" s="1041"/>
      <c r="CN123" s="1041"/>
      <c r="CO123" s="1042"/>
      <c r="CP123" s="1050" t="s">
        <v>442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135773</v>
      </c>
      <c r="AB126" s="989"/>
      <c r="AC126" s="989"/>
      <c r="AD126" s="989"/>
      <c r="AE126" s="990"/>
      <c r="AF126" s="991">
        <v>135773</v>
      </c>
      <c r="AG126" s="989"/>
      <c r="AH126" s="989"/>
      <c r="AI126" s="989"/>
      <c r="AJ126" s="990"/>
      <c r="AK126" s="991">
        <v>135773</v>
      </c>
      <c r="AL126" s="989"/>
      <c r="AM126" s="989"/>
      <c r="AN126" s="989"/>
      <c r="AO126" s="990"/>
      <c r="AP126" s="992">
        <v>2.9</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v>60031</v>
      </c>
      <c r="DR126" s="950"/>
      <c r="DS126" s="950"/>
      <c r="DT126" s="950"/>
      <c r="DU126" s="950"/>
      <c r="DV126" s="951">
        <v>1.3</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301</v>
      </c>
      <c r="AB127" s="989"/>
      <c r="AC127" s="989"/>
      <c r="AD127" s="989"/>
      <c r="AE127" s="990"/>
      <c r="AF127" s="991">
        <v>259</v>
      </c>
      <c r="AG127" s="989"/>
      <c r="AH127" s="989"/>
      <c r="AI127" s="989"/>
      <c r="AJ127" s="990"/>
      <c r="AK127" s="991">
        <v>237</v>
      </c>
      <c r="AL127" s="989"/>
      <c r="AM127" s="989"/>
      <c r="AN127" s="989"/>
      <c r="AO127" s="990"/>
      <c r="AP127" s="992">
        <v>0</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22011</v>
      </c>
      <c r="AB128" s="1078"/>
      <c r="AC128" s="1078"/>
      <c r="AD128" s="1078"/>
      <c r="AE128" s="1079"/>
      <c r="AF128" s="1080">
        <v>25075</v>
      </c>
      <c r="AG128" s="1078"/>
      <c r="AH128" s="1078"/>
      <c r="AI128" s="1078"/>
      <c r="AJ128" s="1079"/>
      <c r="AK128" s="1080">
        <v>19975</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111</v>
      </c>
      <c r="BG128" s="1085"/>
      <c r="BH128" s="1085"/>
      <c r="BI128" s="1085"/>
      <c r="BJ128" s="1085"/>
      <c r="BK128" s="1085"/>
      <c r="BL128" s="1086"/>
      <c r="BM128" s="1084">
        <v>14.76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5376792</v>
      </c>
      <c r="AB129" s="989"/>
      <c r="AC129" s="989"/>
      <c r="AD129" s="989"/>
      <c r="AE129" s="990"/>
      <c r="AF129" s="991">
        <v>5429079</v>
      </c>
      <c r="AG129" s="989"/>
      <c r="AH129" s="989"/>
      <c r="AI129" s="989"/>
      <c r="AJ129" s="990"/>
      <c r="AK129" s="991">
        <v>5385830</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19.760000000000002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713120</v>
      </c>
      <c r="AB130" s="989"/>
      <c r="AC130" s="989"/>
      <c r="AD130" s="989"/>
      <c r="AE130" s="990"/>
      <c r="AF130" s="991">
        <v>728256</v>
      </c>
      <c r="AG130" s="989"/>
      <c r="AH130" s="989"/>
      <c r="AI130" s="989"/>
      <c r="AJ130" s="990"/>
      <c r="AK130" s="991">
        <v>758042</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9.1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4663672</v>
      </c>
      <c r="AB131" s="1014"/>
      <c r="AC131" s="1014"/>
      <c r="AD131" s="1014"/>
      <c r="AE131" s="1015"/>
      <c r="AF131" s="1013">
        <v>4700823</v>
      </c>
      <c r="AG131" s="1014"/>
      <c r="AH131" s="1014"/>
      <c r="AI131" s="1014"/>
      <c r="AJ131" s="1015"/>
      <c r="AK131" s="1013">
        <v>4627788</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10.02004429</v>
      </c>
      <c r="AB132" s="1130"/>
      <c r="AC132" s="1130"/>
      <c r="AD132" s="1130"/>
      <c r="AE132" s="1131"/>
      <c r="AF132" s="1132">
        <v>9.0686035189999998</v>
      </c>
      <c r="AG132" s="1130"/>
      <c r="AH132" s="1130"/>
      <c r="AI132" s="1130"/>
      <c r="AJ132" s="1131"/>
      <c r="AK132" s="1132">
        <v>8.4918107739999993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10.8</v>
      </c>
      <c r="AB133" s="1113"/>
      <c r="AC133" s="1113"/>
      <c r="AD133" s="1113"/>
      <c r="AE133" s="1114"/>
      <c r="AF133" s="1112">
        <v>10.1</v>
      </c>
      <c r="AG133" s="1113"/>
      <c r="AH133" s="1113"/>
      <c r="AI133" s="1113"/>
      <c r="AJ133" s="1114"/>
      <c r="AK133" s="1112">
        <v>9.1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sqref="A1:XFD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sqref="A1:XFD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1333324</v>
      </c>
      <c r="L9" s="266">
        <v>66295</v>
      </c>
      <c r="M9" s="267">
        <v>63599</v>
      </c>
      <c r="N9" s="268">
        <v>4.2</v>
      </c>
    </row>
    <row r="10" spans="1:16">
      <c r="A10" s="250"/>
      <c r="B10" s="246"/>
      <c r="C10" s="246"/>
      <c r="D10" s="246"/>
      <c r="E10" s="246"/>
      <c r="F10" s="246"/>
      <c r="G10" s="1152" t="s">
        <v>476</v>
      </c>
      <c r="H10" s="1153"/>
      <c r="I10" s="1153"/>
      <c r="J10" s="1154"/>
      <c r="K10" s="269">
        <v>168583</v>
      </c>
      <c r="L10" s="270">
        <v>8382</v>
      </c>
      <c r="M10" s="271">
        <v>7046</v>
      </c>
      <c r="N10" s="272">
        <v>19</v>
      </c>
    </row>
    <row r="11" spans="1:16" ht="13.5" customHeight="1">
      <c r="A11" s="250"/>
      <c r="B11" s="246"/>
      <c r="C11" s="246"/>
      <c r="D11" s="246"/>
      <c r="E11" s="246"/>
      <c r="F11" s="246"/>
      <c r="G11" s="1152" t="s">
        <v>477</v>
      </c>
      <c r="H11" s="1153"/>
      <c r="I11" s="1153"/>
      <c r="J11" s="1154"/>
      <c r="K11" s="269">
        <v>218121</v>
      </c>
      <c r="L11" s="270">
        <v>10845</v>
      </c>
      <c r="M11" s="271">
        <v>8288</v>
      </c>
      <c r="N11" s="272">
        <v>30.9</v>
      </c>
    </row>
    <row r="12" spans="1:16" ht="13.5" customHeight="1">
      <c r="A12" s="250"/>
      <c r="B12" s="246"/>
      <c r="C12" s="246"/>
      <c r="D12" s="246"/>
      <c r="E12" s="246"/>
      <c r="F12" s="246"/>
      <c r="G12" s="1152" t="s">
        <v>478</v>
      </c>
      <c r="H12" s="1153"/>
      <c r="I12" s="1153"/>
      <c r="J12" s="1154"/>
      <c r="K12" s="269" t="s">
        <v>479</v>
      </c>
      <c r="L12" s="270" t="s">
        <v>479</v>
      </c>
      <c r="M12" s="271">
        <v>310</v>
      </c>
      <c r="N12" s="272" t="s">
        <v>479</v>
      </c>
    </row>
    <row r="13" spans="1:16" ht="13.5" customHeight="1">
      <c r="A13" s="250"/>
      <c r="B13" s="246"/>
      <c r="C13" s="246"/>
      <c r="D13" s="246"/>
      <c r="E13" s="246"/>
      <c r="F13" s="246"/>
      <c r="G13" s="1152" t="s">
        <v>480</v>
      </c>
      <c r="H13" s="1153"/>
      <c r="I13" s="1153"/>
      <c r="J13" s="1154"/>
      <c r="K13" s="269" t="s">
        <v>479</v>
      </c>
      <c r="L13" s="270" t="s">
        <v>479</v>
      </c>
      <c r="M13" s="271" t="s">
        <v>479</v>
      </c>
      <c r="N13" s="272" t="s">
        <v>479</v>
      </c>
    </row>
    <row r="14" spans="1:16" ht="13.5" customHeight="1">
      <c r="A14" s="250"/>
      <c r="B14" s="246"/>
      <c r="C14" s="246"/>
      <c r="D14" s="246"/>
      <c r="E14" s="246"/>
      <c r="F14" s="246"/>
      <c r="G14" s="1152" t="s">
        <v>481</v>
      </c>
      <c r="H14" s="1153"/>
      <c r="I14" s="1153"/>
      <c r="J14" s="1154"/>
      <c r="K14" s="269">
        <v>42966</v>
      </c>
      <c r="L14" s="270">
        <v>2136</v>
      </c>
      <c r="M14" s="271">
        <v>2702</v>
      </c>
      <c r="N14" s="272">
        <v>-20.9</v>
      </c>
    </row>
    <row r="15" spans="1:16" ht="13.5" customHeight="1">
      <c r="A15" s="250"/>
      <c r="B15" s="246"/>
      <c r="C15" s="246"/>
      <c r="D15" s="246"/>
      <c r="E15" s="246"/>
      <c r="F15" s="246"/>
      <c r="G15" s="1152" t="s">
        <v>482</v>
      </c>
      <c r="H15" s="1153"/>
      <c r="I15" s="1153"/>
      <c r="J15" s="1154"/>
      <c r="K15" s="269" t="s">
        <v>479</v>
      </c>
      <c r="L15" s="270" t="s">
        <v>479</v>
      </c>
      <c r="M15" s="271">
        <v>1443</v>
      </c>
      <c r="N15" s="272" t="s">
        <v>479</v>
      </c>
    </row>
    <row r="16" spans="1:16">
      <c r="A16" s="250"/>
      <c r="B16" s="246"/>
      <c r="C16" s="246"/>
      <c r="D16" s="246"/>
      <c r="E16" s="246"/>
      <c r="F16" s="246"/>
      <c r="G16" s="1155" t="s">
        <v>483</v>
      </c>
      <c r="H16" s="1156"/>
      <c r="I16" s="1156"/>
      <c r="J16" s="1157"/>
      <c r="K16" s="270">
        <v>-145490</v>
      </c>
      <c r="L16" s="270">
        <v>-7234</v>
      </c>
      <c r="M16" s="271">
        <v>-6252</v>
      </c>
      <c r="N16" s="272">
        <v>15.7</v>
      </c>
    </row>
    <row r="17" spans="1:16">
      <c r="A17" s="250"/>
      <c r="B17" s="246"/>
      <c r="C17" s="246"/>
      <c r="D17" s="246"/>
      <c r="E17" s="246"/>
      <c r="F17" s="246"/>
      <c r="G17" s="1155" t="s">
        <v>169</v>
      </c>
      <c r="H17" s="1156"/>
      <c r="I17" s="1156"/>
      <c r="J17" s="1157"/>
      <c r="K17" s="270">
        <v>1617504</v>
      </c>
      <c r="L17" s="270">
        <v>80425</v>
      </c>
      <c r="M17" s="271">
        <v>77134</v>
      </c>
      <c r="N17" s="272">
        <v>4.3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7.26</v>
      </c>
      <c r="L21" s="283">
        <v>7.57</v>
      </c>
      <c r="M21" s="284">
        <v>-0.31</v>
      </c>
      <c r="N21" s="251"/>
      <c r="O21" s="285"/>
      <c r="P21" s="281"/>
    </row>
    <row r="22" spans="1:16" s="286" customFormat="1">
      <c r="A22" s="281"/>
      <c r="B22" s="251"/>
      <c r="C22" s="251"/>
      <c r="D22" s="251"/>
      <c r="E22" s="251"/>
      <c r="F22" s="251"/>
      <c r="G22" s="1147" t="s">
        <v>489</v>
      </c>
      <c r="H22" s="1148"/>
      <c r="I22" s="1148"/>
      <c r="J22" s="1149"/>
      <c r="K22" s="287">
        <v>100.2</v>
      </c>
      <c r="L22" s="288">
        <v>97</v>
      </c>
      <c r="M22" s="289">
        <v>3.2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645048</v>
      </c>
      <c r="L32" s="296">
        <v>32073</v>
      </c>
      <c r="M32" s="297">
        <v>35009</v>
      </c>
      <c r="N32" s="298">
        <v>-8.4</v>
      </c>
    </row>
    <row r="33" spans="1:16" ht="13.5" customHeight="1">
      <c r="A33" s="250"/>
      <c r="B33" s="246"/>
      <c r="C33" s="246"/>
      <c r="D33" s="246"/>
      <c r="E33" s="246"/>
      <c r="F33" s="246"/>
      <c r="G33" s="1163" t="s">
        <v>494</v>
      </c>
      <c r="H33" s="1164"/>
      <c r="I33" s="1164"/>
      <c r="J33" s="1165"/>
      <c r="K33" s="296" t="s">
        <v>479</v>
      </c>
      <c r="L33" s="296" t="s">
        <v>479</v>
      </c>
      <c r="M33" s="297" t="s">
        <v>479</v>
      </c>
      <c r="N33" s="298" t="s">
        <v>479</v>
      </c>
    </row>
    <row r="34" spans="1:16" ht="27" customHeight="1">
      <c r="A34" s="250"/>
      <c r="B34" s="246"/>
      <c r="C34" s="246"/>
      <c r="D34" s="246"/>
      <c r="E34" s="246"/>
      <c r="F34" s="246"/>
      <c r="G34" s="1163" t="s">
        <v>495</v>
      </c>
      <c r="H34" s="1164"/>
      <c r="I34" s="1164"/>
      <c r="J34" s="1165"/>
      <c r="K34" s="296" t="s">
        <v>479</v>
      </c>
      <c r="L34" s="296" t="s">
        <v>479</v>
      </c>
      <c r="M34" s="297" t="s">
        <v>479</v>
      </c>
      <c r="N34" s="298" t="s">
        <v>479</v>
      </c>
    </row>
    <row r="35" spans="1:16" ht="27" customHeight="1">
      <c r="A35" s="250"/>
      <c r="B35" s="246"/>
      <c r="C35" s="246"/>
      <c r="D35" s="246"/>
      <c r="E35" s="246"/>
      <c r="F35" s="246"/>
      <c r="G35" s="1163" t="s">
        <v>496</v>
      </c>
      <c r="H35" s="1164"/>
      <c r="I35" s="1164"/>
      <c r="J35" s="1165"/>
      <c r="K35" s="296">
        <v>346139</v>
      </c>
      <c r="L35" s="296">
        <v>17211</v>
      </c>
      <c r="M35" s="297">
        <v>14278</v>
      </c>
      <c r="N35" s="298">
        <v>20.5</v>
      </c>
    </row>
    <row r="36" spans="1:16" ht="27" customHeight="1">
      <c r="A36" s="250"/>
      <c r="B36" s="246"/>
      <c r="C36" s="246"/>
      <c r="D36" s="246"/>
      <c r="E36" s="246"/>
      <c r="F36" s="246"/>
      <c r="G36" s="1163" t="s">
        <v>497</v>
      </c>
      <c r="H36" s="1164"/>
      <c r="I36" s="1164"/>
      <c r="J36" s="1165"/>
      <c r="K36" s="296">
        <v>43613</v>
      </c>
      <c r="L36" s="296">
        <v>2169</v>
      </c>
      <c r="M36" s="297">
        <v>2727</v>
      </c>
      <c r="N36" s="298">
        <v>-20.5</v>
      </c>
    </row>
    <row r="37" spans="1:16" ht="13.5" customHeight="1">
      <c r="A37" s="250"/>
      <c r="B37" s="246"/>
      <c r="C37" s="246"/>
      <c r="D37" s="246"/>
      <c r="E37" s="246"/>
      <c r="F37" s="246"/>
      <c r="G37" s="1163" t="s">
        <v>498</v>
      </c>
      <c r="H37" s="1164"/>
      <c r="I37" s="1164"/>
      <c r="J37" s="1165"/>
      <c r="K37" s="296">
        <v>136010</v>
      </c>
      <c r="L37" s="296">
        <v>6763</v>
      </c>
      <c r="M37" s="297">
        <v>812</v>
      </c>
      <c r="N37" s="298">
        <v>732.9</v>
      </c>
    </row>
    <row r="38" spans="1:16" ht="27" customHeight="1">
      <c r="A38" s="250"/>
      <c r="B38" s="246"/>
      <c r="C38" s="246"/>
      <c r="D38" s="246"/>
      <c r="E38" s="246"/>
      <c r="F38" s="246"/>
      <c r="G38" s="1166" t="s">
        <v>499</v>
      </c>
      <c r="H38" s="1167"/>
      <c r="I38" s="1167"/>
      <c r="J38" s="1168"/>
      <c r="K38" s="299">
        <v>190</v>
      </c>
      <c r="L38" s="299">
        <v>9</v>
      </c>
      <c r="M38" s="300">
        <v>1</v>
      </c>
      <c r="N38" s="301">
        <v>800</v>
      </c>
      <c r="O38" s="295"/>
    </row>
    <row r="39" spans="1:16">
      <c r="A39" s="250"/>
      <c r="B39" s="246"/>
      <c r="C39" s="246"/>
      <c r="D39" s="246"/>
      <c r="E39" s="246"/>
      <c r="F39" s="246"/>
      <c r="G39" s="1166" t="s">
        <v>500</v>
      </c>
      <c r="H39" s="1167"/>
      <c r="I39" s="1167"/>
      <c r="J39" s="1168"/>
      <c r="K39" s="302">
        <v>-19975</v>
      </c>
      <c r="L39" s="302">
        <v>-993</v>
      </c>
      <c r="M39" s="303">
        <v>-3017</v>
      </c>
      <c r="N39" s="304">
        <v>-67.099999999999994</v>
      </c>
      <c r="O39" s="295"/>
    </row>
    <row r="40" spans="1:16" ht="27" customHeight="1">
      <c r="A40" s="250"/>
      <c r="B40" s="246"/>
      <c r="C40" s="246"/>
      <c r="D40" s="246"/>
      <c r="E40" s="246"/>
      <c r="F40" s="246"/>
      <c r="G40" s="1163" t="s">
        <v>501</v>
      </c>
      <c r="H40" s="1164"/>
      <c r="I40" s="1164"/>
      <c r="J40" s="1165"/>
      <c r="K40" s="302">
        <v>-758042</v>
      </c>
      <c r="L40" s="302">
        <v>-37691</v>
      </c>
      <c r="M40" s="303">
        <v>-35292</v>
      </c>
      <c r="N40" s="304">
        <v>6.8</v>
      </c>
      <c r="O40" s="295"/>
    </row>
    <row r="41" spans="1:16">
      <c r="A41" s="250"/>
      <c r="B41" s="246"/>
      <c r="C41" s="246"/>
      <c r="D41" s="246"/>
      <c r="E41" s="246"/>
      <c r="F41" s="246"/>
      <c r="G41" s="1169" t="s">
        <v>280</v>
      </c>
      <c r="H41" s="1170"/>
      <c r="I41" s="1170"/>
      <c r="J41" s="1171"/>
      <c r="K41" s="296">
        <v>392983</v>
      </c>
      <c r="L41" s="302">
        <v>19540</v>
      </c>
      <c r="M41" s="303">
        <v>14518</v>
      </c>
      <c r="N41" s="304">
        <v>34.6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1755385</v>
      </c>
      <c r="J51" s="322">
        <v>87712</v>
      </c>
      <c r="K51" s="323">
        <v>29.7</v>
      </c>
      <c r="L51" s="324">
        <v>70582</v>
      </c>
      <c r="M51" s="325">
        <v>18</v>
      </c>
      <c r="N51" s="326">
        <v>11.7</v>
      </c>
    </row>
    <row r="52" spans="1:14">
      <c r="A52" s="250"/>
      <c r="B52" s="246"/>
      <c r="C52" s="246"/>
      <c r="D52" s="246"/>
      <c r="E52" s="246"/>
      <c r="F52" s="246"/>
      <c r="G52" s="327"/>
      <c r="H52" s="328" t="s">
        <v>512</v>
      </c>
      <c r="I52" s="329">
        <v>626621</v>
      </c>
      <c r="J52" s="330">
        <v>31311</v>
      </c>
      <c r="K52" s="331">
        <v>-5.3</v>
      </c>
      <c r="L52" s="332">
        <v>36117</v>
      </c>
      <c r="M52" s="333">
        <v>7.3</v>
      </c>
      <c r="N52" s="334">
        <v>-12.6</v>
      </c>
    </row>
    <row r="53" spans="1:14">
      <c r="A53" s="250"/>
      <c r="B53" s="246"/>
      <c r="C53" s="246"/>
      <c r="D53" s="246"/>
      <c r="E53" s="246"/>
      <c r="F53" s="246"/>
      <c r="G53" s="312" t="s">
        <v>513</v>
      </c>
      <c r="H53" s="313"/>
      <c r="I53" s="321">
        <v>3092938</v>
      </c>
      <c r="J53" s="322">
        <v>154755</v>
      </c>
      <c r="K53" s="323">
        <v>76.400000000000006</v>
      </c>
      <c r="L53" s="324">
        <v>81990</v>
      </c>
      <c r="M53" s="325">
        <v>16.2</v>
      </c>
      <c r="N53" s="326">
        <v>60.2</v>
      </c>
    </row>
    <row r="54" spans="1:14">
      <c r="A54" s="250"/>
      <c r="B54" s="246"/>
      <c r="C54" s="246"/>
      <c r="D54" s="246"/>
      <c r="E54" s="246"/>
      <c r="F54" s="246"/>
      <c r="G54" s="327"/>
      <c r="H54" s="328" t="s">
        <v>512</v>
      </c>
      <c r="I54" s="329">
        <v>783269</v>
      </c>
      <c r="J54" s="330">
        <v>39191</v>
      </c>
      <c r="K54" s="331">
        <v>25.2</v>
      </c>
      <c r="L54" s="332">
        <v>34482</v>
      </c>
      <c r="M54" s="333">
        <v>-4.5</v>
      </c>
      <c r="N54" s="334">
        <v>29.7</v>
      </c>
    </row>
    <row r="55" spans="1:14">
      <c r="A55" s="250"/>
      <c r="B55" s="246"/>
      <c r="C55" s="246"/>
      <c r="D55" s="246"/>
      <c r="E55" s="246"/>
      <c r="F55" s="246"/>
      <c r="G55" s="312" t="s">
        <v>514</v>
      </c>
      <c r="H55" s="313"/>
      <c r="I55" s="321">
        <v>2290345</v>
      </c>
      <c r="J55" s="322">
        <v>114752</v>
      </c>
      <c r="K55" s="323">
        <v>-25.8</v>
      </c>
      <c r="L55" s="324">
        <v>87551</v>
      </c>
      <c r="M55" s="325">
        <v>6.8</v>
      </c>
      <c r="N55" s="326">
        <v>-32.6</v>
      </c>
    </row>
    <row r="56" spans="1:14">
      <c r="A56" s="250"/>
      <c r="B56" s="246"/>
      <c r="C56" s="246"/>
      <c r="D56" s="246"/>
      <c r="E56" s="246"/>
      <c r="F56" s="246"/>
      <c r="G56" s="327"/>
      <c r="H56" s="328" t="s">
        <v>512</v>
      </c>
      <c r="I56" s="329">
        <v>641911</v>
      </c>
      <c r="J56" s="330">
        <v>32161</v>
      </c>
      <c r="K56" s="331">
        <v>-17.899999999999999</v>
      </c>
      <c r="L56" s="332">
        <v>43994</v>
      </c>
      <c r="M56" s="333">
        <v>27.6</v>
      </c>
      <c r="N56" s="334">
        <v>-45.5</v>
      </c>
    </row>
    <row r="57" spans="1:14">
      <c r="A57" s="250"/>
      <c r="B57" s="246"/>
      <c r="C57" s="246"/>
      <c r="D57" s="246"/>
      <c r="E57" s="246"/>
      <c r="F57" s="246"/>
      <c r="G57" s="312" t="s">
        <v>515</v>
      </c>
      <c r="H57" s="313"/>
      <c r="I57" s="321">
        <v>2743205</v>
      </c>
      <c r="J57" s="322">
        <v>136573</v>
      </c>
      <c r="K57" s="323">
        <v>19</v>
      </c>
      <c r="L57" s="324">
        <v>56894</v>
      </c>
      <c r="M57" s="325">
        <v>-35</v>
      </c>
      <c r="N57" s="326">
        <v>54</v>
      </c>
    </row>
    <row r="58" spans="1:14">
      <c r="A58" s="250"/>
      <c r="B58" s="246"/>
      <c r="C58" s="246"/>
      <c r="D58" s="246"/>
      <c r="E58" s="246"/>
      <c r="F58" s="246"/>
      <c r="G58" s="327"/>
      <c r="H58" s="328" t="s">
        <v>512</v>
      </c>
      <c r="I58" s="329">
        <v>412753</v>
      </c>
      <c r="J58" s="330">
        <v>20549</v>
      </c>
      <c r="K58" s="331">
        <v>-36.1</v>
      </c>
      <c r="L58" s="332">
        <v>32548</v>
      </c>
      <c r="M58" s="333">
        <v>-26</v>
      </c>
      <c r="N58" s="334">
        <v>-10.1</v>
      </c>
    </row>
    <row r="59" spans="1:14">
      <c r="A59" s="250"/>
      <c r="B59" s="246"/>
      <c r="C59" s="246"/>
      <c r="D59" s="246"/>
      <c r="E59" s="246"/>
      <c r="F59" s="246"/>
      <c r="G59" s="312" t="s">
        <v>516</v>
      </c>
      <c r="H59" s="313"/>
      <c r="I59" s="321">
        <v>1896350</v>
      </c>
      <c r="J59" s="322">
        <v>94289</v>
      </c>
      <c r="K59" s="323">
        <v>-31</v>
      </c>
      <c r="L59" s="324">
        <v>57122</v>
      </c>
      <c r="M59" s="325">
        <v>0.4</v>
      </c>
      <c r="N59" s="326">
        <v>-31.4</v>
      </c>
    </row>
    <row r="60" spans="1:14">
      <c r="A60" s="250"/>
      <c r="B60" s="246"/>
      <c r="C60" s="246"/>
      <c r="D60" s="246"/>
      <c r="E60" s="246"/>
      <c r="F60" s="246"/>
      <c r="G60" s="327"/>
      <c r="H60" s="328" t="s">
        <v>512</v>
      </c>
      <c r="I60" s="335">
        <v>565539</v>
      </c>
      <c r="J60" s="330">
        <v>28119</v>
      </c>
      <c r="K60" s="331">
        <v>36.799999999999997</v>
      </c>
      <c r="L60" s="332">
        <v>36191</v>
      </c>
      <c r="M60" s="333">
        <v>11.2</v>
      </c>
      <c r="N60" s="334">
        <v>25.6</v>
      </c>
    </row>
    <row r="61" spans="1:14">
      <c r="A61" s="250"/>
      <c r="B61" s="246"/>
      <c r="C61" s="246"/>
      <c r="D61" s="246"/>
      <c r="E61" s="246"/>
      <c r="F61" s="246"/>
      <c r="G61" s="312" t="s">
        <v>517</v>
      </c>
      <c r="H61" s="336"/>
      <c r="I61" s="337">
        <v>2355645</v>
      </c>
      <c r="J61" s="338">
        <v>117616</v>
      </c>
      <c r="K61" s="339">
        <v>13.7</v>
      </c>
      <c r="L61" s="340">
        <v>70828</v>
      </c>
      <c r="M61" s="341">
        <v>1.3</v>
      </c>
      <c r="N61" s="326">
        <v>12.4</v>
      </c>
    </row>
    <row r="62" spans="1:14">
      <c r="A62" s="250"/>
      <c r="B62" s="246"/>
      <c r="C62" s="246"/>
      <c r="D62" s="246"/>
      <c r="E62" s="246"/>
      <c r="F62" s="246"/>
      <c r="G62" s="327"/>
      <c r="H62" s="328" t="s">
        <v>512</v>
      </c>
      <c r="I62" s="329">
        <v>606019</v>
      </c>
      <c r="J62" s="330">
        <v>30266</v>
      </c>
      <c r="K62" s="331">
        <v>0.5</v>
      </c>
      <c r="L62" s="332">
        <v>36666</v>
      </c>
      <c r="M62" s="333">
        <v>3.1</v>
      </c>
      <c r="N62" s="334">
        <v>-2.6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39.380000000000003</v>
      </c>
      <c r="G47" s="12">
        <v>35.07</v>
      </c>
      <c r="H47" s="12">
        <v>37.950000000000003</v>
      </c>
      <c r="I47" s="12">
        <v>42.33</v>
      </c>
      <c r="J47" s="13">
        <v>37.32</v>
      </c>
    </row>
    <row r="48" spans="2:10" ht="57.75" customHeight="1">
      <c r="B48" s="14"/>
      <c r="C48" s="1174" t="s">
        <v>4</v>
      </c>
      <c r="D48" s="1174"/>
      <c r="E48" s="1175"/>
      <c r="F48" s="15">
        <v>3.9</v>
      </c>
      <c r="G48" s="16">
        <v>9.76</v>
      </c>
      <c r="H48" s="16">
        <v>4.3899999999999997</v>
      </c>
      <c r="I48" s="16">
        <v>6.18</v>
      </c>
      <c r="J48" s="17">
        <v>5.87</v>
      </c>
    </row>
    <row r="49" spans="2:10" ht="57.75" customHeight="1" thickBot="1">
      <c r="B49" s="18"/>
      <c r="C49" s="1176" t="s">
        <v>5</v>
      </c>
      <c r="D49" s="1176"/>
      <c r="E49" s="1177"/>
      <c r="F49" s="19" t="s">
        <v>524</v>
      </c>
      <c r="G49" s="20" t="s">
        <v>525</v>
      </c>
      <c r="H49" s="20" t="s">
        <v>526</v>
      </c>
      <c r="I49" s="20">
        <v>6.58</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祥一</dc:creator>
  <cp:lastModifiedBy>秋元　喜夫</cp:lastModifiedBy>
  <cp:lastPrinted>2018-04-11T02:48:34Z</cp:lastPrinted>
  <dcterms:created xsi:type="dcterms:W3CDTF">2018-04-11T02:49:21Z</dcterms:created>
  <dcterms:modified xsi:type="dcterms:W3CDTF">2018-11-29T01:00:18Z</dcterms:modified>
</cp:coreProperties>
</file>