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6泉崎村●\"/>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BW34" i="9"/>
  <c r="BW35" i="9" s="1"/>
  <c r="BW36" i="9" s="1"/>
  <c r="BW37" i="9" s="1"/>
  <c r="BW38" i="9" s="1"/>
  <c r="BW39" i="9" s="1"/>
  <c r="BW40" i="9" s="1"/>
  <c r="BW41" i="9" s="1"/>
  <c r="BW42"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<sst xmlns="http://schemas.openxmlformats.org/spreadsheetml/2006/main" count="1061" uniqueCount="560">
  <si>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</si>
  <si>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</si>
  <si>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</si>
  <si>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</si>
  <si>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</si>
  <si>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</si>
  <si>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</si>
  <si>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</si>
  <si>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</si>
  <si>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</si>
  <si>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</si>
  <si>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</si>
  <si>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</si>
  <si>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</si>
  <si>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</si>
  <si>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</si>
  <si>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</si>
  <si>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</si>
  <si>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</si>
  <si>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</si>
  <si>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</si>
  <si>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</si>
  <si>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</si>
  <si>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</si>
  <si>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</si>
  <si>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</si>
  <si>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</si>
  <si>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</si>
  <si>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</si>
  <si>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</si>
  <si>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</si>
  <si>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</si>
  <si>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</si>
  <si>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</si>
  <si>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</si>
  <si>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</si>
  <si>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</si>
  <si>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</si>
  <si>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</si>
  <si>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</si>
  <si>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</si>
  <si>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</si>
  <si>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</si>
  <si>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</si>
  <si>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</si>
  <si>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</si>
  <si>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</si>
  <si>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</si>
  <si>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</si>
  <si>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</si>
  <si>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</si>
  <si>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</si>
  <si>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</si>
  <si>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</si>
  <si>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</si>
  <si>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</si>
  <si>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</si>
  <si>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</si>
  <si>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</si>
  <si>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</si>
  <si>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</si>
  <si>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</si>
  <si>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</si>
  <si>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</si>
  <si>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</si>
  <si>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</si>
  <si>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</si>
  <si>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</si>
  <si>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</si>
  <si>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</si>
  <si>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</si>
  <si>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</si>
  <si>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</si>
  <si>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</si>
  <si>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</si>
  <si>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</si>
  <si>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</si>
  <si>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</si>
  <si>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</si>
  <si>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</si>
  <si>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</si>
  <si>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</si>
  <si>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</si>
  <si>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</si>
  <si>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</si>
  <si>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</si>
  <si>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</si>
  <si>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</si>
  <si>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</si>
  <si>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</si>
  <si>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</si>
  <si>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</si>
  <si>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</si>
  <si>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</si>
  <si>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</si>
  <si>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</si>
  <si>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</si>
  <si>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</si>
  <si>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</si>
  <si>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</si>
  <si>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</si>
  <si>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</si>
  <si>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</si>
  <si>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</si>
  <si>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</si>
  <si>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</si>
  <si>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</si>
  <si>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</si>
  <si>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</si>
  <si>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</si>
  <si>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</si>
  <si>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</si>
  <si>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</si>
  <si>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</si>
  <si>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</si>
  <si>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</si>
  <si>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</si>
  <si>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</si>
  <si>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</si>
  <si>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</si>
  <si>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</si>
  <si>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</si>
  <si>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</si>
  <si>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</si>
  <si>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</si>
  <si>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</si>
  <si>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</si>
  <si>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</si>
  <si>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</si>
  <si>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</si>
  <si>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</si>
  <si>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</si>
  <si>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</si>
  <si>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</si>
  <si>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</si>
  <si>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</si>
  <si>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</si>
  <si>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</si>
  <si>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</si>
  <si>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</si>
  <si>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</si>
  <si>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</si>
  <si>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</si>
  <si>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</si>
  <si>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</si>
  <si>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</si>
  <si>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</si>
  <si>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</si>
  <si>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</si>
  <si>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</si>
  <si>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</si>
  <si>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</si>
  <si>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</si>
  <si>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</si>
  <si>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</si>
  <si>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</si>
  <si>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</si>
  <si>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</si>
  <si>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</si>
  <si>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</si>
  <si>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</si>
  <si>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</si>
  <si>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</si>
  <si>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</si>
  <si>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</si>
  <si>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</si>
  <si>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</si>
  <si>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</si>
  <si>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</si>
  <si>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</si>
  <si>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</si>
  <si>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</si>
  <si>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</si>
  <si>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</si>
  <si>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</si>
  <si>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</si>
  <si>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</si>
  <si>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</si>
  <si>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</si>
  <si>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</si>
  <si>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</si>
  <si>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</si>
  <si>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</si>
  <si>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</si>
  <si>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</si>
  <si>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</si>
  <si>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</si>
  <si>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</si>
  <si>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</si>
  <si>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</si>
  <si>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</si>
  <si>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</si>
  <si>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</si>
  <si>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</si>
  <si>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</si>
  <si>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</si>
  <si>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</si>
  <si>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</si>
  <si>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</si>
  <si>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</si>
  <si>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</si>
  <si>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</si>
  <si>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</si>
  <si>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</si>
  <si>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</si>
  <si>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</si>
  <si>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</si>
  <si>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</si>
  <si>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</si>
  <si>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</si>
  <si>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</si>
  <si>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</si>
  <si>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</si>
  <si>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</si>
  <si>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</si>
  <si>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</si>
  <si>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</si>
  <si>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</si>
  <si>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</si>
  <si>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</si>
  <si>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</si>
  <si>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</si>
  <si>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</si>
  <si>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</si>
  <si>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</si>
  <si>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</si>
  <si>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</si>
  <si>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</si>
  <si>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</si>
  <si>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</si>
  <si>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</si>
  <si>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</si>
  <si>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</si>
  <si>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</si>
  <si>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</si>
  <si>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</si>
  <si>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</si>
  <si>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</si>
  <si>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</si>
  <si>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</si>
  <si>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</si>
  <si>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</si>
  <si>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</si>
  <si>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</si>
  <si>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</si>
  <si>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</si>
  <si>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</si>
  <si>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</si>
  <si>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</si>
  <si>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</si>
  <si>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</si>
  <si>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</si>
  <si>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</si>
  <si>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</si>
  <si>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</si>
  <si>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</si>
  <si>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</si>
  <si>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</si>
  <si>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</si>
  <si>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</si>
  <si>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</si>
  <si>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</si>
  <si>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</si>
  <si>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</si>
  <si>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</si>
  <si>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</si>
  <si>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</si>
  <si>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</si>
  <si>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</si>
  <si>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</si>
  <si>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</si>
  <si>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</si>
  <si>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</si>
  <si>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</si>
  <si>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</si>
  <si>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</si>
  <si>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</si>
  <si>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</si>
  <si>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</si>
  <si>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</si>
  <si>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</si>
  <si>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</si>
  <si>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</si>
  <si>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</si>
  <si>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</si>
  <si>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</si>
  <si>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</si>
  <si>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</si>
  <si>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</si>
  <si>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</si>
  <si>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</si>
  <si>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</si>
  <si>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</si>
  <si>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</si>
  <si>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</si>
  <si>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</si>
  <si>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</si>
  <si>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</si>
  <si>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</si>
  <si>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</si>
  <si>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</si>
  <si>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</si>
  <si>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</si>
  <si>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</si>
  <si>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</si>
  <si>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</si>
  <si>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</si>
  <si>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</si>
  <si>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</si>
  <si>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</si>
  <si>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</si>
  <si>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</si>
  <si>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</si>
  <si>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</si>
  <si>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</si>
  <si>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</si>
  <si>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</si>
  <si>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</si>
  <si>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</si>
  <si>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</si>
  <si>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</si>
  <si>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</si>
  <si>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</si>
  <si>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</si>
  <si>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</si>
  <si>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</si>
  <si>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</si>
  <si>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</si>
  <si>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</si>
  <si>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</si>
  <si>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</si>
  <si>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</si>
  <si>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</si>
  <si>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</si>
  <si>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</si>
  <si>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</si>
  <si>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</si>
  <si>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</si>
  <si>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</si>
  <si>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</si>
  <si>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</si>
  <si>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</si>
  <si>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</si>
  <si>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</si>
  <si>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</si>
  <si>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</si>
  <si>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</si>
  <si>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</si>
  <si>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</si>
  <si>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</si>
  <si>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</si>
  <si>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</si>
  <si>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</si>
  <si>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</si>
  <si>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</si>
  <si>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</si>
  <si>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</si>
  <si>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</si>
  <si>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</si>
  <si>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</si>
  <si>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</si>
  <si>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</si>
  <si>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</si>
  <si>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</si>
  <si>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</si>
  <si>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</si>
  <si>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</si>
  <si>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</si>
  <si>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</si>
  <si>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</si>
  <si>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</si>
  <si>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</si>
  <si>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</si>
  <si>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</si>
  <si>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</si>
  <si>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</si>
  <si>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</si>
  <si>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</si>
  <si>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</si>
  <si>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</si>
  <si>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</si>
  <si>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</si>
  <si>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</si>
  <si>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</si>
  <si>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</si>
  <si>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</si>
  <si>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</si>
  <si>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</si>
  <si>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</si>
  <si>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</si>
  <si>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</si>
  <si>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</si>
  <si>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</si>
  <si>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</si>
  <si>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</si>
  <si>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</si>
  <si>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</si>
  <si>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</si>
  <si>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</si>
  <si>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</si>
  <si>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</si>
  <si>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</si>
  <si>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</si>
  <si>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</si>
  <si>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</si>
  <si>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</si>
  <si>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</si>
  <si>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</si>
  <si>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</si>
  <si>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</si>
  <si>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</si>
  <si>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</si>
  <si>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</si>
  <si>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</si>
  <si>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</si>
  <si>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</si>
  <si>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</si>
  <si>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</si>
  <si>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</si>
  <si>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</si>
  <si>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</si>
  <si>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</si>
  <si>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</si>
  <si>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</si>
  <si>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</si>
  <si>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</si>
  <si>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</si>
  <si>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</si>
  <si>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</si>
  <si>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</si>
  <si>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</si>
  <si>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</si>
  <si>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</si>
  <si>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</si>
  <si>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</si>
  <si>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</si>
  <si>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</si>
  <si>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</si>
  <si>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</si>
  <si>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</si>
  <si>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</si>
  <si>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</si>
  <si>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</si>
  <si>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</si>
  <si>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</si>
  <si>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</si>
  <si>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</si>
  <si>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</si>
  <si>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</si>
  <si>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</si>
  <si>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</si>
  <si>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</si>
  <si>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</si>
  <si>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</si>
  <si>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</si>
  <si>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</si>
  <si>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</si>
  <si>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</si>
  <si>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</si>
  <si>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</si>
  <si>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</si>
  <si>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</si>
  <si>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</si>
  <si>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</si>
  <si>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</si>
  <si>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</si>
  <si>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</si>
  <si>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</si>
  <si>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</si>
  <si>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</si>
  <si>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</si>
  <si>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</si>
  <si>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</si>
  <si>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</si>
  <si>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</si>
  <si>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</si>
  <si>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</si>
  <si>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</si>
  <si>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</si>
  <si>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</si>
  <si>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</si>
  <si>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</si>
  <si>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</si>
  <si>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</si>
  <si>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</si>
  <si>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</si>
  <si>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</si>
  <si>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</si>
  <si>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</si>
  <si>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</si>
  <si>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</si>
  <si>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</si>
  <si>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</si>
  <si>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</si>
  <si>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</si>
  <si>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</si>
  <si>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</si>
  <si>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</si>
  <si>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</si>
  <si>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</si>
  <si>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</si>
  <si>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</si>
  <si>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</si>
  <si>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</si>
  <si>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</si>
  <si>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</si>
  <si>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</si>
  <si>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</si>
  <si>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</si>
  <si>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</si>
  <si>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</si>
  <si>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</si>
  <si>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</si>
  <si>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</si>
  <si>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</si>
  <si>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</si>
  <si>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</si>
  <si>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</si>
  <si>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</si>
  <si>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</si>
  <si>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</si>
  <si>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</si>
  <si>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</si>
  <si>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</si>
  <si>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1.50</t>
  </si>
  <si>
    <t>一般会計</t>
  </si>
  <si>
    <t>住宅用地造成事業会計</t>
  </si>
  <si>
    <t>工業用地造成事業会計</t>
  </si>
  <si>
    <t>水道事業会計</t>
  </si>
  <si>
    <t>国民健康保険特別会計</t>
  </si>
  <si>
    <t>介護保険特別会計</t>
  </si>
  <si>
    <t>農業集落排水処理事業特別会計</t>
  </si>
  <si>
    <t>後期高齢者医療特別会計</t>
  </si>
  <si>
    <t>その他会計（赤字）</t>
  </si>
  <si>
    <t>その他会計（黒字）</t>
  </si>
  <si>
    <t>泉崎観光株式会社</t>
    <rPh sb="0" eb="2">
      <t>イズミザキ</t>
    </rPh>
    <rPh sb="2" eb="4">
      <t>カンコウ</t>
    </rPh>
    <rPh sb="4" eb="6">
      <t>カブシキ</t>
    </rPh>
    <rPh sb="6" eb="8">
      <t>カイシャ</t>
    </rPh>
    <phoneticPr fontId="30"/>
  </si>
  <si>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</si>
  <si>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</si>
  <si>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</si>
  <si>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</si>
  <si>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</si>
  <si>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</si>
  <si>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</si>
  <si>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</si>
  <si>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</si>
  <si>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</si>
  <si>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</si>
  <si>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</si>
  <si>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</si>
  <si>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</si>
  <si>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</si>
  <si>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</si>
  <si>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</si>
  <si>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</si>
  <si>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</si>
  <si>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</si>
  <si>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</si>
  <si>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</si>
  <si>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</si>
  <si>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内平均値と比較して15.1％高く、実質公債費比率は、1.4％高い。これは、財政規模に対する負債や返済額の大きい事が考えられることから、今後も健全な財政運営及び財源確保に努めていく。</t>
    <rPh sb="1" eb="3">
      <t>ショウライ</t>
    </rPh>
    <rPh sb="3" eb="5">
      <t>フタン</t>
    </rPh>
    <rPh sb="5" eb="7">
      <t>ヒリツ</t>
    </rPh>
    <rPh sb="13" eb="15">
      <t>ルイジ</t>
    </rPh>
    <rPh sb="15" eb="17">
      <t>ダンタイ</t>
    </rPh>
    <rPh sb="17" eb="18">
      <t>ナイ</t>
    </rPh>
    <rPh sb="18" eb="20">
      <t>ヘイキン</t>
    </rPh>
    <rPh sb="20" eb="21">
      <t>チ</t>
    </rPh>
    <rPh sb="22" eb="24">
      <t>ヒカク</t>
    </rPh>
    <rPh sb="31" eb="32">
      <t>タカ</t>
    </rPh>
    <rPh sb="34" eb="36">
      <t>ジッシツ</t>
    </rPh>
    <rPh sb="36" eb="39">
      <t>コウサイヒ</t>
    </rPh>
    <rPh sb="39" eb="41">
      <t>ヒリツ</t>
    </rPh>
    <rPh sb="47" eb="48">
      <t>タカ</t>
    </rPh>
    <rPh sb="54" eb="56">
      <t>ザイセイ</t>
    </rPh>
    <rPh sb="56" eb="58">
      <t>キボ</t>
    </rPh>
    <rPh sb="59" eb="60">
      <t>タイ</t>
    </rPh>
    <rPh sb="62" eb="64">
      <t>フサイ</t>
    </rPh>
    <rPh sb="65" eb="67">
      <t>ヘンサイ</t>
    </rPh>
    <rPh sb="67" eb="68">
      <t>ガク</t>
    </rPh>
    <rPh sb="69" eb="70">
      <t>オオ</t>
    </rPh>
    <rPh sb="72" eb="73">
      <t>コト</t>
    </rPh>
    <rPh sb="74" eb="75">
      <t>カンガ</t>
    </rPh>
    <rPh sb="84" eb="86">
      <t>コンゴ</t>
    </rPh>
    <rPh sb="87" eb="89">
      <t>ケンゼン</t>
    </rPh>
    <rPh sb="90" eb="92">
      <t>ザイセイ</t>
    </rPh>
    <rPh sb="92" eb="94">
      <t>ウンエイ</t>
    </rPh>
    <rPh sb="94" eb="95">
      <t>オヨ</t>
    </rPh>
    <rPh sb="96" eb="98">
      <t>ザイゲン</t>
    </rPh>
    <rPh sb="98" eb="100">
      <t>カクホ</t>
    </rPh>
    <rPh sb="101" eb="10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</si>
</sst>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14569</c:v>
                </c:pt>
                <c:pt idx="1">
                  <c:v>76169</c:v>
                </c:pt>
                <c:pt idx="2">
                  <c:v>47602</c:v>
                </c:pt>
                <c:pt idx="3">
                  <c:v>187331</c:v>
                </c:pt>
                <c:pt idx="4">
                  <c:v>128945</c:v>
                </c:pt>
              </c:numCache>
            </c:numRef>
          </c:val>
          <c:smooth val="0"/>
        </c:ser>
        <c:dLbls>
          <c:showLegendKey val="0"/>
          <c:showVal val="0"/>
          <c:showCatName val="0"/>
          <c:showSerName val="0"/>
          <c:showPercent val="0"/>
          <c:showBubbleSize val="0"/>
        </c:dLbls>
        <c:marker val="1"/>
        <c:smooth val="0"/>
        <c:axId val="688587600"/>
        <c:axId val="688587208"/>
      </c:lineChart>
      <c:catAx>
        <c:axId val="68858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587208"/>
        <c:crosses val="autoZero"/>
        <c:auto val="1"/>
        <c:lblAlgn val="ctr"/>
        <c:lblOffset val="100"/>
        <c:tickLblSkip val="1"/>
        <c:tickMarkSkip val="1"/>
        <c:noMultiLvlLbl val="0"/>
      </c:catAx>
      <c:valAx>
        <c:axId val="6885872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58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9.43</c:v>
                </c:pt>
                <c:pt idx="1">
                  <c:v>5.49</c:v>
                </c:pt>
                <c:pt idx="2">
                  <c:v>10.23</c:v>
                </c:pt>
                <c:pt idx="3">
                  <c:v>18.36</c:v>
                </c:pt>
                <c:pt idx="4">
                  <c:v>14.99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9.15</c:v>
                </c:pt>
                <c:pt idx="1">
                  <c:v>11.6</c:v>
                </c:pt>
                <c:pt idx="2">
                  <c:v>21.39</c:v>
                </c:pt>
                <c:pt idx="3">
                  <c:v>20.66</c:v>
                </c:pt>
                <c:pt idx="4">
                  <c:v>29.22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88586424"/>
        <c:axId val="68858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2.81</c:v>
                </c:pt>
                <c:pt idx="1">
                  <c:v>-1.5</c:v>
                </c:pt>
                <c:pt idx="2">
                  <c:v>14.35</c:v>
                </c:pt>
                <c:pt idx="3">
                  <c:v>8.4700000000000006</c:v>
                </c:pt>
                <c:pt idx="4">
                  <c:v>3.49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88586424"/>
        <c:axId val="688586032"/>
      </c:lineChart>
      <c:catAx>
        <c:axId val="68858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8586032"/>
        <c:crosses val="autoZero"/>
        <c:auto val="1"/>
        <c:lblAlgn val="ctr"/>
        <c:lblOffset val="100"/>
        <c:tickLblSkip val="1"/>
        <c:tickMarkSkip val="1"/>
        <c:noMultiLvlLbl val="0"/>
      </c:catAx>
      <c:valAx>
        <c:axId val="68858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58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14.35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0.31</c:v>
                </c:pt>
                <c:pt idx="4">
                  <c:v>#N/A</c:v>
                </c:pt>
                <c:pt idx="5">
                  <c:v>0.14000000000000001</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1.62</c:v>
                </c:pt>
                <c:pt idx="2">
                  <c:v>#N/A</c:v>
                </c:pt>
                <c:pt idx="3">
                  <c:v>0.46</c:v>
                </c:pt>
                <c:pt idx="4">
                  <c:v>#N/A</c:v>
                </c:pt>
                <c:pt idx="5">
                  <c:v>0.73</c:v>
                </c:pt>
                <c:pt idx="6">
                  <c:v>#N/A</c:v>
                </c:pt>
                <c:pt idx="7">
                  <c:v>0.27</c:v>
                </c:pt>
                <c:pt idx="8">
                  <c:v>#N/A</c:v>
                </c:pt>
                <c:pt idx="9">
                  <c:v>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0.67</c:v>
                </c:pt>
                <c:pt idx="2">
                  <c:v>#N/A</c:v>
                </c:pt>
                <c:pt idx="3">
                  <c:v>0.61</c:v>
                </c:pt>
                <c:pt idx="4">
                  <c:v>#N/A</c:v>
                </c:pt>
                <c:pt idx="5">
                  <c:v>1.1499999999999999</c:v>
                </c:pt>
                <c:pt idx="6">
                  <c:v>#N/A</c:v>
                </c:pt>
                <c:pt idx="7">
                  <c:v>1.39</c:v>
                </c:pt>
                <c:pt idx="8">
                  <c:v>#N/A</c:v>
                </c:pt>
                <c:pt idx="9">
                  <c:v>1.03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2.59</c:v>
                </c:pt>
                <c:pt idx="2">
                  <c:v>#N/A</c:v>
                </c:pt>
                <c:pt idx="3">
                  <c:v>2.08</c:v>
                </c:pt>
                <c:pt idx="4">
                  <c:v>#N/A</c:v>
                </c:pt>
                <c:pt idx="5">
                  <c:v>0.47</c:v>
                </c:pt>
                <c:pt idx="6">
                  <c:v>#N/A</c:v>
                </c:pt>
                <c:pt idx="7">
                  <c:v>0.23</c:v>
                </c:pt>
                <c:pt idx="8">
                  <c:v>#N/A</c:v>
                </c:pt>
                <c:pt idx="9">
                  <c:v>1.66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8.3000000000000007</c:v>
                </c:pt>
                <c:pt idx="2">
                  <c:v>#N/A</c:v>
                </c:pt>
                <c:pt idx="3">
                  <c:v>8.3699999999999992</c:v>
                </c:pt>
                <c:pt idx="4">
                  <c:v>#N/A</c:v>
                </c:pt>
                <c:pt idx="5">
                  <c:v>7.81</c:v>
                </c:pt>
                <c:pt idx="6">
                  <c:v>#N/A</c:v>
                </c:pt>
                <c:pt idx="7">
                  <c:v>6.15</c:v>
                </c:pt>
                <c:pt idx="8">
                  <c:v>#N/A</c:v>
                </c:pt>
                <c:pt idx="9">
                  <c:v>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30.59</c:v>
                </c:pt>
                <c:pt idx="2">
                  <c:v>#N/A</c:v>
                </c:pt>
                <c:pt idx="3">
                  <c:v>24.39</c:v>
                </c:pt>
                <c:pt idx="4">
                  <c:v>#N/A</c:v>
                </c:pt>
                <c:pt idx="5">
                  <c:v>27.63</c:v>
                </c:pt>
                <c:pt idx="6">
                  <c:v>#N/A</c:v>
                </c:pt>
                <c:pt idx="7">
                  <c:v>27.46</c:v>
                </c:pt>
                <c:pt idx="8">
                  <c:v>#N/A</c:v>
                </c:pt>
                <c:pt idx="9">
                  <c:v>10.48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4.2300000000000004</c:v>
                </c:pt>
                <c:pt idx="2">
                  <c:v>#N/A</c:v>
                </c:pt>
                <c:pt idx="3">
                  <c:v>2.99</c:v>
                </c:pt>
                <c:pt idx="4">
                  <c:v>#N/A</c:v>
                </c:pt>
                <c:pt idx="5">
                  <c:v>12.67</c:v>
                </c:pt>
                <c:pt idx="6">
                  <c:v>#N/A</c:v>
                </c:pt>
                <c:pt idx="7">
                  <c:v>11.29</c:v>
                </c:pt>
                <c:pt idx="8">
                  <c:v>#N/A</c:v>
                </c:pt>
                <c:pt idx="9">
                  <c:v>11.8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9.43</c:v>
                </c:pt>
                <c:pt idx="2">
                  <c:v>#N/A</c:v>
                </c:pt>
                <c:pt idx="3">
                  <c:v>5.49</c:v>
                </c:pt>
                <c:pt idx="4">
                  <c:v>#N/A</c:v>
                </c:pt>
                <c:pt idx="5">
                  <c:v>10.23</c:v>
                </c:pt>
                <c:pt idx="6">
                  <c:v>#N/A</c:v>
                </c:pt>
                <c:pt idx="7">
                  <c:v>18.350000000000001</c:v>
                </c:pt>
                <c:pt idx="8">
                  <c:v>#N/A</c:v>
                </c:pt>
                <c:pt idx="9">
                  <c:v>14.99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88585248"/>
        <c:axId val="688584856"/>
      </c:barChart>
      <c:catAx>
        <c:axId val="6885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584856"/>
        <c:crosses val="autoZero"/>
        <c:auto val="1"/>
        <c:lblAlgn val="ctr"/>
        <c:lblOffset val="100"/>
        <c:tickLblSkip val="1"/>
        <c:tickMarkSkip val="1"/>
        <c:noMultiLvlLbl val="0"/>
      </c:catAx>
      <c:valAx>
        <c:axId val="68858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5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c:v>
                </c:pt>
                <c:pt idx="5">
                  <c:v>338</c:v>
                </c:pt>
                <c:pt idx="8">
                  <c:v>351</c:v>
                </c:pt>
                <c:pt idx="11">
                  <c:v>340</c:v>
                </c:pt>
                <c:pt idx="14">
                  <c:v>325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12</c:v>
                </c:pt>
                <c:pt idx="6">
                  <c:v>13</c:v>
                </c:pt>
                <c:pt idx="9">
                  <c:v>15</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144</c:v>
                </c:pt>
                <c:pt idx="3">
                  <c:v>138</c:v>
                </c:pt>
                <c:pt idx="6">
                  <c:v>152</c:v>
                </c:pt>
                <c:pt idx="9">
                  <c:v>149</c:v>
                </c:pt>
                <c:pt idx="12">
                  <c:v>165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c:v>
                </c:pt>
                <c:pt idx="3">
                  <c:v>32</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367</c:v>
                </c:pt>
                <c:pt idx="3">
                  <c:v>354</c:v>
                </c:pt>
                <c:pt idx="6">
                  <c:v>374</c:v>
                </c:pt>
                <c:pt idx="9">
                  <c:v>363</c:v>
                </c:pt>
                <c:pt idx="12">
                  <c:v>339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88584072"/>
        <c:axId val="68858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211</c:v>
                </c:pt>
                <c:pt idx="2">
                  <c:v>#N/A</c:v>
                </c:pt>
                <c:pt idx="3">
                  <c:v>#N/A</c:v>
                </c:pt>
                <c:pt idx="4">
                  <c:v>204</c:v>
                </c:pt>
                <c:pt idx="5">
                  <c:v>#N/A</c:v>
                </c:pt>
                <c:pt idx="6">
                  <c:v>#N/A</c:v>
                </c:pt>
                <c:pt idx="7">
                  <c:v>189</c:v>
                </c:pt>
                <c:pt idx="8">
                  <c:v>#N/A</c:v>
                </c:pt>
                <c:pt idx="9">
                  <c:v>#N/A</c:v>
                </c:pt>
                <c:pt idx="10">
                  <c:v>188</c:v>
                </c:pt>
                <c:pt idx="11">
                  <c:v>#N/A</c:v>
                </c:pt>
                <c:pt idx="12">
                  <c:v>#N/A</c:v>
                </c:pt>
                <c:pt idx="13">
                  <c:v>196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88584072"/>
        <c:axId val="688583680"/>
      </c:lineChart>
      <c:catAx>
        <c:axId val="68858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8583680"/>
        <c:crosses val="autoZero"/>
        <c:auto val="1"/>
        <c:lblAlgn val="ctr"/>
        <c:lblOffset val="100"/>
        <c:tickLblSkip val="1"/>
        <c:tickMarkSkip val="1"/>
        <c:noMultiLvlLbl val="0"/>
      </c:catAx>
      <c:valAx>
        <c:axId val="68858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58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3668</c:v>
                </c:pt>
                <c:pt idx="5">
                  <c:v>3441</c:v>
                </c:pt>
                <c:pt idx="8">
                  <c:v>3574</c:v>
                </c:pt>
                <c:pt idx="11">
                  <c:v>3796</c:v>
                </c:pt>
                <c:pt idx="14">
                  <c:v>4105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407</c:v>
                </c:pt>
                <c:pt idx="5">
                  <c:v>83</c:v>
                </c:pt>
                <c:pt idx="8">
                  <c:v>58</c:v>
                </c:pt>
                <c:pt idx="11">
                  <c:v>44</c:v>
                </c:pt>
                <c:pt idx="14">
                  <c:v>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895</c:v>
                </c:pt>
                <c:pt idx="5">
                  <c:v>903</c:v>
                </c:pt>
                <c:pt idx="8">
                  <c:v>839</c:v>
                </c:pt>
                <c:pt idx="11">
                  <c:v>1009</c:v>
                </c:pt>
                <c:pt idx="14">
                  <c:v>1521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90</c:v>
                </c:pt>
                <c:pt idx="3">
                  <c:v>28</c:v>
                </c:pt>
                <c:pt idx="6">
                  <c:v>76</c:v>
                </c:pt>
                <c:pt idx="9">
                  <c:v>23</c:v>
                </c:pt>
                <c:pt idx="12">
                  <c:v>20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794</c:v>
                </c:pt>
                <c:pt idx="3">
                  <c:v>717</c:v>
                </c:pt>
                <c:pt idx="6">
                  <c:v>485</c:v>
                </c:pt>
                <c:pt idx="9">
                  <c:v>314</c:v>
                </c:pt>
                <c:pt idx="12">
                  <c:v>140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c:v>
                </c:pt>
                <c:pt idx="3">
                  <c:v>78</c:v>
                </c:pt>
                <c:pt idx="6">
                  <c:v>62</c:v>
                </c:pt>
                <c:pt idx="9">
                  <c:v>51</c:v>
                </c:pt>
                <c:pt idx="12">
                  <c:v>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1301</c:v>
                </c:pt>
                <c:pt idx="3">
                  <c:v>1123</c:v>
                </c:pt>
                <c:pt idx="6">
                  <c:v>1302</c:v>
                </c:pt>
                <c:pt idx="9">
                  <c:v>1200</c:v>
                </c:pt>
                <c:pt idx="12">
                  <c:v>1120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4125</c:v>
                </c:pt>
                <c:pt idx="3">
                  <c:v>3890</c:v>
                </c:pt>
                <c:pt idx="6">
                  <c:v>3791</c:v>
                </c:pt>
                <c:pt idx="9">
                  <c:v>4198</c:v>
                </c:pt>
                <c:pt idx="12">
                  <c:v>4655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88583288"/>
        <c:axId val="68858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1425</c:v>
                </c:pt>
                <c:pt idx="2">
                  <c:v>#N/A</c:v>
                </c:pt>
                <c:pt idx="3">
                  <c:v>#N/A</c:v>
                </c:pt>
                <c:pt idx="4">
                  <c:v>1411</c:v>
                </c:pt>
                <c:pt idx="5">
                  <c:v>#N/A</c:v>
                </c:pt>
                <c:pt idx="6">
                  <c:v>#N/A</c:v>
                </c:pt>
                <c:pt idx="7">
                  <c:v>1247</c:v>
                </c:pt>
                <c:pt idx="8">
                  <c:v>#N/A</c:v>
                </c:pt>
                <c:pt idx="9">
                  <c:v>#N/A</c:v>
                </c:pt>
                <c:pt idx="10">
                  <c:v>937</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88583288"/>
        <c:axId val="688582504"/>
      </c:lineChart>
      <c:catAx>
        <c:axId val="68858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8582504"/>
        <c:crosses val="autoZero"/>
        <c:auto val="1"/>
        <c:lblAlgn val="ctr"/>
        <c:lblOffset val="100"/>
        <c:tickLblSkip val="1"/>
        <c:tickMarkSkip val="1"/>
        <c:noMultiLvlLbl val="0"/>
      </c:catAx>
      <c:valAx>
        <c:axId val="68858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858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{0BD49B93-9DF5-45AF-A7BE-30B46934CC25}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{F1848DDE-87EE-4FEA-ACFE-B7FD99433445}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{65350008-A128-4862-8E6C-AC8B71BEF3BD}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{EC58841F-DF7E-4E15-BD57-BFEA0E800CFA}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{C27C4EB4-040E-4716-89F9-0AF2A04FBDFE}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{950F7DA4-E36F-4DC4-A006-56EFBAE228FB}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{3424D44F-BB54-49CA-9B9A-01B10E1D855A}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{D43D5E2D-FE01-4CE3-AF13-FB5D41BCF1B4}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{D1A85FC4-6329-4B42-BC46-739757167FEF}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{A0D5D9C6-A2B4-4DDD-8DA8-65191939B8F4}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88581328"/>
        <c:axId val="688580936"/>
      </c:scatterChart>
      <c:valAx>
        <c:axId val="688581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580936"/>
        <c:crosses val="autoZero"/>
        <c:crossBetween val="midCat"/>
      </c:valAx>
      <c:valAx>
        <c:axId val="688580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58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{2B54BB37-A4BF-4CA2-AAE4-50C20131D7A2}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{1775E9AA-0C7F-4D9E-8A22-DAEEEED3E3C9}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{02C29F86-776B-47F5-A477-A044FF892F9C}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{2B21ED3F-0912-4681-899C-B3D4BAD903BE}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{57F5BA8D-2BEC-48D4-8BB8-DABB647D7D8D}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9.1999999999999993</c:v>
                </c:pt>
                <c:pt idx="2">
                  <c:v>9.1999999999999993</c:v>
                </c:pt>
                <c:pt idx="3">
                  <c:v>8.8000000000000007</c:v>
                </c:pt>
                <c:pt idx="4">
                  <c:v>8.6999999999999993</c:v>
                </c:pt>
              </c:numCache>
            </c:numRef>
          </c:xVal>
          <c:yVal>
            <c:numRef>
              <c:f>公会計指標分析・財政指標組合せ分析表!$K$73:$O$73</c:f>
              <c:numCache>
                <c:formatCode>#,##0.0;"▲ "#,##0.0</c:formatCode>
                <c:ptCount val="5"/>
                <c:pt idx="0">
                  <c:v>65.5</c:v>
                </c:pt>
                <c:pt idx="1">
                  <c:v>64.599999999999994</c:v>
                </c:pt>
                <c:pt idx="2">
                  <c:v>58.1</c:v>
                </c:pt>
                <c:pt idx="3">
                  <c:v>41.8</c:v>
                </c:pt>
                <c:pt idx="4">
                  <c:v>15.1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{FC5619C0-925D-4040-A7C8-A68D2AB2FE14}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{A692E716-803D-4389-B34A-1AB390144B25}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{A64050AF-9A1E-45CF-854B-A12FE95F0ABA}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{9DBF422E-E665-4D2A-9191-F5B1D5384A1B}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{46C4AB68-7A2D-4080-AF08-8C02F6604513}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88580152"/>
        <c:axId val="688579760"/>
      </c:scatterChart>
      <c:valAx>
        <c:axId val="688580152"/>
        <c:scaling>
          <c:orientation val="minMax"/>
          <c:max val="12.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8579760"/>
        <c:crosses val="autoZero"/>
        <c:crossBetween val="midCat"/>
      </c:valAx>
      <c:valAx>
        <c:axId val="68857976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85801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「公営企業債の元利償還金に対する繰入金」は</a:t>
          </a:r>
          <a:r>
            <a:rPr lang="ja-JP" altLang="en-US" sz="1100" b="0" i="0" baseline="0">
              <a:solidFill>
                <a:schemeClr val="dk1"/>
              </a:solidFill>
              <a:effectLst/>
              <a:latin typeface="+mn-lt"/>
              <a:ea typeface="+mn-ea"/>
              <a:cs typeface="+mn-cs"/>
            </a:rPr>
            <a:t>資本的収支に計上された繰出金が増加したことによる。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今後については、元利償還金等が償還開始により徐々に増加していくことが見込まれる。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「一般会計等に係る地方債の現在高」は、</a:t>
          </a:r>
          <a:r>
            <a:rPr lang="ja-JP" altLang="en-US" sz="1100" b="0" i="0" baseline="0">
              <a:solidFill>
                <a:schemeClr val="dk1"/>
              </a:solidFill>
              <a:effectLst/>
              <a:latin typeface="+mn-lt"/>
              <a:ea typeface="+mn-ea"/>
              <a:cs typeface="+mn-cs"/>
            </a:rPr>
            <a:t>防災拠点施設整備事業及び防災行政デジタル化整備事業等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４５７</a:t>
          </a:r>
          <a:r>
            <a:rPr lang="ja-JP" altLang="ja-JP" sz="1100" b="0" i="0" baseline="0">
              <a:solidFill>
                <a:schemeClr val="dk1"/>
              </a:solidFill>
              <a:effectLst/>
              <a:latin typeface="+mn-lt"/>
              <a:ea typeface="+mn-ea"/>
              <a:cs typeface="+mn-cs"/>
            </a:rPr>
            <a:t>百万円増加した。</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「公営企業債等繰入見込額」は、繰入割合の数値が</a:t>
          </a:r>
          <a:r>
            <a:rPr lang="ja-JP" altLang="en-US" sz="1100" b="0" i="0" baseline="0">
              <a:solidFill>
                <a:schemeClr val="dk1"/>
              </a:solidFill>
              <a:effectLst/>
              <a:latin typeface="+mn-lt"/>
              <a:ea typeface="+mn-ea"/>
              <a:cs typeface="+mn-cs"/>
            </a:rPr>
            <a:t>８０</a:t>
          </a:r>
          <a:r>
            <a:rPr lang="ja-JP" altLang="ja-JP" sz="1100" b="0" i="0" baseline="0">
              <a:solidFill>
                <a:schemeClr val="dk1"/>
              </a:solidFill>
              <a:effectLst/>
              <a:latin typeface="+mn-lt"/>
              <a:ea typeface="+mn-ea"/>
              <a:cs typeface="+mn-cs"/>
            </a:rPr>
            <a:t>百万円減少した。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「設立法人等の負債額等負担見込額」は、カントリーヴィレッジの修繕費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３百万円減少した。</a:t>
          </a:r>
          <a:endParaRPr lang="ja-JP" altLang="ja-JP" sz="1400">
            <a:effectLst/>
          </a:endParaRPr>
        </a:p>
        <a:p>
          <a:pPr rtl="0"/>
          <a:r>
            <a:rPr lang="ja-JP" altLang="ja-JP" sz="1100" b="0" i="0" baseline="0">
              <a:solidFill>
                <a:schemeClr val="dk1"/>
              </a:solidFill>
              <a:effectLst/>
              <a:latin typeface="+mn-lt"/>
              <a:ea typeface="+mn-ea"/>
              <a:cs typeface="+mn-cs"/>
            </a:rPr>
            <a:t>　今後については、県振興基金完了により地方債の発行を抑制していたが、泉崎駅東口開発等により徐々に増加していく見込みである。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年度の財政力指数は、前年度との比較では</a:t>
          </a:r>
          <a:r>
            <a:rPr lang="ja-JP" altLang="en-US" sz="1100" b="0" i="0" baseline="0">
              <a:solidFill>
                <a:schemeClr val="dk1"/>
              </a:solidFill>
              <a:effectLst/>
              <a:latin typeface="+mn-lt"/>
              <a:ea typeface="+mn-ea"/>
              <a:cs typeface="+mn-cs"/>
            </a:rPr>
            <a:t>同等の</a:t>
          </a:r>
          <a:r>
            <a:rPr lang="ja-JP" altLang="ja-JP" sz="1100" b="0" i="0" baseline="0">
              <a:solidFill>
                <a:schemeClr val="dk1"/>
              </a:solidFill>
              <a:effectLst/>
              <a:latin typeface="+mn-lt"/>
              <a:ea typeface="+mn-ea"/>
              <a:cs typeface="+mn-cs"/>
            </a:rPr>
            <a:t>０．５４となって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平成２０年度以降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安定した数値を示している。これまで進めてきた企業誘致、住宅地の分譲等により、固定資産税、法人村民税の収入が安定していること</a:t>
          </a:r>
          <a:r>
            <a:rPr lang="ja-JP" altLang="en-US" sz="1100" b="0" i="0" baseline="0">
              <a:solidFill>
                <a:schemeClr val="dk1"/>
              </a:solidFill>
              <a:effectLst/>
              <a:latin typeface="+mn-lt"/>
              <a:ea typeface="+mn-ea"/>
              <a:cs typeface="+mn-cs"/>
            </a:rPr>
            <a:t>が要因と考えられる</a:t>
          </a:r>
          <a:r>
            <a:rPr lang="ja-JP" altLang="ja-JP" sz="1100" b="0" i="0" baseline="0">
              <a:solidFill>
                <a:schemeClr val="dk1"/>
              </a:solidFill>
              <a:effectLst/>
              <a:latin typeface="+mn-lt"/>
              <a:ea typeface="+mn-ea"/>
              <a:cs typeface="+mn-cs"/>
            </a:rPr>
            <a:t>。今後も、定員管理、給与の適正化を図り、経費の抑制に努めるとともに、村税等の徴収率の向上を図り、歳入の確保に努める。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13909</xdr:rowOff>
    </xdr:from>
    <xdr:to>
      <xdr:col>6</xdr:col>
      <xdr:colOff>0</xdr:colOff>
      <xdr:row>42</xdr:row>
      <xdr:rowOff>25400</xdr:rowOff>
    </xdr:to>
    <xdr:cxnSp macro="">
      <xdr:nvCxnSpPr>
        <xdr:cNvPr id="72" name="直線コネクタ 71"/>
        <xdr:cNvCxnSpPr/>
      </xdr:nvCxnSpPr>
      <xdr:spPr>
        <a:xfrm>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5" name="直線コネクタ 74"/>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2419</xdr:rowOff>
    </xdr:to>
    <xdr:cxnSp macro="">
      <xdr:nvCxnSpPr>
        <xdr:cNvPr id="78" name="直線コネクタ 77"/>
        <xdr:cNvCxnSpPr/>
      </xdr:nvCxnSpPr>
      <xdr:spPr>
        <a:xfrm>
          <a:off x="1447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7" name="テキスト ボックス 96"/>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経常収支比率は、</a:t>
          </a:r>
          <a:r>
            <a:rPr lang="en-US" altLang="ja-JP" sz="1100" b="0" i="0" baseline="0">
              <a:solidFill>
                <a:schemeClr val="dk1"/>
              </a:solidFill>
              <a:effectLst/>
              <a:latin typeface="+mn-ea"/>
              <a:ea typeface="+mn-ea"/>
              <a:cs typeface="+mn-cs"/>
            </a:rPr>
            <a:t>80.8</a:t>
          </a:r>
          <a:r>
            <a:rPr lang="ja-JP" altLang="ja-JP" sz="1100" b="0" i="0" baseline="0">
              <a:solidFill>
                <a:schemeClr val="dk1"/>
              </a:solidFill>
              <a:effectLst/>
              <a:latin typeface="+mn-ea"/>
              <a:ea typeface="+mn-ea"/>
              <a:cs typeface="+mn-cs"/>
            </a:rPr>
            <a:t>％と類似団体内平均値を大きく下回ってい</a:t>
          </a:r>
          <a:r>
            <a:rPr lang="ja-JP" altLang="en-US" sz="1100" b="0" i="0" baseline="0">
              <a:solidFill>
                <a:schemeClr val="dk1"/>
              </a:solidFill>
              <a:effectLst/>
              <a:latin typeface="+mn-ea"/>
              <a:ea typeface="+mn-ea"/>
              <a:cs typeface="+mn-cs"/>
            </a:rPr>
            <a:t>る</a:t>
          </a:r>
          <a:r>
            <a:rPr lang="ja-JP" altLang="ja-JP" sz="1100" b="0" i="0" baseline="0">
              <a:solidFill>
                <a:schemeClr val="dk1"/>
              </a:solidFill>
              <a:effectLst/>
              <a:latin typeface="+mn-ea"/>
              <a:ea typeface="+mn-ea"/>
              <a:cs typeface="+mn-cs"/>
            </a:rPr>
            <a:t>。前年比</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増</a:t>
          </a:r>
          <a:r>
            <a:rPr lang="ja-JP" altLang="ja-JP" sz="1100" b="0" i="0" baseline="0">
              <a:solidFill>
                <a:schemeClr val="dk1"/>
              </a:solidFill>
              <a:effectLst/>
              <a:latin typeface="+mn-ea"/>
              <a:ea typeface="+mn-ea"/>
              <a:cs typeface="+mn-cs"/>
            </a:rPr>
            <a:t>となり</a:t>
          </a:r>
          <a:r>
            <a:rPr lang="ja-JP" altLang="en-US" sz="1100" b="0" i="0" baseline="0">
              <a:solidFill>
                <a:schemeClr val="dk1"/>
              </a:solidFill>
              <a:effectLst/>
              <a:latin typeface="+mn-ea"/>
              <a:ea typeface="+mn-ea"/>
              <a:cs typeface="+mn-cs"/>
            </a:rPr>
            <a:t>硬直化しつつ</a:t>
          </a:r>
          <a:r>
            <a:rPr lang="ja-JP" altLang="ja-JP" sz="1100" b="0" i="0" baseline="0">
              <a:solidFill>
                <a:schemeClr val="dk1"/>
              </a:solidFill>
              <a:effectLst/>
              <a:latin typeface="+mn-ea"/>
              <a:ea typeface="+mn-ea"/>
              <a:cs typeface="+mn-cs"/>
            </a:rPr>
            <a:t>ある数値となっている。平成２０年度から平成２９年度までは、延納分の退職手当負担金、約６億３，９００万円の分割納入</a:t>
          </a:r>
          <a:r>
            <a:rPr lang="ja-JP" altLang="en-US" sz="1100" b="0" i="0" baseline="0">
              <a:solidFill>
                <a:schemeClr val="dk1"/>
              </a:solidFill>
              <a:effectLst/>
              <a:latin typeface="+mn-ea"/>
              <a:ea typeface="+mn-ea"/>
              <a:cs typeface="+mn-cs"/>
            </a:rPr>
            <a:t>を行って</a:t>
          </a:r>
          <a:r>
            <a:rPr lang="ja-JP" altLang="ja-JP" sz="1100" b="0" i="0" baseline="0">
              <a:solidFill>
                <a:schemeClr val="dk1"/>
              </a:solidFill>
              <a:effectLst/>
              <a:latin typeface="+mn-ea"/>
              <a:ea typeface="+mn-ea"/>
              <a:cs typeface="+mn-cs"/>
            </a:rPr>
            <a:t>いることから経常収支比率への影響が懸念されるため、一般財源を確保すべく税の収納率向上を図る。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61</xdr:row>
      <xdr:rowOff>133858</xdr:rowOff>
    </xdr:to>
    <xdr:cxnSp macro="">
      <xdr:nvCxnSpPr>
        <xdr:cNvPr id="130" name="直線コネクタ 129"/>
        <xdr:cNvCxnSpPr/>
      </xdr:nvCxnSpPr>
      <xdr:spPr>
        <a:xfrm>
          <a:off x="4114800" y="1045235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61</xdr:row>
      <xdr:rowOff>66294</xdr:rowOff>
    </xdr:to>
    <xdr:cxnSp macro="">
      <xdr:nvCxnSpPr>
        <xdr:cNvPr id="133" name="直線コネクタ 132"/>
        <xdr:cNvCxnSpPr/>
      </xdr:nvCxnSpPr>
      <xdr:spPr>
        <a:xfrm flipV="1">
          <a:off x="3225800" y="10452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23114</xdr:rowOff>
    </xdr:from>
    <xdr:to>
      <xdr:col>4</xdr:col>
      <xdr:colOff>482600</xdr:colOff>
      <xdr:row>61</xdr:row>
      <xdr:rowOff>66294</xdr:rowOff>
    </xdr:to>
    <xdr:cxnSp macro="">
      <xdr:nvCxnSpPr>
        <xdr:cNvPr id="136" name="直線コネクタ 135"/>
        <xdr:cNvCxnSpPr/>
      </xdr:nvCxnSpPr>
      <xdr:spPr>
        <a:xfrm>
          <a:off x="2336800" y="1013866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23114</xdr:rowOff>
    </xdr:from>
    <xdr:to>
      <xdr:col>3</xdr:col>
      <xdr:colOff>279400</xdr:colOff>
      <xdr:row>59</xdr:row>
      <xdr:rowOff>23114</xdr:rowOff>
    </xdr:to>
    <xdr:cxnSp macro="">
      <xdr:nvCxnSpPr>
        <xdr:cNvPr id="139" name="直線コネクタ 138"/>
        <xdr:cNvCxnSpPr/>
      </xdr:nvCxnSpPr>
      <xdr:spPr>
        <a:xfrm>
          <a:off x="1447800" y="1013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9" name="円/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1" name="円/楕円 150"/>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2" name="テキスト ボックス 151"/>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3" name="円/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143764</xdr:rowOff>
    </xdr:from>
    <xdr:to>
      <xdr:col>3</xdr:col>
      <xdr:colOff>330200</xdr:colOff>
      <xdr:row>59</xdr:row>
      <xdr:rowOff>73914</xdr:rowOff>
    </xdr:to>
    <xdr:sp macro="" textlink="">
      <xdr:nvSpPr>
        <xdr:cNvPr id="155" name="円/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143764</xdr:rowOff>
    </xdr:from>
    <xdr:to>
      <xdr:col>2</xdr:col>
      <xdr:colOff>127000</xdr:colOff>
      <xdr:row>59</xdr:row>
      <xdr:rowOff>73914</xdr:rowOff>
    </xdr:to>
    <xdr:sp macro="" textlink="">
      <xdr:nvSpPr>
        <xdr:cNvPr id="157" name="円/楕円 156"/>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84091</xdr:rowOff>
    </xdr:from>
    <xdr:ext cx="762000" cy="259045"/>
    <xdr:sp macro="" textlink="">
      <xdr:nvSpPr>
        <xdr:cNvPr id="158" name="テキスト ボックス 157"/>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千円あまり</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なっている。これは、物件費において、平成２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７６７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１７９千円だったが、平成２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２９</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８８５</a:t>
          </a:r>
          <a:r>
            <a:rPr lang="ja-JP" altLang="ja-JP" sz="1100" b="0" i="0" baseline="0">
              <a:solidFill>
                <a:schemeClr val="dk1"/>
              </a:solidFill>
              <a:effectLst/>
              <a:latin typeface="+mn-lt"/>
              <a:ea typeface="+mn-ea"/>
              <a:cs typeface="+mn-cs"/>
            </a:rPr>
            <a:t>千円となっており、前年度と比較して減少したのは、臨時的経費の除染に関する繰越が減ったためである。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当村は、自主的財政再建計画に基づく退職者不補充により着実に職員数が減り（平成２３年度から５年間で１９人減）、人件費の抑制が図られ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。同様に、物件費についても節減に努めてきたところであるので、さらに適正な定員管理に努めるとともに一層の経費の節減に努めることとする。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102522</xdr:rowOff>
    </xdr:from>
    <xdr:to>
      <xdr:col>7</xdr:col>
      <xdr:colOff>152400</xdr:colOff>
      <xdr:row>85</xdr:row>
      <xdr:rowOff>131652</xdr:rowOff>
    </xdr:to>
    <xdr:cxnSp macro="">
      <xdr:nvCxnSpPr>
        <xdr:cNvPr id="192" name="直線コネクタ 191"/>
        <xdr:cNvCxnSpPr/>
      </xdr:nvCxnSpPr>
      <xdr:spPr>
        <a:xfrm flipV="1">
          <a:off x="4114800" y="14161422"/>
          <a:ext cx="838200" cy="5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131652</xdr:rowOff>
    </xdr:from>
    <xdr:to>
      <xdr:col>6</xdr:col>
      <xdr:colOff>0</xdr:colOff>
      <xdr:row>86</xdr:row>
      <xdr:rowOff>78715</xdr:rowOff>
    </xdr:to>
    <xdr:cxnSp macro="">
      <xdr:nvCxnSpPr>
        <xdr:cNvPr id="195" name="直線コネクタ 194"/>
        <xdr:cNvCxnSpPr/>
      </xdr:nvCxnSpPr>
      <xdr:spPr>
        <a:xfrm flipV="1">
          <a:off x="3225800" y="14704902"/>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137123</xdr:rowOff>
    </xdr:from>
    <xdr:to>
      <xdr:col>4</xdr:col>
      <xdr:colOff>482600</xdr:colOff>
      <xdr:row>86</xdr:row>
      <xdr:rowOff>78715</xdr:rowOff>
    </xdr:to>
    <xdr:cxnSp macro="">
      <xdr:nvCxnSpPr>
        <xdr:cNvPr id="198" name="直線コネクタ 197"/>
        <xdr:cNvCxnSpPr/>
      </xdr:nvCxnSpPr>
      <xdr:spPr>
        <a:xfrm>
          <a:off x="2336800" y="14710373"/>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20376</xdr:rowOff>
    </xdr:from>
    <xdr:to>
      <xdr:col>3</xdr:col>
      <xdr:colOff>279400</xdr:colOff>
      <xdr:row>85</xdr:row>
      <xdr:rowOff>137123</xdr:rowOff>
    </xdr:to>
    <xdr:cxnSp macro="">
      <xdr:nvCxnSpPr>
        <xdr:cNvPr id="201" name="直線コネクタ 200"/>
        <xdr:cNvCxnSpPr/>
      </xdr:nvCxnSpPr>
      <xdr:spPr>
        <a:xfrm>
          <a:off x="1447800" y="14422176"/>
          <a:ext cx="889000" cy="2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51722</xdr:rowOff>
    </xdr:from>
    <xdr:to>
      <xdr:col>7</xdr:col>
      <xdr:colOff>203200</xdr:colOff>
      <xdr:row>82</xdr:row>
      <xdr:rowOff>153322</xdr:rowOff>
    </xdr:to>
    <xdr:sp macro="" textlink="">
      <xdr:nvSpPr>
        <xdr:cNvPr id="211" name="円/楕円 210"/>
        <xdr:cNvSpPr/>
      </xdr:nvSpPr>
      <xdr:spPr>
        <a:xfrm>
          <a:off x="4902200" y="141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144449</xdr:rowOff>
    </xdr:from>
    <xdr:ext cx="762000" cy="259045"/>
    <xdr:sp macro="" textlink="">
      <xdr:nvSpPr>
        <xdr:cNvPr id="212" name="人件費・物件費等の状況該当値テキスト"/>
        <xdr:cNvSpPr txBox="1"/>
      </xdr:nvSpPr>
      <xdr:spPr>
        <a:xfrm>
          <a:off x="5041900" y="140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179,406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80852</xdr:rowOff>
    </xdr:from>
    <xdr:to>
      <xdr:col>6</xdr:col>
      <xdr:colOff>50800</xdr:colOff>
      <xdr:row>86</xdr:row>
      <xdr:rowOff>11002</xdr:rowOff>
    </xdr:to>
    <xdr:sp macro="" textlink="">
      <xdr:nvSpPr>
        <xdr:cNvPr id="213" name="円/楕円 212"/>
        <xdr:cNvSpPr/>
      </xdr:nvSpPr>
      <xdr:spPr>
        <a:xfrm>
          <a:off x="4064000" y="14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167229</xdr:rowOff>
    </xdr:from>
    <xdr:ext cx="736600" cy="259045"/>
    <xdr:sp macro="" textlink="">
      <xdr:nvSpPr>
        <xdr:cNvPr id="214" name="テキスト ボックス 213"/>
        <xdr:cNvSpPr txBox="1"/>
      </xdr:nvSpPr>
      <xdr:spPr>
        <a:xfrm>
          <a:off x="3733800" y="14740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27915</xdr:rowOff>
    </xdr:from>
    <xdr:to>
      <xdr:col>4</xdr:col>
      <xdr:colOff>533400</xdr:colOff>
      <xdr:row>86</xdr:row>
      <xdr:rowOff>129515</xdr:rowOff>
    </xdr:to>
    <xdr:sp macro="" textlink="">
      <xdr:nvSpPr>
        <xdr:cNvPr id="215" name="円/楕円 214"/>
        <xdr:cNvSpPr/>
      </xdr:nvSpPr>
      <xdr:spPr>
        <a:xfrm>
          <a:off x="3175000" y="147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114292</xdr:rowOff>
    </xdr:from>
    <xdr:ext cx="762000" cy="259045"/>
    <xdr:sp macro="" textlink="">
      <xdr:nvSpPr>
        <xdr:cNvPr id="216" name="テキスト ボックス 215"/>
        <xdr:cNvSpPr txBox="1"/>
      </xdr:nvSpPr>
      <xdr:spPr>
        <a:xfrm>
          <a:off x="2844800" y="148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508,619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86323</xdr:rowOff>
    </xdr:from>
    <xdr:to>
      <xdr:col>3</xdr:col>
      <xdr:colOff>330200</xdr:colOff>
      <xdr:row>86</xdr:row>
      <xdr:rowOff>16473</xdr:rowOff>
    </xdr:to>
    <xdr:sp macro="" textlink="">
      <xdr:nvSpPr>
        <xdr:cNvPr id="217" name="円/楕円 216"/>
        <xdr:cNvSpPr/>
      </xdr:nvSpPr>
      <xdr:spPr>
        <a:xfrm>
          <a:off x="2286000" y="146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1250</xdr:rowOff>
    </xdr:from>
    <xdr:ext cx="762000" cy="259045"/>
    <xdr:sp macro="" textlink="">
      <xdr:nvSpPr>
        <xdr:cNvPr id="218" name="テキスト ボックス 217"/>
        <xdr:cNvSpPr txBox="1"/>
      </xdr:nvSpPr>
      <xdr:spPr>
        <a:xfrm>
          <a:off x="1955800" y="1474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141026</xdr:rowOff>
    </xdr:from>
    <xdr:to>
      <xdr:col>2</xdr:col>
      <xdr:colOff>127000</xdr:colOff>
      <xdr:row>84</xdr:row>
      <xdr:rowOff>71176</xdr:rowOff>
    </xdr:to>
    <xdr:sp macro="" textlink="">
      <xdr:nvSpPr>
        <xdr:cNvPr id="219" name="円/楕円 218"/>
        <xdr:cNvSpPr/>
      </xdr:nvSpPr>
      <xdr:spPr>
        <a:xfrm>
          <a:off x="1397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55953</xdr:rowOff>
    </xdr:from>
    <xdr:ext cx="762000" cy="259045"/>
    <xdr:sp macro="" textlink="">
      <xdr:nvSpPr>
        <xdr:cNvPr id="220" name="テキスト ボックス 219"/>
        <xdr:cNvSpPr txBox="1"/>
      </xdr:nvSpPr>
      <xdr:spPr>
        <a:xfrm>
          <a:off x="1066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本村のラスパイレス指数は</a:t>
          </a:r>
          <a:r>
            <a:rPr lang="ja-JP" altLang="en-US" sz="1100" b="0" i="0" baseline="0">
              <a:solidFill>
                <a:schemeClr val="dk1"/>
              </a:solidFill>
              <a:effectLst/>
              <a:latin typeface="+mn-lt"/>
              <a:ea typeface="+mn-ea"/>
              <a:cs typeface="+mn-cs"/>
            </a:rPr>
            <a:t>９６．９</a:t>
          </a:r>
          <a:r>
            <a:rPr lang="ja-JP" altLang="ja-JP" sz="1100" b="0" i="0" baseline="0">
              <a:solidFill>
                <a:schemeClr val="dk1"/>
              </a:solidFill>
              <a:effectLst/>
              <a:latin typeface="+mn-lt"/>
              <a:ea typeface="+mn-ea"/>
              <a:cs typeface="+mn-cs"/>
            </a:rPr>
            <a:t>％で類似団体平均値を０．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回る数値となっている。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職員数は、平成２７年度まで退職者不補充で減少していたが、平成２８年度から新規採用により増加し、職員の年齢も上がってきているため増加になっている。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134257</xdr:rowOff>
    </xdr:to>
    <xdr:cxnSp macro="">
      <xdr:nvCxnSpPr>
        <xdr:cNvPr id="256" name="直線コネクタ 255"/>
        <xdr:cNvCxnSpPr/>
      </xdr:nvCxnSpPr>
      <xdr:spPr>
        <a:xfrm>
          <a:off x="16179800" y="14386682"/>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7862</xdr:rowOff>
    </xdr:to>
    <xdr:cxnSp macro="">
      <xdr:nvCxnSpPr>
        <xdr:cNvPr id="259" name="直線コネクタ 258"/>
        <xdr:cNvCxnSpPr/>
      </xdr:nvCxnSpPr>
      <xdr:spPr>
        <a:xfrm flipV="1">
          <a:off x="15290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7862</xdr:rowOff>
    </xdr:to>
    <xdr:cxnSp macro="">
      <xdr:nvCxnSpPr>
        <xdr:cNvPr id="262" name="直線コネクタ 261"/>
        <xdr:cNvCxnSpPr/>
      </xdr:nvCxnSpPr>
      <xdr:spPr>
        <a:xfrm>
          <a:off x="14401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84</xdr:row>
      <xdr:rowOff>111277</xdr:rowOff>
    </xdr:to>
    <xdr:cxnSp macro="">
      <xdr:nvCxnSpPr>
        <xdr:cNvPr id="265" name="直線コネクタ 264"/>
        <xdr:cNvCxnSpPr/>
      </xdr:nvCxnSpPr>
      <xdr:spPr>
        <a:xfrm flipV="1">
          <a:off x="13512800" y="143751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67" name="テキスト ボックス 266"/>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6"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7" name="円/楕円 276"/>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8" name="テキスト ボックス 277"/>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9" name="円/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0" name="テキスト ボックス 279"/>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3" name="円/楕円 282"/>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xdr:rowOff>
    </xdr:from>
    <xdr:ext cx="762000" cy="259045"/>
    <xdr:sp macro="" textlink="">
      <xdr:nvSpPr>
        <xdr:cNvPr id="284" name="テキスト ボックス 283"/>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４．４２</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　今後も、退職者</a:t>
          </a:r>
          <a:r>
            <a:rPr lang="ja-JP" altLang="en-US" sz="1100" b="0" i="0" baseline="0">
              <a:solidFill>
                <a:schemeClr val="dk1"/>
              </a:solidFill>
              <a:effectLst/>
              <a:latin typeface="+mn-lt"/>
              <a:ea typeface="+mn-ea"/>
              <a:cs typeface="+mn-cs"/>
            </a:rPr>
            <a:t>の減員を見極めながら</a:t>
          </a:r>
          <a:r>
            <a:rPr lang="ja-JP" altLang="ja-JP" sz="1100" b="0" i="0" baseline="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37592</xdr:rowOff>
    </xdr:from>
    <xdr:to>
      <xdr:col>24</xdr:col>
      <xdr:colOff>558800</xdr:colOff>
      <xdr:row>59</xdr:row>
      <xdr:rowOff>51381</xdr:rowOff>
    </xdr:to>
    <xdr:cxnSp macro="">
      <xdr:nvCxnSpPr>
        <xdr:cNvPr id="321" name="直線コネクタ 320"/>
        <xdr:cNvCxnSpPr/>
      </xdr:nvCxnSpPr>
      <xdr:spPr>
        <a:xfrm flipV="1">
          <a:off x="16179800" y="1015314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51381</xdr:rowOff>
    </xdr:from>
    <xdr:to>
      <xdr:col>23</xdr:col>
      <xdr:colOff>406400</xdr:colOff>
      <xdr:row>59</xdr:row>
      <xdr:rowOff>89299</xdr:rowOff>
    </xdr:to>
    <xdr:cxnSp macro="">
      <xdr:nvCxnSpPr>
        <xdr:cNvPr id="324" name="直線コネクタ 323"/>
        <xdr:cNvCxnSpPr/>
      </xdr:nvCxnSpPr>
      <xdr:spPr>
        <a:xfrm flipV="1">
          <a:off x="15290800" y="1016693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89299</xdr:rowOff>
    </xdr:from>
    <xdr:to>
      <xdr:col>22</xdr:col>
      <xdr:colOff>203200</xdr:colOff>
      <xdr:row>59</xdr:row>
      <xdr:rowOff>114808</xdr:rowOff>
    </xdr:to>
    <xdr:cxnSp macro="">
      <xdr:nvCxnSpPr>
        <xdr:cNvPr id="327" name="直線コネクタ 326"/>
        <xdr:cNvCxnSpPr/>
      </xdr:nvCxnSpPr>
      <xdr:spPr>
        <a:xfrm flipV="1">
          <a:off x="14401800" y="10204849"/>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114808</xdr:rowOff>
    </xdr:from>
    <xdr:to>
      <xdr:col>21</xdr:col>
      <xdr:colOff>0</xdr:colOff>
      <xdr:row>59</xdr:row>
      <xdr:rowOff>144453</xdr:rowOff>
    </xdr:to>
    <xdr:cxnSp macro="">
      <xdr:nvCxnSpPr>
        <xdr:cNvPr id="330" name="直線コネクタ 329"/>
        <xdr:cNvCxnSpPr/>
      </xdr:nvCxnSpPr>
      <xdr:spPr>
        <a:xfrm flipV="1">
          <a:off x="13512800" y="1023035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158242</xdr:rowOff>
    </xdr:from>
    <xdr:to>
      <xdr:col>24</xdr:col>
      <xdr:colOff>609600</xdr:colOff>
      <xdr:row>59</xdr:row>
      <xdr:rowOff>88392</xdr:rowOff>
    </xdr:to>
    <xdr:sp macro="" textlink="">
      <xdr:nvSpPr>
        <xdr:cNvPr id="340" name="円/楕円 339"/>
        <xdr:cNvSpPr/>
      </xdr:nvSpPr>
      <xdr:spPr>
        <a:xfrm>
          <a:off x="169672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79519</xdr:rowOff>
    </xdr:from>
    <xdr:ext cx="762000" cy="259045"/>
    <xdr:sp macro="" textlink="">
      <xdr:nvSpPr>
        <xdr:cNvPr id="341" name="定員管理の状況該当値テキスト"/>
        <xdr:cNvSpPr txBox="1"/>
      </xdr:nvSpPr>
      <xdr:spPr>
        <a:xfrm>
          <a:off x="17106900" y="100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xdr:rowOff>
    </xdr:from>
    <xdr:to>
      <xdr:col>23</xdr:col>
      <xdr:colOff>457200</xdr:colOff>
      <xdr:row>59</xdr:row>
      <xdr:rowOff>102181</xdr:rowOff>
    </xdr:to>
    <xdr:sp macro="" textlink="">
      <xdr:nvSpPr>
        <xdr:cNvPr id="342" name="円/楕円 341"/>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112358</xdr:rowOff>
    </xdr:from>
    <xdr:ext cx="736600" cy="259045"/>
    <xdr:sp macro="" textlink="">
      <xdr:nvSpPr>
        <xdr:cNvPr id="343" name="テキスト ボックス 342"/>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38499</xdr:rowOff>
    </xdr:from>
    <xdr:to>
      <xdr:col>22</xdr:col>
      <xdr:colOff>254000</xdr:colOff>
      <xdr:row>59</xdr:row>
      <xdr:rowOff>140099</xdr:rowOff>
    </xdr:to>
    <xdr:sp macro="" textlink="">
      <xdr:nvSpPr>
        <xdr:cNvPr id="344" name="円/楕円 343"/>
        <xdr:cNvSpPr/>
      </xdr:nvSpPr>
      <xdr:spPr>
        <a:xfrm>
          <a:off x="15240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150276</xdr:rowOff>
    </xdr:from>
    <xdr:ext cx="762000" cy="259045"/>
    <xdr:sp macro="" textlink="">
      <xdr:nvSpPr>
        <xdr:cNvPr id="345" name="テキスト ボックス 344"/>
        <xdr:cNvSpPr txBox="1"/>
      </xdr:nvSpPr>
      <xdr:spPr>
        <a:xfrm>
          <a:off x="14909800" y="99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64008</xdr:rowOff>
    </xdr:from>
    <xdr:to>
      <xdr:col>21</xdr:col>
      <xdr:colOff>50800</xdr:colOff>
      <xdr:row>59</xdr:row>
      <xdr:rowOff>165608</xdr:rowOff>
    </xdr:to>
    <xdr:sp macro="" textlink="">
      <xdr:nvSpPr>
        <xdr:cNvPr id="346" name="円/楕円 345"/>
        <xdr:cNvSpPr/>
      </xdr:nvSpPr>
      <xdr:spPr>
        <a:xfrm>
          <a:off x="14351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4335</xdr:rowOff>
    </xdr:from>
    <xdr:ext cx="762000" cy="259045"/>
    <xdr:sp macro="" textlink="">
      <xdr:nvSpPr>
        <xdr:cNvPr id="347" name="テキスト ボックス 346"/>
        <xdr:cNvSpPr txBox="1"/>
      </xdr:nvSpPr>
      <xdr:spPr>
        <a:xfrm>
          <a:off x="14020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93653</xdr:rowOff>
    </xdr:from>
    <xdr:to>
      <xdr:col>19</xdr:col>
      <xdr:colOff>533400</xdr:colOff>
      <xdr:row>60</xdr:row>
      <xdr:rowOff>23803</xdr:rowOff>
    </xdr:to>
    <xdr:sp macro="" textlink="">
      <xdr:nvSpPr>
        <xdr:cNvPr id="348" name="円/楕円 347"/>
        <xdr:cNvSpPr/>
      </xdr:nvSpPr>
      <xdr:spPr>
        <a:xfrm>
          <a:off x="13462000" y="102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33980</xdr:rowOff>
    </xdr:from>
    <xdr:ext cx="762000" cy="259045"/>
    <xdr:sp macro="" textlink="">
      <xdr:nvSpPr>
        <xdr:cNvPr id="349" name="テキスト ボックス 348"/>
        <xdr:cNvSpPr txBox="1"/>
      </xdr:nvSpPr>
      <xdr:spPr>
        <a:xfrm>
          <a:off x="13131800" y="997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平成１２年度から実施してきた自主的財政再建計画により投資事業を大幅に抑制してきたことから、元利償還金の増加は抑えられ</a:t>
          </a:r>
          <a:r>
            <a:rPr lang="ja-JP" altLang="en-US" sz="1100" b="0" i="0" baseline="0">
              <a:solidFill>
                <a:schemeClr val="dk1"/>
              </a:solidFill>
              <a:effectLst/>
              <a:latin typeface="+mn-lt"/>
              <a:ea typeface="+mn-ea"/>
              <a:cs typeface="+mn-cs"/>
            </a:rPr>
            <a:t>てきた。しかしながら、据え置き期間も経過し、</a:t>
          </a:r>
          <a:r>
            <a:rPr lang="ja-JP" altLang="ja-JP" sz="1100" b="0" i="0" baseline="0">
              <a:solidFill>
                <a:schemeClr val="dk1"/>
              </a:solidFill>
              <a:effectLst/>
              <a:latin typeface="+mn-lt"/>
              <a:ea typeface="+mn-ea"/>
              <a:cs typeface="+mn-cs"/>
            </a:rPr>
            <a:t>今後は増加するものと見込まれるため、新規発行の抑制に努めていく。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81026</xdr:rowOff>
    </xdr:to>
    <xdr:cxnSp macro="">
      <xdr:nvCxnSpPr>
        <xdr:cNvPr id="381" name="直線コネクタ 380"/>
        <xdr:cNvCxnSpPr/>
      </xdr:nvCxnSpPr>
      <xdr:spPr>
        <a:xfrm flipV="1">
          <a:off x="16179800" y="710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119634</xdr:rowOff>
    </xdr:to>
    <xdr:cxnSp macro="">
      <xdr:nvCxnSpPr>
        <xdr:cNvPr id="384" name="直線コネクタ 383"/>
        <xdr:cNvCxnSpPr/>
      </xdr:nvCxnSpPr>
      <xdr:spPr>
        <a:xfrm flipV="1">
          <a:off x="15290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119634</xdr:rowOff>
    </xdr:to>
    <xdr:cxnSp macro="">
      <xdr:nvCxnSpPr>
        <xdr:cNvPr id="387" name="直線コネクタ 386"/>
        <xdr:cNvCxnSpPr/>
      </xdr:nvCxnSpPr>
      <xdr:spPr>
        <a:xfrm>
          <a:off x="14401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43</xdr:row>
      <xdr:rowOff>75946</xdr:rowOff>
    </xdr:to>
    <xdr:cxnSp macro="">
      <xdr:nvCxnSpPr>
        <xdr:cNvPr id="390" name="直線コネクタ 389"/>
        <xdr:cNvCxnSpPr/>
      </xdr:nvCxnSpPr>
      <xdr:spPr>
        <a:xfrm flipV="1">
          <a:off x="13512800" y="714908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2" name="テキスト ボックス 39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400" name="円/楕円 399"/>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401"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402" name="円/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116603</xdr:rowOff>
    </xdr:from>
    <xdr:ext cx="736600" cy="259045"/>
    <xdr:sp macro="" textlink="">
      <xdr:nvSpPr>
        <xdr:cNvPr id="403" name="テキスト ボックス 402"/>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4" name="円/楕円 403"/>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5" name="テキスト ボックス 404"/>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6" name="円/楕円 405"/>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7" name="テキスト ボックス 40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年度の将来負担比率</a:t>
          </a:r>
          <a:r>
            <a:rPr lang="en-US" altLang="ja-JP" sz="1100">
              <a:solidFill>
                <a:schemeClr val="dk1"/>
              </a:solidFill>
              <a:effectLst/>
              <a:latin typeface="+mn-ea"/>
              <a:ea typeface="+mn-ea"/>
              <a:cs typeface="+mn-cs"/>
            </a:rPr>
            <a:t>15.1%</a:t>
          </a:r>
          <a:r>
            <a:rPr lang="ja-JP" altLang="ja-JP" sz="1100">
              <a:solidFill>
                <a:schemeClr val="dk1"/>
              </a:solidFill>
              <a:effectLst/>
              <a:latin typeface="+mn-ea"/>
              <a:ea typeface="+mn-ea"/>
              <a:cs typeface="+mn-cs"/>
            </a:rPr>
            <a:t>で前年度と比べ</a:t>
          </a:r>
          <a:r>
            <a:rPr lang="en-US" altLang="ja-JP" sz="1100">
              <a:solidFill>
                <a:schemeClr val="dk1"/>
              </a:solidFill>
              <a:effectLst/>
              <a:latin typeface="+mn-ea"/>
              <a:ea typeface="+mn-ea"/>
              <a:cs typeface="+mn-cs"/>
            </a:rPr>
            <a:t>26.7%</a:t>
          </a:r>
          <a:r>
            <a:rPr lang="ja-JP" altLang="ja-JP" sz="1100">
              <a:solidFill>
                <a:schemeClr val="dk1"/>
              </a:solidFill>
              <a:effectLst/>
              <a:latin typeface="+mn-ea"/>
              <a:ea typeface="+mn-ea"/>
              <a:cs typeface="+mn-cs"/>
            </a:rPr>
            <a:t>の減となったが、要因としては、</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7</a:t>
          </a:r>
          <a:r>
            <a:rPr lang="ja-JP" altLang="en-US" sz="1100">
              <a:solidFill>
                <a:schemeClr val="dk1"/>
              </a:solidFill>
              <a:effectLst/>
              <a:latin typeface="+mn-ea"/>
              <a:ea typeface="+mn-ea"/>
              <a:cs typeface="+mn-cs"/>
            </a:rPr>
            <a:t>年度一般単独事業</a:t>
          </a:r>
          <a:r>
            <a:rPr lang="ja-JP" altLang="ja-JP" sz="1100">
              <a:solidFill>
                <a:schemeClr val="dk1"/>
              </a:solidFill>
              <a:effectLst/>
              <a:latin typeface="+mn-ea"/>
              <a:ea typeface="+mn-ea"/>
              <a:cs typeface="+mn-cs"/>
            </a:rPr>
            <a:t>の償還完了によるものである。</a:t>
          </a:r>
          <a:endParaRPr lang="ja-JP" altLang="ja-JP" sz="1400">
            <a:effectLst/>
            <a:latin typeface="+mn-ea"/>
            <a:ea typeface="+mn-ea"/>
          </a:endParaRPr>
        </a:p>
        <a:p>
          <a:pPr rtl="0"/>
          <a:r>
            <a:rPr lang="ja-JP" altLang="ja-JP" sz="1100">
              <a:solidFill>
                <a:schemeClr val="dk1"/>
              </a:solidFill>
              <a:effectLst/>
              <a:latin typeface="+mn-ea"/>
              <a:ea typeface="+mn-ea"/>
              <a:cs typeface="+mn-cs"/>
            </a:rPr>
            <a:t>　今後も公債費等義務的経費の削減を中心に行財政改革を進め、財政の健全化に務める。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91821</xdr:rowOff>
    </xdr:from>
    <xdr:to>
      <xdr:col>24</xdr:col>
      <xdr:colOff>558800</xdr:colOff>
      <xdr:row>15</xdr:row>
      <xdr:rowOff>135128</xdr:rowOff>
    </xdr:to>
    <xdr:cxnSp macro="">
      <xdr:nvCxnSpPr>
        <xdr:cNvPr id="443" name="直線コネクタ 442"/>
        <xdr:cNvCxnSpPr/>
      </xdr:nvCxnSpPr>
      <xdr:spPr>
        <a:xfrm flipV="1">
          <a:off x="16179800" y="2492121"/>
          <a:ext cx="8382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135128</xdr:rowOff>
    </xdr:from>
    <xdr:to>
      <xdr:col>23</xdr:col>
      <xdr:colOff>406400</xdr:colOff>
      <xdr:row>16</xdr:row>
      <xdr:rowOff>94784</xdr:rowOff>
    </xdr:to>
    <xdr:cxnSp macro="">
      <xdr:nvCxnSpPr>
        <xdr:cNvPr id="446" name="直線コネクタ 445"/>
        <xdr:cNvCxnSpPr/>
      </xdr:nvCxnSpPr>
      <xdr:spPr>
        <a:xfrm flipV="1">
          <a:off x="15290800" y="270687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94784</xdr:rowOff>
    </xdr:from>
    <xdr:to>
      <xdr:col>22</xdr:col>
      <xdr:colOff>203200</xdr:colOff>
      <xdr:row>16</xdr:row>
      <xdr:rowOff>147066</xdr:rowOff>
    </xdr:to>
    <xdr:cxnSp macro="">
      <xdr:nvCxnSpPr>
        <xdr:cNvPr id="449" name="直線コネクタ 448"/>
        <xdr:cNvCxnSpPr/>
      </xdr:nvCxnSpPr>
      <xdr:spPr>
        <a:xfrm flipV="1">
          <a:off x="14401800" y="283798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147066</xdr:rowOff>
    </xdr:from>
    <xdr:to>
      <xdr:col>21</xdr:col>
      <xdr:colOff>0</xdr:colOff>
      <xdr:row>16</xdr:row>
      <xdr:rowOff>154305</xdr:rowOff>
    </xdr:to>
    <xdr:cxnSp macro="">
      <xdr:nvCxnSpPr>
        <xdr:cNvPr id="452" name="直線コネクタ 451"/>
        <xdr:cNvCxnSpPr/>
      </xdr:nvCxnSpPr>
      <xdr:spPr>
        <a:xfrm flipV="1">
          <a:off x="13512800" y="289026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41021</xdr:rowOff>
    </xdr:from>
    <xdr:to>
      <xdr:col>24</xdr:col>
      <xdr:colOff>609600</xdr:colOff>
      <xdr:row>14</xdr:row>
      <xdr:rowOff>142621</xdr:rowOff>
    </xdr:to>
    <xdr:sp macro="" textlink="">
      <xdr:nvSpPr>
        <xdr:cNvPr id="462" name="円/楕円 461"/>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13098</xdr:rowOff>
    </xdr:from>
    <xdr:ext cx="762000" cy="259045"/>
    <xdr:sp macro="" textlink="">
      <xdr:nvSpPr>
        <xdr:cNvPr id="463" name="将来負担の状況該当値テキスト"/>
        <xdr:cNvSpPr txBox="1"/>
      </xdr:nvSpPr>
      <xdr:spPr>
        <a:xfrm>
          <a:off x="17106900" y="241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84328</xdr:rowOff>
    </xdr:from>
    <xdr:to>
      <xdr:col>23</xdr:col>
      <xdr:colOff>457200</xdr:colOff>
      <xdr:row>16</xdr:row>
      <xdr:rowOff>14478</xdr:rowOff>
    </xdr:to>
    <xdr:sp macro="" textlink="">
      <xdr:nvSpPr>
        <xdr:cNvPr id="464" name="円/楕円 463"/>
        <xdr:cNvSpPr/>
      </xdr:nvSpPr>
      <xdr:spPr>
        <a:xfrm>
          <a:off x="16129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170705</xdr:rowOff>
    </xdr:from>
    <xdr:ext cx="736600" cy="259045"/>
    <xdr:sp macro="" textlink="">
      <xdr:nvSpPr>
        <xdr:cNvPr id="465" name="テキスト ボックス 464"/>
        <xdr:cNvSpPr txBox="1"/>
      </xdr:nvSpPr>
      <xdr:spPr>
        <a:xfrm>
          <a:off x="15798800" y="27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43984</xdr:rowOff>
    </xdr:from>
    <xdr:to>
      <xdr:col>22</xdr:col>
      <xdr:colOff>254000</xdr:colOff>
      <xdr:row>16</xdr:row>
      <xdr:rowOff>145584</xdr:rowOff>
    </xdr:to>
    <xdr:sp macro="" textlink="">
      <xdr:nvSpPr>
        <xdr:cNvPr id="466" name="円/楕円 465"/>
        <xdr:cNvSpPr/>
      </xdr:nvSpPr>
      <xdr:spPr>
        <a:xfrm>
          <a:off x="15240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130361</xdr:rowOff>
    </xdr:from>
    <xdr:ext cx="762000" cy="259045"/>
    <xdr:sp macro="" textlink="">
      <xdr:nvSpPr>
        <xdr:cNvPr id="467" name="テキスト ボックス 466"/>
        <xdr:cNvSpPr txBox="1"/>
      </xdr:nvSpPr>
      <xdr:spPr>
        <a:xfrm>
          <a:off x="14909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68" name="円/楕円 467"/>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69" name="テキスト ボックス 468"/>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70" name="円/楕円 469"/>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18432</xdr:rowOff>
    </xdr:from>
    <xdr:ext cx="762000" cy="259045"/>
    <xdr:sp macro="" textlink="">
      <xdr:nvSpPr>
        <xdr:cNvPr id="471" name="テキスト ボックス 470"/>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人件費及び人件費に準ずる費用については、人口１人当たりの決算額で類似団体を</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ポイント下回っている。これは、法非適の公営企業等に対する人件費操出及び事業費支弁に係る職員人件費の支出が無いためである。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人件費に係る経常収支比率は類似団体を</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ポイント上回っている。これは、当該年度分の退職手当負担金に加え、延納分負担金の分割納入などにより人件費が増加したことなどによる。今後も人件費の抑制に努めることとする。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12700</xdr:rowOff>
    </xdr:to>
    <xdr:cxnSp macro="">
      <xdr:nvCxnSpPr>
        <xdr:cNvPr id="66" name="直線コネクタ 65"/>
        <xdr:cNvCxnSpPr/>
      </xdr:nvCxnSpPr>
      <xdr:spPr>
        <a:xfrm flipV="1">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104140</xdr:rowOff>
    </xdr:to>
    <xdr:cxnSp macro="">
      <xdr:nvCxnSpPr>
        <xdr:cNvPr id="69" name="直線コネクタ 68"/>
        <xdr:cNvCxnSpPr/>
      </xdr:nvCxnSpPr>
      <xdr:spPr>
        <a:xfrm flipV="1">
          <a:off x="3098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104140</xdr:rowOff>
    </xdr:to>
    <xdr:cxnSp macro="">
      <xdr:nvCxnSpPr>
        <xdr:cNvPr id="72" name="直線コネクタ 71"/>
        <xdr:cNvCxnSpPr/>
      </xdr:nvCxnSpPr>
      <xdr:spPr>
        <a:xfrm>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66040</xdr:rowOff>
    </xdr:to>
    <xdr:cxnSp macro="">
      <xdr:nvCxnSpPr>
        <xdr:cNvPr id="75" name="直線コネクタ 74"/>
        <xdr:cNvCxnSpPr/>
      </xdr:nvCxnSpPr>
      <xdr:spPr>
        <a:xfrm flipV="1">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平成２６年度に県振興基金返済が完了し、経費削減を実行してきたところで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が、退職者不補充により正職員は減少している一方で、臨時・嘱託職員が増加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、類似団体平均値より１．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％上回っている。今後は、より一層経費の節減に努めることとする。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110671</xdr:rowOff>
    </xdr:to>
    <xdr:cxnSp macro="">
      <xdr:nvCxnSpPr>
        <xdr:cNvPr id="129" name="直線コネクタ 128"/>
        <xdr:cNvCxnSpPr/>
      </xdr:nvCxnSpPr>
      <xdr:spPr>
        <a:xfrm>
          <a:off x="15671800" y="278202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99241</xdr:rowOff>
    </xdr:from>
    <xdr:to>
      <xdr:col>22</xdr:col>
      <xdr:colOff>565150</xdr:colOff>
      <xdr:row>16</xdr:row>
      <xdr:rowOff>38826</xdr:rowOff>
    </xdr:to>
    <xdr:cxnSp macro="">
      <xdr:nvCxnSpPr>
        <xdr:cNvPr id="132" name="直線コネクタ 131"/>
        <xdr:cNvCxnSpPr/>
      </xdr:nvCxnSpPr>
      <xdr:spPr>
        <a:xfrm>
          <a:off x="14782800" y="267099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99241</xdr:rowOff>
    </xdr:to>
    <xdr:cxnSp macro="">
      <xdr:nvCxnSpPr>
        <xdr:cNvPr id="135" name="直線コネクタ 134"/>
        <xdr:cNvCxnSpPr/>
      </xdr:nvCxnSpPr>
      <xdr:spPr>
        <a:xfrm>
          <a:off x="13893800" y="25730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15</xdr:row>
      <xdr:rowOff>1270</xdr:rowOff>
    </xdr:to>
    <xdr:cxnSp macro="">
      <xdr:nvCxnSpPr>
        <xdr:cNvPr id="138" name="直線コネクタ 137"/>
        <xdr:cNvCxnSpPr/>
      </xdr:nvCxnSpPr>
      <xdr:spPr>
        <a:xfrm>
          <a:off x="13004800" y="24619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50" name="円/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51" name="テキスト ボックス 150"/>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48441</xdr:rowOff>
    </xdr:from>
    <xdr:to>
      <xdr:col>21</xdr:col>
      <xdr:colOff>412750</xdr:colOff>
      <xdr:row>15</xdr:row>
      <xdr:rowOff>150041</xdr:rowOff>
    </xdr:to>
    <xdr:sp macro="" textlink="">
      <xdr:nvSpPr>
        <xdr:cNvPr id="152" name="円/楕円 151"/>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53" name="テキスト ボックス 152"/>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年度決算で類似団体平均を０．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っている。これは、児童福祉費や教育費に係る扶助費が増加傾向にあるもののその他については、すべて、減少傾向にあるためである。今後も高齢化社会の進展、児童医療費の無料化対象年齢の拡充により扶助費の増加も予想されるため、他の経費の節減、歳入の確保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90" name="直線コネクタ 189"/>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93" name="直線コネクタ 192"/>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xdr:rowOff>
    </xdr:to>
    <xdr:cxnSp macro="">
      <xdr:nvCxnSpPr>
        <xdr:cNvPr id="196" name="直線コネクタ 195"/>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199" name="直線コネクタ 198"/>
        <xdr:cNvCxnSpPr/>
      </xdr:nvCxnSpPr>
      <xdr:spPr>
        <a:xfrm flipV="1">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2" name="テキスト ボックス 211"/>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5" name="円/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6" name="テキスト ボックス 215"/>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その他に係る経常収支比率については、類似団体平均との比較において、</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35560</xdr:rowOff>
    </xdr:to>
    <xdr:cxnSp macro="">
      <xdr:nvCxnSpPr>
        <xdr:cNvPr id="243" name="直線コネクタ 242"/>
        <xdr:cNvCxnSpPr/>
      </xdr:nvCxnSpPr>
      <xdr:spPr>
        <a:xfrm flipV="1">
          <a:off x="16510000" y="9472168"/>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4"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5" name="直線コネクタ 244"/>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133858</xdr:rowOff>
    </xdr:to>
    <xdr:cxnSp macro="">
      <xdr:nvCxnSpPr>
        <xdr:cNvPr id="248" name="直線コネクタ 247"/>
        <xdr:cNvCxnSpPr/>
      </xdr:nvCxnSpPr>
      <xdr:spPr>
        <a:xfrm>
          <a:off x="15671800" y="9554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129286</xdr:rowOff>
    </xdr:to>
    <xdr:cxnSp macro="">
      <xdr:nvCxnSpPr>
        <xdr:cNvPr id="251" name="直線コネクタ 250"/>
        <xdr:cNvCxnSpPr/>
      </xdr:nvCxnSpPr>
      <xdr:spPr>
        <a:xfrm flipV="1">
          <a:off x="14782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129286</xdr:rowOff>
    </xdr:to>
    <xdr:cxnSp macro="">
      <xdr:nvCxnSpPr>
        <xdr:cNvPr id="254" name="直線コネクタ 253"/>
        <xdr:cNvCxnSpPr/>
      </xdr:nvCxnSpPr>
      <xdr:spPr>
        <a:xfrm>
          <a:off x="13893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5" name="フローチャート : 判断 254"/>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6" name="テキスト ボックス 255"/>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154432</xdr:rowOff>
    </xdr:to>
    <xdr:cxnSp macro="">
      <xdr:nvCxnSpPr>
        <xdr:cNvPr id="257" name="直線コネクタ 256"/>
        <xdr:cNvCxnSpPr/>
      </xdr:nvCxnSpPr>
      <xdr:spPr>
        <a:xfrm flipV="1">
          <a:off x="13004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7" name="円/楕円 266"/>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163085</xdr:rowOff>
    </xdr:from>
    <xdr:ext cx="762000" cy="259045"/>
    <xdr:sp macro="" textlink="">
      <xdr:nvSpPr>
        <xdr:cNvPr id="268" name="その他該当値テキスト"/>
        <xdr:cNvSpPr txBox="1"/>
      </xdr:nvSpPr>
      <xdr:spPr>
        <a:xfrm>
          <a:off x="16598900" y="94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9" name="円/楕円 268"/>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70" name="テキスト ボックス 269"/>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71" name="円/楕円 270"/>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72" name="テキスト ボックス 271"/>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3" name="円/楕円 272"/>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4" name="テキスト ボックス 273"/>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5" name="円/楕円 274"/>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6" name="テキスト ボックス 275"/>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下回っている。国県に対する負担金、その他負担金及びその他の補助地域開発事業（工業用地造成事業会計、住宅用地造成事業会計）、一部事務組合に対する負担金で類似団体を下回っている。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1" name="直線コネクタ 300"/>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140716</xdr:rowOff>
    </xdr:to>
    <xdr:cxnSp macro="">
      <xdr:nvCxnSpPr>
        <xdr:cNvPr id="306" name="直線コネクタ 305"/>
        <xdr:cNvCxnSpPr/>
      </xdr:nvCxnSpPr>
      <xdr:spPr>
        <a:xfrm>
          <a:off x="15671800" y="6235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8" name="フローチャート :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108712</xdr:rowOff>
    </xdr:to>
    <xdr:cxnSp macro="">
      <xdr:nvCxnSpPr>
        <xdr:cNvPr id="309" name="直線コネクタ 308"/>
        <xdr:cNvCxnSpPr/>
      </xdr:nvCxnSpPr>
      <xdr:spPr>
        <a:xfrm flipV="1">
          <a:off x="14782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0" name="フローチャート : 判断 309"/>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1" name="テキスト ボックス 31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108712</xdr:rowOff>
    </xdr:to>
    <xdr:cxnSp macro="">
      <xdr:nvCxnSpPr>
        <xdr:cNvPr id="312" name="直線コネクタ 311"/>
        <xdr:cNvCxnSpPr/>
      </xdr:nvCxnSpPr>
      <xdr:spPr>
        <a:xfrm>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3" name="フローチャート : 判断 312"/>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4" name="テキスト ボックス 313"/>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5" name="直線コネクタ 314"/>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6" name="フローチャート : 判断 315"/>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7" name="テキスト ボックス 31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8" name="フローチャート :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5" name="円/楕円 324"/>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6"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7" name="円/楕円 326"/>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8" name="テキスト ボックス 327"/>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0" name="テキスト ボックス 329"/>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1" name="円/楕円 330"/>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2" name="テキスト ボックス 331"/>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3" name="円/楕円 332"/>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4" name="テキスト ボックス 33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149,063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164,659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、「公債費及び公債費に準ずる費用」人口１人当たりの決算額の前年類似団体平均より</a:t>
          </a:r>
          <a:r>
            <a:rPr lang="en-US" altLang="ja-JP" sz="1100" b="0" i="0" baseline="0">
              <a:solidFill>
                <a:schemeClr val="dk1"/>
              </a:solidFill>
              <a:effectLst/>
              <a:latin typeface="+mn-lt"/>
              <a:ea typeface="+mn-ea"/>
              <a:cs typeface="+mn-cs"/>
            </a:rPr>
            <a:t>1,491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28,031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29,522</a:t>
          </a:r>
          <a:r>
            <a:rPr lang="ja-JP" altLang="ja-JP" sz="1100" b="0" i="0" baseline="0">
              <a:solidFill>
                <a:schemeClr val="dk1"/>
              </a:solidFill>
              <a:effectLst/>
              <a:latin typeface="+mn-lt"/>
              <a:ea typeface="+mn-ea"/>
              <a:cs typeface="+mn-cs"/>
            </a:rPr>
            <a:t>円）増加している。</a:t>
          </a:r>
          <a:endParaRPr lang="ja-JP" altLang="ja-JP" sz="1400">
            <a:effectLst/>
          </a:endParaRPr>
        </a:p>
        <a:p>
          <a:pPr rtl="0"/>
          <a:r>
            <a:rPr lang="ja-JP" altLang="ja-JP" sz="1100" b="0" i="0" baseline="0">
              <a:solidFill>
                <a:schemeClr val="dk1"/>
              </a:solidFill>
              <a:effectLst/>
              <a:latin typeface="+mn-lt"/>
              <a:ea typeface="+mn-ea"/>
              <a:cs typeface="+mn-cs"/>
            </a:rPr>
            <a:t>　しかし、本村は引き続き投資的事業の抑制を図り地方債の発行を最小限としてきたが、今後公債費に係る経常収支比率は上昇していくことが見込まれるため、引き続き地方債の発行を抑制することとする。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59" name="直線コネクタ 358"/>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1" name="直線コネクタ 36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2"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3" name="直線コネクタ 362"/>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140715</xdr:rowOff>
    </xdr:to>
    <xdr:cxnSp macro="">
      <xdr:nvCxnSpPr>
        <xdr:cNvPr id="364" name="直線コネクタ 363"/>
        <xdr:cNvCxnSpPr/>
      </xdr:nvCxnSpPr>
      <xdr:spPr>
        <a:xfrm>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6" name="フローチャート : 判断 36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163576</xdr:rowOff>
    </xdr:to>
    <xdr:cxnSp macro="">
      <xdr:nvCxnSpPr>
        <xdr:cNvPr id="367" name="直線コネクタ 366"/>
        <xdr:cNvCxnSpPr/>
      </xdr:nvCxnSpPr>
      <xdr:spPr>
        <a:xfrm flipV="1">
          <a:off x="3098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163576</xdr:rowOff>
    </xdr:to>
    <xdr:cxnSp macro="">
      <xdr:nvCxnSpPr>
        <xdr:cNvPr id="370" name="直線コネクタ 369"/>
        <xdr:cNvCxnSpPr/>
      </xdr:nvCxnSpPr>
      <xdr:spPr>
        <a:xfrm>
          <a:off x="2209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1" name="フローチャート : 判断 370"/>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2" name="テキスト ボックス 37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145287</xdr:rowOff>
    </xdr:to>
    <xdr:cxnSp macro="">
      <xdr:nvCxnSpPr>
        <xdr:cNvPr id="373" name="直線コネクタ 372"/>
        <xdr:cNvCxnSpPr/>
      </xdr:nvCxnSpPr>
      <xdr:spPr>
        <a:xfrm flipV="1">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4" name="フローチャート : 判断 373"/>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5" name="テキスト ボックス 37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6" name="フローチャート : 判断 37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7" name="テキスト ボックス 37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3" name="円/楕円 38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5" name="円/楕円 384"/>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6" name="テキスト ボックス 385"/>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7" name="円/楕円 386"/>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8" name="テキスト ボックス 387"/>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9" name="円/楕円 388"/>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0" name="テキスト ボックス 389"/>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1" name="円/楕円 39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2" name="テキスト ボックス 39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公債費以外の経常収支比率については、類似団体平均との比較において、</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18" name="直線コネクタ 417"/>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19"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0" name="直線コネクタ 419"/>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1"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2" name="直線コネクタ 421"/>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75</xdr:row>
      <xdr:rowOff>92710</xdr:rowOff>
    </xdr:to>
    <xdr:cxnSp macro="">
      <xdr:nvCxnSpPr>
        <xdr:cNvPr id="423" name="直線コネクタ 422"/>
        <xdr:cNvCxnSpPr/>
      </xdr:nvCxnSpPr>
      <xdr:spPr>
        <a:xfrm>
          <a:off x="15671800" y="1282801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4"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5" name="フローチャート : 判断 424"/>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75</xdr:row>
      <xdr:rowOff>5842</xdr:rowOff>
    </xdr:to>
    <xdr:cxnSp macro="">
      <xdr:nvCxnSpPr>
        <xdr:cNvPr id="426" name="直線コネクタ 425"/>
        <xdr:cNvCxnSpPr/>
      </xdr:nvCxnSpPr>
      <xdr:spPr>
        <a:xfrm flipV="1">
          <a:off x="14782800" y="12828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27" name="フローチャート : 判断 426"/>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28" name="テキスト ボックス 427"/>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19558</xdr:rowOff>
    </xdr:from>
    <xdr:to>
      <xdr:col>21</xdr:col>
      <xdr:colOff>361950</xdr:colOff>
      <xdr:row>75</xdr:row>
      <xdr:rowOff>5842</xdr:rowOff>
    </xdr:to>
    <xdr:cxnSp macro="">
      <xdr:nvCxnSpPr>
        <xdr:cNvPr id="429" name="直線コネクタ 428"/>
        <xdr:cNvCxnSpPr/>
      </xdr:nvCxnSpPr>
      <xdr:spPr>
        <a:xfrm>
          <a:off x="13893800" y="125354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0" name="フローチャート : 判断 429"/>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1" name="テキスト ボックス 430"/>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19558</xdr:rowOff>
    </xdr:to>
    <xdr:cxnSp macro="">
      <xdr:nvCxnSpPr>
        <xdr:cNvPr id="432" name="直線コネクタ 431"/>
        <xdr:cNvCxnSpPr/>
      </xdr:nvCxnSpPr>
      <xdr:spPr>
        <a:xfrm>
          <a:off x="13004800" y="12517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3" name="フローチャート : 判断 432"/>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4" name="テキスト ボックス 433"/>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5" name="フローチャート : 判断 434"/>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6" name="テキスト ボックス 435"/>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2" name="円/楕円 441"/>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3"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44" name="円/楕円 443"/>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30243</xdr:rowOff>
    </xdr:from>
    <xdr:ext cx="736600" cy="259045"/>
    <xdr:sp macro="" textlink="">
      <xdr:nvSpPr>
        <xdr:cNvPr id="445" name="テキスト ボックス 444"/>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126492</xdr:rowOff>
    </xdr:from>
    <xdr:to>
      <xdr:col>21</xdr:col>
      <xdr:colOff>412750</xdr:colOff>
      <xdr:row>75</xdr:row>
      <xdr:rowOff>56642</xdr:rowOff>
    </xdr:to>
    <xdr:sp macro="" textlink="">
      <xdr:nvSpPr>
        <xdr:cNvPr id="446" name="円/楕円 445"/>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66819</xdr:rowOff>
    </xdr:from>
    <xdr:ext cx="762000" cy="259045"/>
    <xdr:sp macro="" textlink="">
      <xdr:nvSpPr>
        <xdr:cNvPr id="447" name="テキスト ボックス 446"/>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140208</xdr:rowOff>
    </xdr:from>
    <xdr:to>
      <xdr:col>20</xdr:col>
      <xdr:colOff>209550</xdr:colOff>
      <xdr:row>73</xdr:row>
      <xdr:rowOff>70358</xdr:rowOff>
    </xdr:to>
    <xdr:sp macro="" textlink="">
      <xdr:nvSpPr>
        <xdr:cNvPr id="448" name="円/楕円 447"/>
        <xdr:cNvSpPr/>
      </xdr:nvSpPr>
      <xdr:spPr>
        <a:xfrm>
          <a:off x="13843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80535</xdr:rowOff>
    </xdr:from>
    <xdr:ext cx="762000" cy="259045"/>
    <xdr:sp macro="" textlink="">
      <xdr:nvSpPr>
        <xdr:cNvPr id="449" name="テキスト ボックス 448"/>
        <xdr:cNvSpPr txBox="1"/>
      </xdr:nvSpPr>
      <xdr:spPr>
        <a:xfrm>
          <a:off x="13512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121920</xdr:rowOff>
    </xdr:from>
    <xdr:to>
      <xdr:col>19</xdr:col>
      <xdr:colOff>6350</xdr:colOff>
      <xdr:row>73</xdr:row>
      <xdr:rowOff>52070</xdr:rowOff>
    </xdr:to>
    <xdr:sp macro="" textlink="">
      <xdr:nvSpPr>
        <xdr:cNvPr id="450" name="円/楕円 449"/>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62247</xdr:rowOff>
    </xdr:from>
    <xdr:ext cx="762000" cy="259045"/>
    <xdr:sp macro="" textlink="">
      <xdr:nvSpPr>
        <xdr:cNvPr id="451" name="テキスト ボックス 450"/>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140509</xdr:rowOff>
    </xdr:from>
    <xdr:to>
      <xdr:col>4</xdr:col>
      <xdr:colOff>1117600</xdr:colOff>
      <xdr:row>19</xdr:row>
      <xdr:rowOff>17092</xdr:rowOff>
    </xdr:to>
    <xdr:cxnSp macro="">
      <xdr:nvCxnSpPr>
        <xdr:cNvPr id="48" name="直線コネクタ 47"/>
        <xdr:cNvCxnSpPr/>
      </xdr:nvCxnSpPr>
      <xdr:spPr bwMode="auto">
        <a:xfrm>
          <a:off x="5003800" y="3274234"/>
          <a:ext cx="647700" cy="4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140509</xdr:rowOff>
    </xdr:from>
    <xdr:to>
      <xdr:col>4</xdr:col>
      <xdr:colOff>469900</xdr:colOff>
      <xdr:row>18</xdr:row>
      <xdr:rowOff>143316</xdr:rowOff>
    </xdr:to>
    <xdr:cxnSp macro="">
      <xdr:nvCxnSpPr>
        <xdr:cNvPr id="51" name="直線コネクタ 50"/>
        <xdr:cNvCxnSpPr/>
      </xdr:nvCxnSpPr>
      <xdr:spPr bwMode="auto">
        <a:xfrm flipV="1">
          <a:off x="4305300" y="3274234"/>
          <a:ext cx="698500" cy="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143316</xdr:rowOff>
    </xdr:from>
    <xdr:to>
      <xdr:col>3</xdr:col>
      <xdr:colOff>904875</xdr:colOff>
      <xdr:row>19</xdr:row>
      <xdr:rowOff>52863</xdr:rowOff>
    </xdr:to>
    <xdr:cxnSp macro="">
      <xdr:nvCxnSpPr>
        <xdr:cNvPr id="54" name="直線コネクタ 53"/>
        <xdr:cNvCxnSpPr/>
      </xdr:nvCxnSpPr>
      <xdr:spPr bwMode="auto">
        <a:xfrm flipV="1">
          <a:off x="3606800" y="3277041"/>
          <a:ext cx="698500" cy="8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42933</xdr:rowOff>
    </xdr:from>
    <xdr:to>
      <xdr:col>3</xdr:col>
      <xdr:colOff>206375</xdr:colOff>
      <xdr:row>19</xdr:row>
      <xdr:rowOff>52863</xdr:rowOff>
    </xdr:to>
    <xdr:cxnSp macro="">
      <xdr:nvCxnSpPr>
        <xdr:cNvPr id="57" name="直線コネクタ 56"/>
        <xdr:cNvCxnSpPr/>
      </xdr:nvCxnSpPr>
      <xdr:spPr bwMode="auto">
        <a:xfrm>
          <a:off x="2908300" y="3348108"/>
          <a:ext cx="698500" cy="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137742</xdr:rowOff>
    </xdr:from>
    <xdr:to>
      <xdr:col>5</xdr:col>
      <xdr:colOff>34925</xdr:colOff>
      <xdr:row>19</xdr:row>
      <xdr:rowOff>67892</xdr:rowOff>
    </xdr:to>
    <xdr:sp macro="" textlink="">
      <xdr:nvSpPr>
        <xdr:cNvPr id="67" name="円/楕円 66"/>
        <xdr:cNvSpPr/>
      </xdr:nvSpPr>
      <xdr:spPr bwMode="auto">
        <a:xfrm>
          <a:off x="56007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109819</xdr:rowOff>
    </xdr:from>
    <xdr:ext cx="762000" cy="259045"/>
    <xdr:sp macro="" textlink="">
      <xdr:nvSpPr>
        <xdr:cNvPr id="68" name="人口1人当たり決算額の推移該当値テキスト130"/>
        <xdr:cNvSpPr txBox="1"/>
      </xdr:nvSpPr>
      <xdr:spPr>
        <a:xfrm>
          <a:off x="5740400" y="324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89709</xdr:rowOff>
    </xdr:from>
    <xdr:to>
      <xdr:col>4</xdr:col>
      <xdr:colOff>520700</xdr:colOff>
      <xdr:row>19</xdr:row>
      <xdr:rowOff>19858</xdr:rowOff>
    </xdr:to>
    <xdr:sp macro="" textlink="">
      <xdr:nvSpPr>
        <xdr:cNvPr id="69" name="円/楕円 68"/>
        <xdr:cNvSpPr/>
      </xdr:nvSpPr>
      <xdr:spPr bwMode="auto">
        <a:xfrm>
          <a:off x="4953000" y="32234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4636</xdr:rowOff>
    </xdr:from>
    <xdr:ext cx="736600" cy="259045"/>
    <xdr:sp macro="" textlink="">
      <xdr:nvSpPr>
        <xdr:cNvPr id="70" name="テキスト ボックス 69"/>
        <xdr:cNvSpPr txBox="1"/>
      </xdr:nvSpPr>
      <xdr:spPr>
        <a:xfrm>
          <a:off x="4622800" y="330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92516</xdr:rowOff>
    </xdr:from>
    <xdr:to>
      <xdr:col>3</xdr:col>
      <xdr:colOff>955675</xdr:colOff>
      <xdr:row>19</xdr:row>
      <xdr:rowOff>22666</xdr:rowOff>
    </xdr:to>
    <xdr:sp macro="" textlink="">
      <xdr:nvSpPr>
        <xdr:cNvPr id="71" name="円/楕円 70"/>
        <xdr:cNvSpPr/>
      </xdr:nvSpPr>
      <xdr:spPr bwMode="auto">
        <a:xfrm>
          <a:off x="4254500" y="32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7443</xdr:rowOff>
    </xdr:from>
    <xdr:ext cx="762000" cy="259045"/>
    <xdr:sp macro="" textlink="">
      <xdr:nvSpPr>
        <xdr:cNvPr id="72" name="テキスト ボックス 71"/>
        <xdr:cNvSpPr txBox="1"/>
      </xdr:nvSpPr>
      <xdr:spPr>
        <a:xfrm>
          <a:off x="3924300" y="33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2063</xdr:rowOff>
    </xdr:from>
    <xdr:to>
      <xdr:col>3</xdr:col>
      <xdr:colOff>257175</xdr:colOff>
      <xdr:row>19</xdr:row>
      <xdr:rowOff>103663</xdr:rowOff>
    </xdr:to>
    <xdr:sp macro="" textlink="">
      <xdr:nvSpPr>
        <xdr:cNvPr id="73" name="円/楕円 72"/>
        <xdr:cNvSpPr/>
      </xdr:nvSpPr>
      <xdr:spPr bwMode="auto">
        <a:xfrm>
          <a:off x="3556000" y="330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88440</xdr:rowOff>
    </xdr:from>
    <xdr:ext cx="762000" cy="259045"/>
    <xdr:sp macro="" textlink="">
      <xdr:nvSpPr>
        <xdr:cNvPr id="74" name="テキスト ボックス 73"/>
        <xdr:cNvSpPr txBox="1"/>
      </xdr:nvSpPr>
      <xdr:spPr>
        <a:xfrm>
          <a:off x="3225800" y="33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163583</xdr:rowOff>
    </xdr:from>
    <xdr:to>
      <xdr:col>2</xdr:col>
      <xdr:colOff>692150</xdr:colOff>
      <xdr:row>19</xdr:row>
      <xdr:rowOff>93733</xdr:rowOff>
    </xdr:to>
    <xdr:sp macro="" textlink="">
      <xdr:nvSpPr>
        <xdr:cNvPr id="75" name="円/楕円 74"/>
        <xdr:cNvSpPr/>
      </xdr:nvSpPr>
      <xdr:spPr bwMode="auto">
        <a:xfrm>
          <a:off x="2857500" y="329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78510</xdr:rowOff>
    </xdr:from>
    <xdr:ext cx="762000" cy="259045"/>
    <xdr:sp macro="" textlink="">
      <xdr:nvSpPr>
        <xdr:cNvPr id="76" name="テキスト ボックス 75"/>
        <xdr:cNvSpPr txBox="1"/>
      </xdr:nvSpPr>
      <xdr:spPr>
        <a:xfrm>
          <a:off x="2527300" y="33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2756</xdr:rowOff>
    </xdr:from>
    <xdr:to>
      <xdr:col>4</xdr:col>
      <xdr:colOff>1117600</xdr:colOff>
      <xdr:row>35</xdr:row>
      <xdr:rowOff>31159</xdr:rowOff>
    </xdr:to>
    <xdr:cxnSp macro="">
      <xdr:nvCxnSpPr>
        <xdr:cNvPr id="109" name="直線コネクタ 108"/>
        <xdr:cNvCxnSpPr/>
      </xdr:nvCxnSpPr>
      <xdr:spPr bwMode="auto">
        <a:xfrm flipV="1">
          <a:off x="5003800" y="6613106"/>
          <a:ext cx="6477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31159</xdr:rowOff>
    </xdr:from>
    <xdr:to>
      <xdr:col>4</xdr:col>
      <xdr:colOff>469900</xdr:colOff>
      <xdr:row>35</xdr:row>
      <xdr:rowOff>31521</xdr:rowOff>
    </xdr:to>
    <xdr:cxnSp macro="">
      <xdr:nvCxnSpPr>
        <xdr:cNvPr id="112" name="直線コネクタ 111"/>
        <xdr:cNvCxnSpPr/>
      </xdr:nvCxnSpPr>
      <xdr:spPr bwMode="auto">
        <a:xfrm flipV="1">
          <a:off x="4305300" y="6641509"/>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335445</xdr:rowOff>
    </xdr:from>
    <xdr:to>
      <xdr:col>3</xdr:col>
      <xdr:colOff>904875</xdr:colOff>
      <xdr:row>35</xdr:row>
      <xdr:rowOff>31521</xdr:rowOff>
    </xdr:to>
    <xdr:cxnSp macro="">
      <xdr:nvCxnSpPr>
        <xdr:cNvPr id="115" name="直線コネクタ 114"/>
        <xdr:cNvCxnSpPr/>
      </xdr:nvCxnSpPr>
      <xdr:spPr bwMode="auto">
        <a:xfrm>
          <a:off x="3606800" y="6602895"/>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313671</xdr:rowOff>
    </xdr:from>
    <xdr:to>
      <xdr:col>3</xdr:col>
      <xdr:colOff>206375</xdr:colOff>
      <xdr:row>34</xdr:row>
      <xdr:rowOff>335445</xdr:rowOff>
    </xdr:to>
    <xdr:cxnSp macro="">
      <xdr:nvCxnSpPr>
        <xdr:cNvPr id="118" name="直線コネクタ 117"/>
        <xdr:cNvCxnSpPr/>
      </xdr:nvCxnSpPr>
      <xdr:spPr bwMode="auto">
        <a:xfrm>
          <a:off x="2908300" y="6581121"/>
          <a:ext cx="698500" cy="2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294856</xdr:rowOff>
    </xdr:from>
    <xdr:to>
      <xdr:col>5</xdr:col>
      <xdr:colOff>34925</xdr:colOff>
      <xdr:row>35</xdr:row>
      <xdr:rowOff>53556</xdr:rowOff>
    </xdr:to>
    <xdr:sp macro="" textlink="">
      <xdr:nvSpPr>
        <xdr:cNvPr id="128" name="円/楕円 127"/>
        <xdr:cNvSpPr/>
      </xdr:nvSpPr>
      <xdr:spPr bwMode="auto">
        <a:xfrm>
          <a:off x="5600700" y="656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139933</xdr:rowOff>
    </xdr:from>
    <xdr:ext cx="762000" cy="259045"/>
    <xdr:sp macro="" textlink="">
      <xdr:nvSpPr>
        <xdr:cNvPr id="129" name="人口1人当たり決算額の推移該当値テキスト445"/>
        <xdr:cNvSpPr txBox="1"/>
      </xdr:nvSpPr>
      <xdr:spPr>
        <a:xfrm>
          <a:off x="5740400" y="640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323259</xdr:rowOff>
    </xdr:from>
    <xdr:to>
      <xdr:col>4</xdr:col>
      <xdr:colOff>520700</xdr:colOff>
      <xdr:row>35</xdr:row>
      <xdr:rowOff>81959</xdr:rowOff>
    </xdr:to>
    <xdr:sp macro="" textlink="">
      <xdr:nvSpPr>
        <xdr:cNvPr id="130" name="円/楕円 129"/>
        <xdr:cNvSpPr/>
      </xdr:nvSpPr>
      <xdr:spPr bwMode="auto">
        <a:xfrm>
          <a:off x="4953000" y="65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92136</xdr:rowOff>
    </xdr:from>
    <xdr:ext cx="736600" cy="259045"/>
    <xdr:sp macro="" textlink="">
      <xdr:nvSpPr>
        <xdr:cNvPr id="131" name="テキスト ボックス 130"/>
        <xdr:cNvSpPr txBox="1"/>
      </xdr:nvSpPr>
      <xdr:spPr>
        <a:xfrm>
          <a:off x="4622800" y="635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323621</xdr:rowOff>
    </xdr:from>
    <xdr:to>
      <xdr:col>3</xdr:col>
      <xdr:colOff>955675</xdr:colOff>
      <xdr:row>35</xdr:row>
      <xdr:rowOff>82321</xdr:rowOff>
    </xdr:to>
    <xdr:sp macro="" textlink="">
      <xdr:nvSpPr>
        <xdr:cNvPr id="132" name="円/楕円 131"/>
        <xdr:cNvSpPr/>
      </xdr:nvSpPr>
      <xdr:spPr bwMode="auto">
        <a:xfrm>
          <a:off x="4254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67098</xdr:rowOff>
    </xdr:from>
    <xdr:ext cx="762000" cy="259045"/>
    <xdr:sp macro="" textlink="">
      <xdr:nvSpPr>
        <xdr:cNvPr id="133" name="テキスト ボックス 132"/>
        <xdr:cNvSpPr txBox="1"/>
      </xdr:nvSpPr>
      <xdr:spPr>
        <a:xfrm>
          <a:off x="3924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284645</xdr:rowOff>
    </xdr:from>
    <xdr:to>
      <xdr:col>3</xdr:col>
      <xdr:colOff>257175</xdr:colOff>
      <xdr:row>35</xdr:row>
      <xdr:rowOff>43345</xdr:rowOff>
    </xdr:to>
    <xdr:sp macro="" textlink="">
      <xdr:nvSpPr>
        <xdr:cNvPr id="134" name="円/楕円 133"/>
        <xdr:cNvSpPr/>
      </xdr:nvSpPr>
      <xdr:spPr bwMode="auto">
        <a:xfrm>
          <a:off x="3556000" y="655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28122</xdr:rowOff>
    </xdr:from>
    <xdr:ext cx="762000" cy="259045"/>
    <xdr:sp macro="" textlink="">
      <xdr:nvSpPr>
        <xdr:cNvPr id="135" name="テキスト ボックス 134"/>
        <xdr:cNvSpPr txBox="1"/>
      </xdr:nvSpPr>
      <xdr:spPr>
        <a:xfrm>
          <a:off x="3225800" y="66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262871</xdr:rowOff>
    </xdr:from>
    <xdr:to>
      <xdr:col>2</xdr:col>
      <xdr:colOff>692150</xdr:colOff>
      <xdr:row>35</xdr:row>
      <xdr:rowOff>21571</xdr:rowOff>
    </xdr:to>
    <xdr:sp macro="" textlink="">
      <xdr:nvSpPr>
        <xdr:cNvPr id="136" name="円/楕円 135"/>
        <xdr:cNvSpPr/>
      </xdr:nvSpPr>
      <xdr:spPr bwMode="auto">
        <a:xfrm>
          <a:off x="28575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6348</xdr:rowOff>
    </xdr:from>
    <xdr:ext cx="762000" cy="259045"/>
    <xdr:sp macro="" textlink="">
      <xdr:nvSpPr>
        <xdr:cNvPr id="137" name="テキスト ボックス 136"/>
        <xdr:cNvSpPr txBox="1"/>
      </xdr:nvSpPr>
      <xdr:spPr>
        <a:xfrm>
          <a:off x="2527300" y="66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73961</xdr:rowOff>
    </xdr:from>
    <xdr:to>
      <xdr:col>6</xdr:col>
      <xdr:colOff>511175</xdr:colOff>
      <xdr:row>36</xdr:row>
      <xdr:rowOff>147766</xdr:rowOff>
    </xdr:to>
    <xdr:cxnSp macro="">
      <xdr:nvCxnSpPr>
        <xdr:cNvPr id="63" name="直線コネクタ 62"/>
        <xdr:cNvCxnSpPr/>
      </xdr:nvCxnSpPr>
      <xdr:spPr>
        <a:xfrm>
          <a:off x="3797300" y="6246161"/>
          <a:ext cx="8382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73961</xdr:rowOff>
    </xdr:from>
    <xdr:to>
      <xdr:col>5</xdr:col>
      <xdr:colOff>358775</xdr:colOff>
      <xdr:row>36</xdr:row>
      <xdr:rowOff>76487</xdr:rowOff>
    </xdr:to>
    <xdr:cxnSp macro="">
      <xdr:nvCxnSpPr>
        <xdr:cNvPr id="66" name="直線コネクタ 65"/>
        <xdr:cNvCxnSpPr/>
      </xdr:nvCxnSpPr>
      <xdr:spPr>
        <a:xfrm flipV="1">
          <a:off x="2908300" y="6246161"/>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76487</xdr:rowOff>
    </xdr:from>
    <xdr:to>
      <xdr:col>4</xdr:col>
      <xdr:colOff>155575</xdr:colOff>
      <xdr:row>36</xdr:row>
      <xdr:rowOff>141507</xdr:rowOff>
    </xdr:to>
    <xdr:cxnSp macro="">
      <xdr:nvCxnSpPr>
        <xdr:cNvPr id="69" name="直線コネクタ 68"/>
        <xdr:cNvCxnSpPr/>
      </xdr:nvCxnSpPr>
      <xdr:spPr>
        <a:xfrm flipV="1">
          <a:off x="2019300" y="6248687"/>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126746</xdr:rowOff>
    </xdr:from>
    <xdr:to>
      <xdr:col>2</xdr:col>
      <xdr:colOff>638175</xdr:colOff>
      <xdr:row>36</xdr:row>
      <xdr:rowOff>141507</xdr:rowOff>
    </xdr:to>
    <xdr:cxnSp macro="">
      <xdr:nvCxnSpPr>
        <xdr:cNvPr id="72" name="直線コネクタ 71"/>
        <xdr:cNvCxnSpPr/>
      </xdr:nvCxnSpPr>
      <xdr:spPr>
        <a:xfrm>
          <a:off x="1130300" y="6298946"/>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96966</xdr:rowOff>
    </xdr:from>
    <xdr:to>
      <xdr:col>6</xdr:col>
      <xdr:colOff>561975</xdr:colOff>
      <xdr:row>37</xdr:row>
      <xdr:rowOff>27116</xdr:rowOff>
    </xdr:to>
    <xdr:sp macro="" textlink="">
      <xdr:nvSpPr>
        <xdr:cNvPr id="82" name="円/楕円 81"/>
        <xdr:cNvSpPr/>
      </xdr:nvSpPr>
      <xdr:spPr>
        <a:xfrm>
          <a:off x="4584700" y="62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75393</xdr:rowOff>
    </xdr:from>
    <xdr:ext cx="599010" cy="259045"/>
    <xdr:sp macro="" textlink="">
      <xdr:nvSpPr>
        <xdr:cNvPr id="83" name="人件費該当値テキスト"/>
        <xdr:cNvSpPr txBox="1"/>
      </xdr:nvSpPr>
      <xdr:spPr>
        <a:xfrm>
          <a:off x="4686300" y="624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23161</xdr:rowOff>
    </xdr:from>
    <xdr:to>
      <xdr:col>5</xdr:col>
      <xdr:colOff>409575</xdr:colOff>
      <xdr:row>36</xdr:row>
      <xdr:rowOff>124761</xdr:rowOff>
    </xdr:to>
    <xdr:sp macro="" textlink="">
      <xdr:nvSpPr>
        <xdr:cNvPr id="84" name="円/楕円 83"/>
        <xdr:cNvSpPr/>
      </xdr:nvSpPr>
      <xdr:spPr>
        <a:xfrm>
          <a:off x="3746500" y="6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141288</xdr:rowOff>
    </xdr:from>
    <xdr:ext cx="599010" cy="259045"/>
    <xdr:sp macro="" textlink="">
      <xdr:nvSpPr>
        <xdr:cNvPr id="85" name="テキスト ボックス 84"/>
        <xdr:cNvSpPr txBox="1"/>
      </xdr:nvSpPr>
      <xdr:spPr>
        <a:xfrm>
          <a:off x="3497794" y="597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25687</xdr:rowOff>
    </xdr:from>
    <xdr:to>
      <xdr:col>4</xdr:col>
      <xdr:colOff>206375</xdr:colOff>
      <xdr:row>36</xdr:row>
      <xdr:rowOff>127287</xdr:rowOff>
    </xdr:to>
    <xdr:sp macro="" textlink="">
      <xdr:nvSpPr>
        <xdr:cNvPr id="86" name="円/楕円 85"/>
        <xdr:cNvSpPr/>
      </xdr:nvSpPr>
      <xdr:spPr>
        <a:xfrm>
          <a:off x="2857500" y="61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143814</xdr:rowOff>
    </xdr:from>
    <xdr:ext cx="599010" cy="259045"/>
    <xdr:sp macro="" textlink="">
      <xdr:nvSpPr>
        <xdr:cNvPr id="87" name="テキスト ボックス 86"/>
        <xdr:cNvSpPr txBox="1"/>
      </xdr:nvSpPr>
      <xdr:spPr>
        <a:xfrm>
          <a:off x="2608794" y="597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90707</xdr:rowOff>
    </xdr:from>
    <xdr:to>
      <xdr:col>3</xdr:col>
      <xdr:colOff>3175</xdr:colOff>
      <xdr:row>37</xdr:row>
      <xdr:rowOff>20857</xdr:rowOff>
    </xdr:to>
    <xdr:sp macro="" textlink="">
      <xdr:nvSpPr>
        <xdr:cNvPr id="88" name="円/楕円 87"/>
        <xdr:cNvSpPr/>
      </xdr:nvSpPr>
      <xdr:spPr>
        <a:xfrm>
          <a:off x="1968500" y="62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11984</xdr:rowOff>
    </xdr:from>
    <xdr:ext cx="599010" cy="259045"/>
    <xdr:sp macro="" textlink="">
      <xdr:nvSpPr>
        <xdr:cNvPr id="89" name="テキスト ボックス 88"/>
        <xdr:cNvSpPr txBox="1"/>
      </xdr:nvSpPr>
      <xdr:spPr>
        <a:xfrm>
          <a:off x="1719794" y="6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75946</xdr:rowOff>
    </xdr:from>
    <xdr:to>
      <xdr:col>1</xdr:col>
      <xdr:colOff>485775</xdr:colOff>
      <xdr:row>37</xdr:row>
      <xdr:rowOff>6096</xdr:rowOff>
    </xdr:to>
    <xdr:sp macro="" textlink="">
      <xdr:nvSpPr>
        <xdr:cNvPr id="90" name="円/楕円 89"/>
        <xdr:cNvSpPr/>
      </xdr:nvSpPr>
      <xdr:spPr>
        <a:xfrm>
          <a:off x="107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168673</xdr:rowOff>
    </xdr:from>
    <xdr:ext cx="599010" cy="259045"/>
    <xdr:sp macro="" textlink="">
      <xdr:nvSpPr>
        <xdr:cNvPr id="91" name="テキスト ボックス 90"/>
        <xdr:cNvSpPr txBox="1"/>
      </xdr:nvSpPr>
      <xdr:spPr>
        <a:xfrm>
          <a:off x="830794" y="634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171103</xdr:rowOff>
    </xdr:from>
    <xdr:to>
      <xdr:col>6</xdr:col>
      <xdr:colOff>511175</xdr:colOff>
      <xdr:row>57</xdr:row>
      <xdr:rowOff>84720</xdr:rowOff>
    </xdr:to>
    <xdr:cxnSp macro="">
      <xdr:nvCxnSpPr>
        <xdr:cNvPr id="118" name="直線コネクタ 117"/>
        <xdr:cNvCxnSpPr/>
      </xdr:nvCxnSpPr>
      <xdr:spPr>
        <a:xfrm>
          <a:off x="3797300" y="9257953"/>
          <a:ext cx="838200" cy="5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41285</xdr:rowOff>
    </xdr:from>
    <xdr:to>
      <xdr:col>5</xdr:col>
      <xdr:colOff>358775</xdr:colOff>
      <xdr:row>53</xdr:row>
      <xdr:rowOff>171103</xdr:rowOff>
    </xdr:to>
    <xdr:cxnSp macro="">
      <xdr:nvCxnSpPr>
        <xdr:cNvPr id="121" name="直線コネクタ 120"/>
        <xdr:cNvCxnSpPr/>
      </xdr:nvCxnSpPr>
      <xdr:spPr>
        <a:xfrm>
          <a:off x="2908300" y="9128135"/>
          <a:ext cx="889000" cy="1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41285</xdr:rowOff>
    </xdr:from>
    <xdr:to>
      <xdr:col>4</xdr:col>
      <xdr:colOff>155575</xdr:colOff>
      <xdr:row>53</xdr:row>
      <xdr:rowOff>166151</xdr:rowOff>
    </xdr:to>
    <xdr:cxnSp macro="">
      <xdr:nvCxnSpPr>
        <xdr:cNvPr id="124" name="直線コネクタ 123"/>
        <xdr:cNvCxnSpPr/>
      </xdr:nvCxnSpPr>
      <xdr:spPr>
        <a:xfrm flipV="1">
          <a:off x="2019300" y="9128135"/>
          <a:ext cx="889000" cy="1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166151</xdr:rowOff>
    </xdr:from>
    <xdr:to>
      <xdr:col>2</xdr:col>
      <xdr:colOff>638175</xdr:colOff>
      <xdr:row>55</xdr:row>
      <xdr:rowOff>152936</xdr:rowOff>
    </xdr:to>
    <xdr:cxnSp macro="">
      <xdr:nvCxnSpPr>
        <xdr:cNvPr id="127" name="直線コネクタ 126"/>
        <xdr:cNvCxnSpPr/>
      </xdr:nvCxnSpPr>
      <xdr:spPr>
        <a:xfrm flipV="1">
          <a:off x="1130300" y="9253001"/>
          <a:ext cx="889000" cy="3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33920</xdr:rowOff>
    </xdr:from>
    <xdr:to>
      <xdr:col>6</xdr:col>
      <xdr:colOff>561975</xdr:colOff>
      <xdr:row>57</xdr:row>
      <xdr:rowOff>135520</xdr:rowOff>
    </xdr:to>
    <xdr:sp macro="" textlink="">
      <xdr:nvSpPr>
        <xdr:cNvPr id="137" name="円/楕円 136"/>
        <xdr:cNvSpPr/>
      </xdr:nvSpPr>
      <xdr:spPr>
        <a:xfrm>
          <a:off x="4584700" y="98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144350</xdr:rowOff>
    </xdr:from>
    <xdr:ext cx="534377" cy="259045"/>
    <xdr:sp macro="" textlink="">
      <xdr:nvSpPr>
        <xdr:cNvPr id="138" name="物件費該当値テキスト"/>
        <xdr:cNvSpPr txBox="1"/>
      </xdr:nvSpPr>
      <xdr:spPr>
        <a:xfrm>
          <a:off x="4686300" y="97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99,051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120303</xdr:rowOff>
    </xdr:from>
    <xdr:to>
      <xdr:col>5</xdr:col>
      <xdr:colOff>409575</xdr:colOff>
      <xdr:row>54</xdr:row>
      <xdr:rowOff>50453</xdr:rowOff>
    </xdr:to>
    <xdr:sp macro="" textlink="">
      <xdr:nvSpPr>
        <xdr:cNvPr id="139" name="円/楕円 138"/>
        <xdr:cNvSpPr/>
      </xdr:nvSpPr>
      <xdr:spPr>
        <a:xfrm>
          <a:off x="3746500" y="92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66980</xdr:rowOff>
    </xdr:from>
    <xdr:ext cx="599010" cy="259045"/>
    <xdr:sp macro="" textlink="">
      <xdr:nvSpPr>
        <xdr:cNvPr id="140" name="テキスト ボックス 139"/>
        <xdr:cNvSpPr txBox="1"/>
      </xdr:nvSpPr>
      <xdr:spPr>
        <a:xfrm>
          <a:off x="3497794" y="89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361,263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161935</xdr:rowOff>
    </xdr:from>
    <xdr:to>
      <xdr:col>4</xdr:col>
      <xdr:colOff>206375</xdr:colOff>
      <xdr:row>53</xdr:row>
      <xdr:rowOff>92085</xdr:rowOff>
    </xdr:to>
    <xdr:sp macro="" textlink="">
      <xdr:nvSpPr>
        <xdr:cNvPr id="141" name="円/楕円 140"/>
        <xdr:cNvSpPr/>
      </xdr:nvSpPr>
      <xdr:spPr>
        <a:xfrm>
          <a:off x="2857500" y="90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108612</xdr:rowOff>
    </xdr:from>
    <xdr:ext cx="599010" cy="259045"/>
    <xdr:sp macro="" textlink="">
      <xdr:nvSpPr>
        <xdr:cNvPr id="142" name="テキスト ボックス 141"/>
        <xdr:cNvSpPr txBox="1"/>
      </xdr:nvSpPr>
      <xdr:spPr>
        <a:xfrm>
          <a:off x="2608794" y="885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418,051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115351</xdr:rowOff>
    </xdr:from>
    <xdr:to>
      <xdr:col>3</xdr:col>
      <xdr:colOff>3175</xdr:colOff>
      <xdr:row>54</xdr:row>
      <xdr:rowOff>45501</xdr:rowOff>
    </xdr:to>
    <xdr:sp macro="" textlink="">
      <xdr:nvSpPr>
        <xdr:cNvPr id="143" name="円/楕円 142"/>
        <xdr:cNvSpPr/>
      </xdr:nvSpPr>
      <xdr:spPr>
        <a:xfrm>
          <a:off x="1968500" y="92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62028</xdr:rowOff>
    </xdr:from>
    <xdr:ext cx="599010" cy="259045"/>
    <xdr:sp macro="" textlink="">
      <xdr:nvSpPr>
        <xdr:cNvPr id="144" name="テキスト ボックス 143"/>
        <xdr:cNvSpPr txBox="1"/>
      </xdr:nvSpPr>
      <xdr:spPr>
        <a:xfrm>
          <a:off x="1719794" y="897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102136</xdr:rowOff>
    </xdr:from>
    <xdr:to>
      <xdr:col>1</xdr:col>
      <xdr:colOff>485775</xdr:colOff>
      <xdr:row>56</xdr:row>
      <xdr:rowOff>32286</xdr:rowOff>
    </xdr:to>
    <xdr:sp macro="" textlink="">
      <xdr:nvSpPr>
        <xdr:cNvPr id="145" name="円/楕円 144"/>
        <xdr:cNvSpPr/>
      </xdr:nvSpPr>
      <xdr:spPr>
        <a:xfrm>
          <a:off x="1079500" y="9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48813</xdr:rowOff>
    </xdr:from>
    <xdr:ext cx="599010" cy="259045"/>
    <xdr:sp macro="" textlink="">
      <xdr:nvSpPr>
        <xdr:cNvPr id="146" name="テキスト ボックス 145"/>
        <xdr:cNvSpPr txBox="1"/>
      </xdr:nvSpPr>
      <xdr:spPr>
        <a:xfrm>
          <a:off x="830794" y="930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18804</xdr:rowOff>
    </xdr:from>
    <xdr:to>
      <xdr:col>6</xdr:col>
      <xdr:colOff>511175</xdr:colOff>
      <xdr:row>79</xdr:row>
      <xdr:rowOff>20176</xdr:rowOff>
    </xdr:to>
    <xdr:cxnSp macro="">
      <xdr:nvCxnSpPr>
        <xdr:cNvPr id="177" name="直線コネクタ 176"/>
        <xdr:cNvCxnSpPr/>
      </xdr:nvCxnSpPr>
      <xdr:spPr>
        <a:xfrm>
          <a:off x="3797300" y="1356335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160469</xdr:rowOff>
    </xdr:from>
    <xdr:to>
      <xdr:col>5</xdr:col>
      <xdr:colOff>358775</xdr:colOff>
      <xdr:row>79</xdr:row>
      <xdr:rowOff>18804</xdr:rowOff>
    </xdr:to>
    <xdr:cxnSp macro="">
      <xdr:nvCxnSpPr>
        <xdr:cNvPr id="180" name="直線コネクタ 179"/>
        <xdr:cNvCxnSpPr/>
      </xdr:nvCxnSpPr>
      <xdr:spPr>
        <a:xfrm>
          <a:off x="2908300" y="13533569"/>
          <a:ext cx="889000" cy="2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68312</xdr:rowOff>
    </xdr:from>
    <xdr:to>
      <xdr:col>4</xdr:col>
      <xdr:colOff>155575</xdr:colOff>
      <xdr:row>78</xdr:row>
      <xdr:rowOff>160469</xdr:rowOff>
    </xdr:to>
    <xdr:cxnSp macro="">
      <xdr:nvCxnSpPr>
        <xdr:cNvPr id="183" name="直線コネクタ 182"/>
        <xdr:cNvCxnSpPr/>
      </xdr:nvCxnSpPr>
      <xdr:spPr>
        <a:xfrm>
          <a:off x="2019300" y="13441412"/>
          <a:ext cx="889000" cy="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68312</xdr:rowOff>
    </xdr:from>
    <xdr:to>
      <xdr:col>2</xdr:col>
      <xdr:colOff>638175</xdr:colOff>
      <xdr:row>78</xdr:row>
      <xdr:rowOff>147506</xdr:rowOff>
    </xdr:to>
    <xdr:cxnSp macro="">
      <xdr:nvCxnSpPr>
        <xdr:cNvPr id="186" name="直線コネクタ 185"/>
        <xdr:cNvCxnSpPr/>
      </xdr:nvCxnSpPr>
      <xdr:spPr>
        <a:xfrm flipV="1">
          <a:off x="1130300" y="13441412"/>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140826</xdr:rowOff>
    </xdr:from>
    <xdr:to>
      <xdr:col>6</xdr:col>
      <xdr:colOff>561975</xdr:colOff>
      <xdr:row>79</xdr:row>
      <xdr:rowOff>70976</xdr:rowOff>
    </xdr:to>
    <xdr:sp macro="" textlink="">
      <xdr:nvSpPr>
        <xdr:cNvPr id="196" name="円/楕円 195"/>
        <xdr:cNvSpPr/>
      </xdr:nvSpPr>
      <xdr:spPr>
        <a:xfrm>
          <a:off x="45847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55753</xdr:rowOff>
    </xdr:from>
    <xdr:ext cx="469744" cy="259045"/>
    <xdr:sp macro="" textlink="">
      <xdr:nvSpPr>
        <xdr:cNvPr id="197" name="維持補修費該当値テキスト"/>
        <xdr:cNvSpPr txBox="1"/>
      </xdr:nvSpPr>
      <xdr:spPr>
        <a:xfrm>
          <a:off x="4686300" y="134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139454</xdr:rowOff>
    </xdr:from>
    <xdr:to>
      <xdr:col>5</xdr:col>
      <xdr:colOff>409575</xdr:colOff>
      <xdr:row>79</xdr:row>
      <xdr:rowOff>69604</xdr:rowOff>
    </xdr:to>
    <xdr:sp macro="" textlink="">
      <xdr:nvSpPr>
        <xdr:cNvPr id="198" name="円/楕円 197"/>
        <xdr:cNvSpPr/>
      </xdr:nvSpPr>
      <xdr:spPr>
        <a:xfrm>
          <a:off x="37465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60731</xdr:rowOff>
    </xdr:from>
    <xdr:ext cx="469744" cy="259045"/>
    <xdr:sp macro="" textlink="">
      <xdr:nvSpPr>
        <xdr:cNvPr id="199" name="テキスト ボックス 198"/>
        <xdr:cNvSpPr txBox="1"/>
      </xdr:nvSpPr>
      <xdr:spPr>
        <a:xfrm>
          <a:off x="3562427" y="1360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109669</xdr:rowOff>
    </xdr:from>
    <xdr:to>
      <xdr:col>4</xdr:col>
      <xdr:colOff>206375</xdr:colOff>
      <xdr:row>79</xdr:row>
      <xdr:rowOff>39819</xdr:rowOff>
    </xdr:to>
    <xdr:sp macro="" textlink="">
      <xdr:nvSpPr>
        <xdr:cNvPr id="200" name="円/楕円 199"/>
        <xdr:cNvSpPr/>
      </xdr:nvSpPr>
      <xdr:spPr>
        <a:xfrm>
          <a:off x="2857500" y="13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30946</xdr:rowOff>
    </xdr:from>
    <xdr:ext cx="469744" cy="259045"/>
    <xdr:sp macro="" textlink="">
      <xdr:nvSpPr>
        <xdr:cNvPr id="201" name="テキスト ボックス 200"/>
        <xdr:cNvSpPr txBox="1"/>
      </xdr:nvSpPr>
      <xdr:spPr>
        <a:xfrm>
          <a:off x="2673427" y="135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17512</xdr:rowOff>
    </xdr:from>
    <xdr:to>
      <xdr:col>3</xdr:col>
      <xdr:colOff>3175</xdr:colOff>
      <xdr:row>78</xdr:row>
      <xdr:rowOff>119112</xdr:rowOff>
    </xdr:to>
    <xdr:sp macro="" textlink="">
      <xdr:nvSpPr>
        <xdr:cNvPr id="202" name="円/楕円 201"/>
        <xdr:cNvSpPr/>
      </xdr:nvSpPr>
      <xdr:spPr>
        <a:xfrm>
          <a:off x="1968500" y="133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110239</xdr:rowOff>
    </xdr:from>
    <xdr:ext cx="469744" cy="259045"/>
    <xdr:sp macro="" textlink="">
      <xdr:nvSpPr>
        <xdr:cNvPr id="203" name="テキスト ボックス 202"/>
        <xdr:cNvSpPr txBox="1"/>
      </xdr:nvSpPr>
      <xdr:spPr>
        <a:xfrm>
          <a:off x="1784427" y="134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96706</xdr:rowOff>
    </xdr:from>
    <xdr:to>
      <xdr:col>1</xdr:col>
      <xdr:colOff>485775</xdr:colOff>
      <xdr:row>79</xdr:row>
      <xdr:rowOff>26856</xdr:rowOff>
    </xdr:to>
    <xdr:sp macro="" textlink="">
      <xdr:nvSpPr>
        <xdr:cNvPr id="204" name="円/楕円 203"/>
        <xdr:cNvSpPr/>
      </xdr:nvSpPr>
      <xdr:spPr>
        <a:xfrm>
          <a:off x="10795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17983</xdr:rowOff>
    </xdr:from>
    <xdr:ext cx="469744" cy="259045"/>
    <xdr:sp macro="" textlink="">
      <xdr:nvSpPr>
        <xdr:cNvPr id="205" name="テキスト ボックス 204"/>
        <xdr:cNvSpPr txBox="1"/>
      </xdr:nvSpPr>
      <xdr:spPr>
        <a:xfrm>
          <a:off x="895427" y="135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9806</xdr:rowOff>
    </xdr:from>
    <xdr:to>
      <xdr:col>6</xdr:col>
      <xdr:colOff>511175</xdr:colOff>
      <xdr:row>96</xdr:row>
      <xdr:rowOff>80541</xdr:rowOff>
    </xdr:to>
    <xdr:cxnSp macro="">
      <xdr:nvCxnSpPr>
        <xdr:cNvPr id="237" name="直線コネクタ 236"/>
        <xdr:cNvCxnSpPr/>
      </xdr:nvCxnSpPr>
      <xdr:spPr>
        <a:xfrm flipV="1">
          <a:off x="3797300" y="16469006"/>
          <a:ext cx="8382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80541</xdr:rowOff>
    </xdr:from>
    <xdr:to>
      <xdr:col>5</xdr:col>
      <xdr:colOff>358775</xdr:colOff>
      <xdr:row>96</xdr:row>
      <xdr:rowOff>85849</xdr:rowOff>
    </xdr:to>
    <xdr:cxnSp macro="">
      <xdr:nvCxnSpPr>
        <xdr:cNvPr id="240" name="直線コネクタ 239"/>
        <xdr:cNvCxnSpPr/>
      </xdr:nvCxnSpPr>
      <xdr:spPr>
        <a:xfrm flipV="1">
          <a:off x="2908300" y="1653974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85849</xdr:rowOff>
    </xdr:from>
    <xdr:to>
      <xdr:col>4</xdr:col>
      <xdr:colOff>155575</xdr:colOff>
      <xdr:row>97</xdr:row>
      <xdr:rowOff>24550</xdr:rowOff>
    </xdr:to>
    <xdr:cxnSp macro="">
      <xdr:nvCxnSpPr>
        <xdr:cNvPr id="243" name="直線コネクタ 242"/>
        <xdr:cNvCxnSpPr/>
      </xdr:nvCxnSpPr>
      <xdr:spPr>
        <a:xfrm flipV="1">
          <a:off x="2019300" y="16545049"/>
          <a:ext cx="889000" cy="1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167753</xdr:rowOff>
    </xdr:from>
    <xdr:to>
      <xdr:col>2</xdr:col>
      <xdr:colOff>638175</xdr:colOff>
      <xdr:row>97</xdr:row>
      <xdr:rowOff>24550</xdr:rowOff>
    </xdr:to>
    <xdr:cxnSp macro="">
      <xdr:nvCxnSpPr>
        <xdr:cNvPr id="246" name="直線コネクタ 245"/>
        <xdr:cNvCxnSpPr/>
      </xdr:nvCxnSpPr>
      <xdr:spPr>
        <a:xfrm>
          <a:off x="1130300" y="15769703"/>
          <a:ext cx="889000" cy="8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130456</xdr:rowOff>
    </xdr:from>
    <xdr:to>
      <xdr:col>6</xdr:col>
      <xdr:colOff>561975</xdr:colOff>
      <xdr:row>96</xdr:row>
      <xdr:rowOff>60606</xdr:rowOff>
    </xdr:to>
    <xdr:sp macro="" textlink="">
      <xdr:nvSpPr>
        <xdr:cNvPr id="256" name="円/楕円 255"/>
        <xdr:cNvSpPr/>
      </xdr:nvSpPr>
      <xdr:spPr>
        <a:xfrm>
          <a:off x="4584700" y="164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108883</xdr:rowOff>
    </xdr:from>
    <xdr:ext cx="534377" cy="259045"/>
    <xdr:sp macro="" textlink="">
      <xdr:nvSpPr>
        <xdr:cNvPr id="257" name="扶助費該当値テキスト"/>
        <xdr:cNvSpPr txBox="1"/>
      </xdr:nvSpPr>
      <xdr:spPr>
        <a:xfrm>
          <a:off x="4686300" y="163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29741</xdr:rowOff>
    </xdr:from>
    <xdr:to>
      <xdr:col>5</xdr:col>
      <xdr:colOff>409575</xdr:colOff>
      <xdr:row>96</xdr:row>
      <xdr:rowOff>131341</xdr:rowOff>
    </xdr:to>
    <xdr:sp macro="" textlink="">
      <xdr:nvSpPr>
        <xdr:cNvPr id="258" name="円/楕円 257"/>
        <xdr:cNvSpPr/>
      </xdr:nvSpPr>
      <xdr:spPr>
        <a:xfrm>
          <a:off x="3746500" y="164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122468</xdr:rowOff>
    </xdr:from>
    <xdr:ext cx="534377" cy="259045"/>
    <xdr:sp macro="" textlink="">
      <xdr:nvSpPr>
        <xdr:cNvPr id="259" name="テキスト ボックス 258"/>
        <xdr:cNvSpPr txBox="1"/>
      </xdr:nvSpPr>
      <xdr:spPr>
        <a:xfrm>
          <a:off x="3530111" y="165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35049</xdr:rowOff>
    </xdr:from>
    <xdr:to>
      <xdr:col>4</xdr:col>
      <xdr:colOff>206375</xdr:colOff>
      <xdr:row>96</xdr:row>
      <xdr:rowOff>136649</xdr:rowOff>
    </xdr:to>
    <xdr:sp macro="" textlink="">
      <xdr:nvSpPr>
        <xdr:cNvPr id="260" name="円/楕円 259"/>
        <xdr:cNvSpPr/>
      </xdr:nvSpPr>
      <xdr:spPr>
        <a:xfrm>
          <a:off x="2857500" y="16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127776</xdr:rowOff>
    </xdr:from>
    <xdr:ext cx="534377" cy="259045"/>
    <xdr:sp macro="" textlink="">
      <xdr:nvSpPr>
        <xdr:cNvPr id="261" name="テキスト ボックス 260"/>
        <xdr:cNvSpPr txBox="1"/>
      </xdr:nvSpPr>
      <xdr:spPr>
        <a:xfrm>
          <a:off x="2641111" y="165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145200</xdr:rowOff>
    </xdr:from>
    <xdr:to>
      <xdr:col>3</xdr:col>
      <xdr:colOff>3175</xdr:colOff>
      <xdr:row>97</xdr:row>
      <xdr:rowOff>75350</xdr:rowOff>
    </xdr:to>
    <xdr:sp macro="" textlink="">
      <xdr:nvSpPr>
        <xdr:cNvPr id="262" name="円/楕円 261"/>
        <xdr:cNvSpPr/>
      </xdr:nvSpPr>
      <xdr:spPr>
        <a:xfrm>
          <a:off x="1968500" y="166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66477</xdr:rowOff>
    </xdr:from>
    <xdr:ext cx="534377" cy="259045"/>
    <xdr:sp macro="" textlink="">
      <xdr:nvSpPr>
        <xdr:cNvPr id="263" name="テキスト ボックス 262"/>
        <xdr:cNvSpPr txBox="1"/>
      </xdr:nvSpPr>
      <xdr:spPr>
        <a:xfrm>
          <a:off x="1752111" y="166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116953</xdr:rowOff>
    </xdr:from>
    <xdr:to>
      <xdr:col>1</xdr:col>
      <xdr:colOff>485775</xdr:colOff>
      <xdr:row>92</xdr:row>
      <xdr:rowOff>47103</xdr:rowOff>
    </xdr:to>
    <xdr:sp macro="" textlink="">
      <xdr:nvSpPr>
        <xdr:cNvPr id="264" name="円/楕円 263"/>
        <xdr:cNvSpPr/>
      </xdr:nvSpPr>
      <xdr:spPr>
        <a:xfrm>
          <a:off x="1079500" y="157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63630</xdr:rowOff>
    </xdr:from>
    <xdr:ext cx="534377" cy="259045"/>
    <xdr:sp macro="" textlink="">
      <xdr:nvSpPr>
        <xdr:cNvPr id="265" name="テキスト ボックス 264"/>
        <xdr:cNvSpPr txBox="1"/>
      </xdr:nvSpPr>
      <xdr:spPr>
        <a:xfrm>
          <a:off x="863111" y="154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82477</xdr:rowOff>
    </xdr:from>
    <xdr:to>
      <xdr:col>15</xdr:col>
      <xdr:colOff>180975</xdr:colOff>
      <xdr:row>36</xdr:row>
      <xdr:rowOff>101140</xdr:rowOff>
    </xdr:to>
    <xdr:cxnSp macro="">
      <xdr:nvCxnSpPr>
        <xdr:cNvPr id="292" name="直線コネクタ 291"/>
        <xdr:cNvCxnSpPr/>
      </xdr:nvCxnSpPr>
      <xdr:spPr>
        <a:xfrm>
          <a:off x="9639300" y="6254677"/>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65533</xdr:rowOff>
    </xdr:from>
    <xdr:to>
      <xdr:col>14</xdr:col>
      <xdr:colOff>28575</xdr:colOff>
      <xdr:row>36</xdr:row>
      <xdr:rowOff>82477</xdr:rowOff>
    </xdr:to>
    <xdr:cxnSp macro="">
      <xdr:nvCxnSpPr>
        <xdr:cNvPr id="295" name="直線コネクタ 294"/>
        <xdr:cNvCxnSpPr/>
      </xdr:nvCxnSpPr>
      <xdr:spPr>
        <a:xfrm>
          <a:off x="8750300" y="6066283"/>
          <a:ext cx="889000" cy="18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65533</xdr:rowOff>
    </xdr:from>
    <xdr:to>
      <xdr:col>12</xdr:col>
      <xdr:colOff>511175</xdr:colOff>
      <xdr:row>36</xdr:row>
      <xdr:rowOff>71321</xdr:rowOff>
    </xdr:to>
    <xdr:cxnSp macro="">
      <xdr:nvCxnSpPr>
        <xdr:cNvPr id="298" name="直線コネクタ 297"/>
        <xdr:cNvCxnSpPr/>
      </xdr:nvCxnSpPr>
      <xdr:spPr>
        <a:xfrm flipV="1">
          <a:off x="7861300" y="6066283"/>
          <a:ext cx="889000" cy="17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71321</xdr:rowOff>
    </xdr:from>
    <xdr:to>
      <xdr:col>11</xdr:col>
      <xdr:colOff>307975</xdr:colOff>
      <xdr:row>36</xdr:row>
      <xdr:rowOff>99444</xdr:rowOff>
    </xdr:to>
    <xdr:cxnSp macro="">
      <xdr:nvCxnSpPr>
        <xdr:cNvPr id="301" name="直線コネクタ 300"/>
        <xdr:cNvCxnSpPr/>
      </xdr:nvCxnSpPr>
      <xdr:spPr>
        <a:xfrm flipV="1">
          <a:off x="6972300" y="6243521"/>
          <a:ext cx="8890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50340</xdr:rowOff>
    </xdr:from>
    <xdr:to>
      <xdr:col>15</xdr:col>
      <xdr:colOff>231775</xdr:colOff>
      <xdr:row>36</xdr:row>
      <xdr:rowOff>151940</xdr:rowOff>
    </xdr:to>
    <xdr:sp macro="" textlink="">
      <xdr:nvSpPr>
        <xdr:cNvPr id="311" name="円/楕円 310"/>
        <xdr:cNvSpPr/>
      </xdr:nvSpPr>
      <xdr:spPr>
        <a:xfrm>
          <a:off x="10426700" y="62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28767</xdr:rowOff>
    </xdr:from>
    <xdr:ext cx="534377" cy="259045"/>
    <xdr:sp macro="" textlink="">
      <xdr:nvSpPr>
        <xdr:cNvPr id="312" name="補助費等該当値テキスト"/>
        <xdr:cNvSpPr txBox="1"/>
      </xdr:nvSpPr>
      <xdr:spPr>
        <a:xfrm>
          <a:off x="10528300" y="62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31677</xdr:rowOff>
    </xdr:from>
    <xdr:to>
      <xdr:col>14</xdr:col>
      <xdr:colOff>79375</xdr:colOff>
      <xdr:row>36</xdr:row>
      <xdr:rowOff>133277</xdr:rowOff>
    </xdr:to>
    <xdr:sp macro="" textlink="">
      <xdr:nvSpPr>
        <xdr:cNvPr id="313" name="円/楕円 312"/>
        <xdr:cNvSpPr/>
      </xdr:nvSpPr>
      <xdr:spPr>
        <a:xfrm>
          <a:off x="9588500" y="62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124404</xdr:rowOff>
    </xdr:from>
    <xdr:ext cx="534377" cy="259045"/>
    <xdr:sp macro="" textlink="">
      <xdr:nvSpPr>
        <xdr:cNvPr id="314" name="テキスト ボックス 313"/>
        <xdr:cNvSpPr txBox="1"/>
      </xdr:nvSpPr>
      <xdr:spPr>
        <a:xfrm>
          <a:off x="9372111" y="62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14733</xdr:rowOff>
    </xdr:from>
    <xdr:to>
      <xdr:col>12</xdr:col>
      <xdr:colOff>561975</xdr:colOff>
      <xdr:row>35</xdr:row>
      <xdr:rowOff>116333</xdr:rowOff>
    </xdr:to>
    <xdr:sp macro="" textlink="">
      <xdr:nvSpPr>
        <xdr:cNvPr id="315" name="円/楕円 314"/>
        <xdr:cNvSpPr/>
      </xdr:nvSpPr>
      <xdr:spPr>
        <a:xfrm>
          <a:off x="8699500" y="60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132860</xdr:rowOff>
    </xdr:from>
    <xdr:ext cx="599010" cy="259045"/>
    <xdr:sp macro="" textlink="">
      <xdr:nvSpPr>
        <xdr:cNvPr id="316" name="テキスト ボックス 315"/>
        <xdr:cNvSpPr txBox="1"/>
      </xdr:nvSpPr>
      <xdr:spPr>
        <a:xfrm>
          <a:off x="8450794" y="579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20521</xdr:rowOff>
    </xdr:from>
    <xdr:to>
      <xdr:col>11</xdr:col>
      <xdr:colOff>358775</xdr:colOff>
      <xdr:row>36</xdr:row>
      <xdr:rowOff>122121</xdr:rowOff>
    </xdr:to>
    <xdr:sp macro="" textlink="">
      <xdr:nvSpPr>
        <xdr:cNvPr id="317" name="円/楕円 316"/>
        <xdr:cNvSpPr/>
      </xdr:nvSpPr>
      <xdr:spPr>
        <a:xfrm>
          <a:off x="7810500" y="61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138648</xdr:rowOff>
    </xdr:from>
    <xdr:ext cx="534377" cy="259045"/>
    <xdr:sp macro="" textlink="">
      <xdr:nvSpPr>
        <xdr:cNvPr id="318" name="テキスト ボックス 317"/>
        <xdr:cNvSpPr txBox="1"/>
      </xdr:nvSpPr>
      <xdr:spPr>
        <a:xfrm>
          <a:off x="7594111" y="59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48644</xdr:rowOff>
    </xdr:from>
    <xdr:to>
      <xdr:col>10</xdr:col>
      <xdr:colOff>155575</xdr:colOff>
      <xdr:row>36</xdr:row>
      <xdr:rowOff>150244</xdr:rowOff>
    </xdr:to>
    <xdr:sp macro="" textlink="">
      <xdr:nvSpPr>
        <xdr:cNvPr id="319" name="円/楕円 318"/>
        <xdr:cNvSpPr/>
      </xdr:nvSpPr>
      <xdr:spPr>
        <a:xfrm>
          <a:off x="6921500" y="6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166771</xdr:rowOff>
    </xdr:from>
    <xdr:ext cx="534377" cy="259045"/>
    <xdr:sp macro="" textlink="">
      <xdr:nvSpPr>
        <xdr:cNvPr id="320" name="テキスト ボックス 319"/>
        <xdr:cNvSpPr txBox="1"/>
      </xdr:nvSpPr>
      <xdr:spPr>
        <a:xfrm>
          <a:off x="6705111" y="59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37702</xdr:rowOff>
    </xdr:from>
    <xdr:to>
      <xdr:col>15</xdr:col>
      <xdr:colOff>180975</xdr:colOff>
      <xdr:row>59</xdr:row>
      <xdr:rowOff>56769</xdr:rowOff>
    </xdr:to>
    <xdr:cxnSp macro="">
      <xdr:nvCxnSpPr>
        <xdr:cNvPr id="351" name="直線コネクタ 350"/>
        <xdr:cNvCxnSpPr/>
      </xdr:nvCxnSpPr>
      <xdr:spPr>
        <a:xfrm>
          <a:off x="9639300" y="10153252"/>
          <a:ext cx="8382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37702</xdr:rowOff>
    </xdr:from>
    <xdr:to>
      <xdr:col>14</xdr:col>
      <xdr:colOff>28575</xdr:colOff>
      <xdr:row>59</xdr:row>
      <xdr:rowOff>83333</xdr:rowOff>
    </xdr:to>
    <xdr:cxnSp macro="">
      <xdr:nvCxnSpPr>
        <xdr:cNvPr id="354" name="直線コネクタ 353"/>
        <xdr:cNvCxnSpPr/>
      </xdr:nvCxnSpPr>
      <xdr:spPr>
        <a:xfrm flipV="1">
          <a:off x="8750300" y="10153252"/>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74004</xdr:rowOff>
    </xdr:from>
    <xdr:to>
      <xdr:col>12</xdr:col>
      <xdr:colOff>511175</xdr:colOff>
      <xdr:row>59</xdr:row>
      <xdr:rowOff>83333</xdr:rowOff>
    </xdr:to>
    <xdr:cxnSp macro="">
      <xdr:nvCxnSpPr>
        <xdr:cNvPr id="357" name="直線コネクタ 356"/>
        <xdr:cNvCxnSpPr/>
      </xdr:nvCxnSpPr>
      <xdr:spPr>
        <a:xfrm>
          <a:off x="7861300" y="1018955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74004</xdr:rowOff>
    </xdr:from>
    <xdr:to>
      <xdr:col>11</xdr:col>
      <xdr:colOff>307975</xdr:colOff>
      <xdr:row>59</xdr:row>
      <xdr:rowOff>94121</xdr:rowOff>
    </xdr:to>
    <xdr:cxnSp macro="">
      <xdr:nvCxnSpPr>
        <xdr:cNvPr id="360" name="直線コネクタ 359"/>
        <xdr:cNvCxnSpPr/>
      </xdr:nvCxnSpPr>
      <xdr:spPr>
        <a:xfrm flipV="1">
          <a:off x="6972300" y="101895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5969</xdr:rowOff>
    </xdr:from>
    <xdr:to>
      <xdr:col>15</xdr:col>
      <xdr:colOff>231775</xdr:colOff>
      <xdr:row>59</xdr:row>
      <xdr:rowOff>107569</xdr:rowOff>
    </xdr:to>
    <xdr:sp macro="" textlink="">
      <xdr:nvSpPr>
        <xdr:cNvPr id="370" name="円/楕円 369"/>
        <xdr:cNvSpPr/>
      </xdr:nvSpPr>
      <xdr:spPr>
        <a:xfrm>
          <a:off x="10426700" y="10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158352</xdr:rowOff>
    </xdr:from>
    <xdr:to>
      <xdr:col>14</xdr:col>
      <xdr:colOff>79375</xdr:colOff>
      <xdr:row>59</xdr:row>
      <xdr:rowOff>88502</xdr:rowOff>
    </xdr:to>
    <xdr:sp macro="" textlink="">
      <xdr:nvSpPr>
        <xdr:cNvPr id="372" name="円/楕円 371"/>
        <xdr:cNvSpPr/>
      </xdr:nvSpPr>
      <xdr:spPr>
        <a:xfrm>
          <a:off x="9588500" y="10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105029</xdr:rowOff>
    </xdr:from>
    <xdr:ext cx="599010" cy="259045"/>
    <xdr:sp macro="" textlink="">
      <xdr:nvSpPr>
        <xdr:cNvPr id="373" name="テキスト ボックス 372"/>
        <xdr:cNvSpPr txBox="1"/>
      </xdr:nvSpPr>
      <xdr:spPr>
        <a:xfrm>
          <a:off x="9339794" y="987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32533</xdr:rowOff>
    </xdr:from>
    <xdr:to>
      <xdr:col>12</xdr:col>
      <xdr:colOff>561975</xdr:colOff>
      <xdr:row>59</xdr:row>
      <xdr:rowOff>134133</xdr:rowOff>
    </xdr:to>
    <xdr:sp macro="" textlink="">
      <xdr:nvSpPr>
        <xdr:cNvPr id="374" name="円/楕円 373"/>
        <xdr:cNvSpPr/>
      </xdr:nvSpPr>
      <xdr:spPr>
        <a:xfrm>
          <a:off x="8699500" y="101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125260</xdr:rowOff>
    </xdr:from>
    <xdr:ext cx="534377" cy="259045"/>
    <xdr:sp macro="" textlink="">
      <xdr:nvSpPr>
        <xdr:cNvPr id="375" name="テキスト ボックス 374"/>
        <xdr:cNvSpPr txBox="1"/>
      </xdr:nvSpPr>
      <xdr:spPr>
        <a:xfrm>
          <a:off x="8483111" y="102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23204</xdr:rowOff>
    </xdr:from>
    <xdr:to>
      <xdr:col>11</xdr:col>
      <xdr:colOff>358775</xdr:colOff>
      <xdr:row>59</xdr:row>
      <xdr:rowOff>124804</xdr:rowOff>
    </xdr:to>
    <xdr:sp macro="" textlink="">
      <xdr:nvSpPr>
        <xdr:cNvPr id="376" name="円/楕円 375"/>
        <xdr:cNvSpPr/>
      </xdr:nvSpPr>
      <xdr:spPr>
        <a:xfrm>
          <a:off x="7810500" y="101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115931</xdr:rowOff>
    </xdr:from>
    <xdr:ext cx="534377" cy="259045"/>
    <xdr:sp macro="" textlink="">
      <xdr:nvSpPr>
        <xdr:cNvPr id="377" name="テキスト ボックス 376"/>
        <xdr:cNvSpPr txBox="1"/>
      </xdr:nvSpPr>
      <xdr:spPr>
        <a:xfrm>
          <a:off x="7594111" y="102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43321</xdr:rowOff>
    </xdr:from>
    <xdr:to>
      <xdr:col>10</xdr:col>
      <xdr:colOff>155575</xdr:colOff>
      <xdr:row>59</xdr:row>
      <xdr:rowOff>144921</xdr:rowOff>
    </xdr:to>
    <xdr:sp macro="" textlink="">
      <xdr:nvSpPr>
        <xdr:cNvPr id="378" name="円/楕円 377"/>
        <xdr:cNvSpPr/>
      </xdr:nvSpPr>
      <xdr:spPr>
        <a:xfrm>
          <a:off x="6921500" y="10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136048</xdr:rowOff>
    </xdr:from>
    <xdr:ext cx="534377" cy="259045"/>
    <xdr:sp macro="" textlink="">
      <xdr:nvSpPr>
        <xdr:cNvPr id="379" name="テキスト ボックス 378"/>
        <xdr:cNvSpPr txBox="1"/>
      </xdr:nvSpPr>
      <xdr:spPr>
        <a:xfrm>
          <a:off x="6705111" y="102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153588</xdr:rowOff>
    </xdr:from>
    <xdr:to>
      <xdr:col>15</xdr:col>
      <xdr:colOff>180975</xdr:colOff>
      <xdr:row>79</xdr:row>
      <xdr:rowOff>10635</xdr:rowOff>
    </xdr:to>
    <xdr:cxnSp macro="">
      <xdr:nvCxnSpPr>
        <xdr:cNvPr id="408" name="直線コネクタ 407"/>
        <xdr:cNvCxnSpPr/>
      </xdr:nvCxnSpPr>
      <xdr:spPr>
        <a:xfrm>
          <a:off x="9639300" y="13526688"/>
          <a:ext cx="8382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153588</xdr:rowOff>
    </xdr:from>
    <xdr:to>
      <xdr:col>14</xdr:col>
      <xdr:colOff>28575</xdr:colOff>
      <xdr:row>79</xdr:row>
      <xdr:rowOff>37267</xdr:rowOff>
    </xdr:to>
    <xdr:cxnSp macro="">
      <xdr:nvCxnSpPr>
        <xdr:cNvPr id="411" name="直線コネクタ 410"/>
        <xdr:cNvCxnSpPr/>
      </xdr:nvCxnSpPr>
      <xdr:spPr>
        <a:xfrm flipV="1">
          <a:off x="8750300" y="13526688"/>
          <a:ext cx="889000" cy="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131285</xdr:rowOff>
    </xdr:from>
    <xdr:to>
      <xdr:col>15</xdr:col>
      <xdr:colOff>231775</xdr:colOff>
      <xdr:row>79</xdr:row>
      <xdr:rowOff>61435</xdr:rowOff>
    </xdr:to>
    <xdr:sp macro="" textlink="">
      <xdr:nvSpPr>
        <xdr:cNvPr id="421" name="円/楕円 420"/>
        <xdr:cNvSpPr/>
      </xdr:nvSpPr>
      <xdr:spPr>
        <a:xfrm>
          <a:off x="10426700" y="135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90662</xdr:rowOff>
    </xdr:from>
    <xdr:ext cx="534377" cy="259045"/>
    <xdr:sp macro="" textlink="">
      <xdr:nvSpPr>
        <xdr:cNvPr id="422" name="普通建設事業費 （ うち新規整備　）該当値テキスト"/>
        <xdr:cNvSpPr txBox="1"/>
      </xdr:nvSpPr>
      <xdr:spPr>
        <a:xfrm>
          <a:off x="10528300" y="132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102788</xdr:rowOff>
    </xdr:from>
    <xdr:to>
      <xdr:col>14</xdr:col>
      <xdr:colOff>79375</xdr:colOff>
      <xdr:row>79</xdr:row>
      <xdr:rowOff>32938</xdr:rowOff>
    </xdr:to>
    <xdr:sp macro="" textlink="">
      <xdr:nvSpPr>
        <xdr:cNvPr id="423" name="円/楕円 422"/>
        <xdr:cNvSpPr/>
      </xdr:nvSpPr>
      <xdr:spPr>
        <a:xfrm>
          <a:off x="9588500" y="134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49465</xdr:rowOff>
    </xdr:from>
    <xdr:ext cx="599010" cy="259045"/>
    <xdr:sp macro="" textlink="">
      <xdr:nvSpPr>
        <xdr:cNvPr id="424" name="テキスト ボックス 423"/>
        <xdr:cNvSpPr txBox="1"/>
      </xdr:nvSpPr>
      <xdr:spPr>
        <a:xfrm>
          <a:off x="9339794" y="1325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157917</xdr:rowOff>
    </xdr:from>
    <xdr:to>
      <xdr:col>12</xdr:col>
      <xdr:colOff>561975</xdr:colOff>
      <xdr:row>79</xdr:row>
      <xdr:rowOff>88067</xdr:rowOff>
    </xdr:to>
    <xdr:sp macro="" textlink="">
      <xdr:nvSpPr>
        <xdr:cNvPr id="425" name="円/楕円 424"/>
        <xdr:cNvSpPr/>
      </xdr:nvSpPr>
      <xdr:spPr>
        <a:xfrm>
          <a:off x="8699500" y="135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79194</xdr:rowOff>
    </xdr:from>
    <xdr:ext cx="534377" cy="259045"/>
    <xdr:sp macro="" textlink="">
      <xdr:nvSpPr>
        <xdr:cNvPr id="426" name="テキスト ボックス 425"/>
        <xdr:cNvSpPr txBox="1"/>
      </xdr:nvSpPr>
      <xdr:spPr>
        <a:xfrm>
          <a:off x="8483111" y="136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145630</xdr:rowOff>
    </xdr:from>
    <xdr:to>
      <xdr:col>15</xdr:col>
      <xdr:colOff>180975</xdr:colOff>
      <xdr:row>98</xdr:row>
      <xdr:rowOff>43605</xdr:rowOff>
    </xdr:to>
    <xdr:cxnSp macro="">
      <xdr:nvCxnSpPr>
        <xdr:cNvPr id="453" name="直線コネクタ 452"/>
        <xdr:cNvCxnSpPr/>
      </xdr:nvCxnSpPr>
      <xdr:spPr>
        <a:xfrm flipV="1">
          <a:off x="9639300" y="16776280"/>
          <a:ext cx="8382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43605</xdr:rowOff>
    </xdr:from>
    <xdr:to>
      <xdr:col>14</xdr:col>
      <xdr:colOff>28575</xdr:colOff>
      <xdr:row>98</xdr:row>
      <xdr:rowOff>51995</xdr:rowOff>
    </xdr:to>
    <xdr:cxnSp macro="">
      <xdr:nvCxnSpPr>
        <xdr:cNvPr id="456" name="直線コネクタ 455"/>
        <xdr:cNvCxnSpPr/>
      </xdr:nvCxnSpPr>
      <xdr:spPr>
        <a:xfrm flipV="1">
          <a:off x="8750300" y="1684570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94830</xdr:rowOff>
    </xdr:from>
    <xdr:to>
      <xdr:col>15</xdr:col>
      <xdr:colOff>231775</xdr:colOff>
      <xdr:row>98</xdr:row>
      <xdr:rowOff>24980</xdr:rowOff>
    </xdr:to>
    <xdr:sp macro="" textlink="">
      <xdr:nvSpPr>
        <xdr:cNvPr id="466" name="円/楕円 465"/>
        <xdr:cNvSpPr/>
      </xdr:nvSpPr>
      <xdr:spPr>
        <a:xfrm>
          <a:off x="10426700" y="167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73257</xdr:rowOff>
    </xdr:from>
    <xdr:ext cx="534377" cy="259045"/>
    <xdr:sp macro="" textlink="">
      <xdr:nvSpPr>
        <xdr:cNvPr id="467" name="普通建設事業費 （ うち更新整備　）該当値テキスト"/>
        <xdr:cNvSpPr txBox="1"/>
      </xdr:nvSpPr>
      <xdr:spPr>
        <a:xfrm>
          <a:off x="10528300" y="167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164255</xdr:rowOff>
    </xdr:from>
    <xdr:to>
      <xdr:col>14</xdr:col>
      <xdr:colOff>79375</xdr:colOff>
      <xdr:row>98</xdr:row>
      <xdr:rowOff>94405</xdr:rowOff>
    </xdr:to>
    <xdr:sp macro="" textlink="">
      <xdr:nvSpPr>
        <xdr:cNvPr id="468" name="円/楕円 467"/>
        <xdr:cNvSpPr/>
      </xdr:nvSpPr>
      <xdr:spPr>
        <a:xfrm>
          <a:off x="9588500" y="167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85532</xdr:rowOff>
    </xdr:from>
    <xdr:ext cx="534377" cy="259045"/>
    <xdr:sp macro="" textlink="">
      <xdr:nvSpPr>
        <xdr:cNvPr id="469" name="テキスト ボックス 468"/>
        <xdr:cNvSpPr txBox="1"/>
      </xdr:nvSpPr>
      <xdr:spPr>
        <a:xfrm>
          <a:off x="9372111" y="168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1195</xdr:rowOff>
    </xdr:from>
    <xdr:to>
      <xdr:col>12</xdr:col>
      <xdr:colOff>561975</xdr:colOff>
      <xdr:row>98</xdr:row>
      <xdr:rowOff>102795</xdr:rowOff>
    </xdr:to>
    <xdr:sp macro="" textlink="">
      <xdr:nvSpPr>
        <xdr:cNvPr id="470" name="円/楕円 469"/>
        <xdr:cNvSpPr/>
      </xdr:nvSpPr>
      <xdr:spPr>
        <a:xfrm>
          <a:off x="8699500" y="1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93922</xdr:rowOff>
    </xdr:from>
    <xdr:ext cx="534377" cy="259045"/>
    <xdr:sp macro="" textlink="">
      <xdr:nvSpPr>
        <xdr:cNvPr id="471" name="テキスト ボックス 470"/>
        <xdr:cNvSpPr txBox="1"/>
      </xdr:nvSpPr>
      <xdr:spPr>
        <a:xfrm>
          <a:off x="8483111" y="16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134627</xdr:rowOff>
    </xdr:from>
    <xdr:to>
      <xdr:col>23</xdr:col>
      <xdr:colOff>517525</xdr:colOff>
      <xdr:row>38</xdr:row>
      <xdr:rowOff>134922</xdr:rowOff>
    </xdr:to>
    <xdr:cxnSp macro="">
      <xdr:nvCxnSpPr>
        <xdr:cNvPr id="498" name="直線コネクタ 497"/>
        <xdr:cNvCxnSpPr/>
      </xdr:nvCxnSpPr>
      <xdr:spPr>
        <a:xfrm flipV="1">
          <a:off x="15481300" y="6649727"/>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123520</xdr:rowOff>
    </xdr:from>
    <xdr:to>
      <xdr:col>22</xdr:col>
      <xdr:colOff>365125</xdr:colOff>
      <xdr:row>38</xdr:row>
      <xdr:rowOff>134922</xdr:rowOff>
    </xdr:to>
    <xdr:cxnSp macro="">
      <xdr:nvCxnSpPr>
        <xdr:cNvPr id="501" name="直線コネクタ 500"/>
        <xdr:cNvCxnSpPr/>
      </xdr:nvCxnSpPr>
      <xdr:spPr>
        <a:xfrm>
          <a:off x="14592300" y="6638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103707</xdr:rowOff>
    </xdr:from>
    <xdr:to>
      <xdr:col>21</xdr:col>
      <xdr:colOff>161925</xdr:colOff>
      <xdr:row>38</xdr:row>
      <xdr:rowOff>123520</xdr:rowOff>
    </xdr:to>
    <xdr:cxnSp macro="">
      <xdr:nvCxnSpPr>
        <xdr:cNvPr id="504" name="直線コネクタ 503"/>
        <xdr:cNvCxnSpPr/>
      </xdr:nvCxnSpPr>
      <xdr:spPr>
        <a:xfrm>
          <a:off x="13703300" y="661880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125017</xdr:rowOff>
    </xdr:from>
    <xdr:to>
      <xdr:col>19</xdr:col>
      <xdr:colOff>644525</xdr:colOff>
      <xdr:row>38</xdr:row>
      <xdr:rowOff>103707</xdr:rowOff>
    </xdr:to>
    <xdr:cxnSp macro="">
      <xdr:nvCxnSpPr>
        <xdr:cNvPr id="507" name="直線コネクタ 506"/>
        <xdr:cNvCxnSpPr/>
      </xdr:nvCxnSpPr>
      <xdr:spPr>
        <a:xfrm>
          <a:off x="12814300" y="6468667"/>
          <a:ext cx="889000" cy="1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83827</xdr:rowOff>
    </xdr:from>
    <xdr:to>
      <xdr:col>23</xdr:col>
      <xdr:colOff>568325</xdr:colOff>
      <xdr:row>39</xdr:row>
      <xdr:rowOff>13977</xdr:rowOff>
    </xdr:to>
    <xdr:sp macro="" textlink="">
      <xdr:nvSpPr>
        <xdr:cNvPr id="517" name="円/楕円 516"/>
        <xdr:cNvSpPr/>
      </xdr:nvSpPr>
      <xdr:spPr>
        <a:xfrm>
          <a:off x="16268700" y="65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84122</xdr:rowOff>
    </xdr:from>
    <xdr:to>
      <xdr:col>22</xdr:col>
      <xdr:colOff>415925</xdr:colOff>
      <xdr:row>39</xdr:row>
      <xdr:rowOff>14272</xdr:rowOff>
    </xdr:to>
    <xdr:sp macro="" textlink="">
      <xdr:nvSpPr>
        <xdr:cNvPr id="519" name="円/楕円 518"/>
        <xdr:cNvSpPr/>
      </xdr:nvSpPr>
      <xdr:spPr>
        <a:xfrm>
          <a:off x="15430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5399</xdr:rowOff>
    </xdr:from>
    <xdr:ext cx="469744" cy="259045"/>
    <xdr:sp macro="" textlink="">
      <xdr:nvSpPr>
        <xdr:cNvPr id="520" name="テキスト ボックス 519"/>
        <xdr:cNvSpPr txBox="1"/>
      </xdr:nvSpPr>
      <xdr:spPr>
        <a:xfrm>
          <a:off x="15246427" y="669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72720</xdr:rowOff>
    </xdr:from>
    <xdr:to>
      <xdr:col>21</xdr:col>
      <xdr:colOff>212725</xdr:colOff>
      <xdr:row>39</xdr:row>
      <xdr:rowOff>2870</xdr:rowOff>
    </xdr:to>
    <xdr:sp macro="" textlink="">
      <xdr:nvSpPr>
        <xdr:cNvPr id="521" name="円/楕円 520"/>
        <xdr:cNvSpPr/>
      </xdr:nvSpPr>
      <xdr:spPr>
        <a:xfrm>
          <a:off x="14541500" y="65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19397</xdr:rowOff>
    </xdr:from>
    <xdr:ext cx="469744" cy="259045"/>
    <xdr:sp macro="" textlink="">
      <xdr:nvSpPr>
        <xdr:cNvPr id="522" name="テキスト ボックス 521"/>
        <xdr:cNvSpPr txBox="1"/>
      </xdr:nvSpPr>
      <xdr:spPr>
        <a:xfrm>
          <a:off x="14357427" y="63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52907</xdr:rowOff>
    </xdr:from>
    <xdr:to>
      <xdr:col>20</xdr:col>
      <xdr:colOff>9525</xdr:colOff>
      <xdr:row>38</xdr:row>
      <xdr:rowOff>154507</xdr:rowOff>
    </xdr:to>
    <xdr:sp macro="" textlink="">
      <xdr:nvSpPr>
        <xdr:cNvPr id="523" name="円/楕円 522"/>
        <xdr:cNvSpPr/>
      </xdr:nvSpPr>
      <xdr:spPr>
        <a:xfrm>
          <a:off x="13652500" y="65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171034</xdr:rowOff>
    </xdr:from>
    <xdr:ext cx="534377" cy="259045"/>
    <xdr:sp macro="" textlink="">
      <xdr:nvSpPr>
        <xdr:cNvPr id="524" name="テキスト ボックス 523"/>
        <xdr:cNvSpPr txBox="1"/>
      </xdr:nvSpPr>
      <xdr:spPr>
        <a:xfrm>
          <a:off x="13436111" y="63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74217</xdr:rowOff>
    </xdr:from>
    <xdr:to>
      <xdr:col>18</xdr:col>
      <xdr:colOff>492125</xdr:colOff>
      <xdr:row>38</xdr:row>
      <xdr:rowOff>4367</xdr:rowOff>
    </xdr:to>
    <xdr:sp macro="" textlink="">
      <xdr:nvSpPr>
        <xdr:cNvPr id="525" name="円/楕円 524"/>
        <xdr:cNvSpPr/>
      </xdr:nvSpPr>
      <xdr:spPr>
        <a:xfrm>
          <a:off x="12763500" y="64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20894</xdr:rowOff>
    </xdr:from>
    <xdr:ext cx="534377" cy="259045"/>
    <xdr:sp macro="" textlink="">
      <xdr:nvSpPr>
        <xdr:cNvPr id="526" name="テキスト ボックス 525"/>
        <xdr:cNvSpPr txBox="1"/>
      </xdr:nvSpPr>
      <xdr:spPr>
        <a:xfrm>
          <a:off x="12547111" y="619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67839</xdr:rowOff>
    </xdr:from>
    <xdr:to>
      <xdr:col>23</xdr:col>
      <xdr:colOff>517525</xdr:colOff>
      <xdr:row>76</xdr:row>
      <xdr:rowOff>85441</xdr:rowOff>
    </xdr:to>
    <xdr:cxnSp macro="">
      <xdr:nvCxnSpPr>
        <xdr:cNvPr id="600" name="直線コネクタ 599"/>
        <xdr:cNvCxnSpPr/>
      </xdr:nvCxnSpPr>
      <xdr:spPr>
        <a:xfrm>
          <a:off x="15481300" y="1309803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66846</xdr:rowOff>
    </xdr:from>
    <xdr:to>
      <xdr:col>22</xdr:col>
      <xdr:colOff>365125</xdr:colOff>
      <xdr:row>76</xdr:row>
      <xdr:rowOff>67839</xdr:rowOff>
    </xdr:to>
    <xdr:cxnSp macro="">
      <xdr:nvCxnSpPr>
        <xdr:cNvPr id="603" name="直線コネクタ 602"/>
        <xdr:cNvCxnSpPr/>
      </xdr:nvCxnSpPr>
      <xdr:spPr>
        <a:xfrm>
          <a:off x="14592300" y="1309704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3711</xdr:rowOff>
    </xdr:from>
    <xdr:to>
      <xdr:col>21</xdr:col>
      <xdr:colOff>161925</xdr:colOff>
      <xdr:row>76</xdr:row>
      <xdr:rowOff>66846</xdr:rowOff>
    </xdr:to>
    <xdr:cxnSp macro="">
      <xdr:nvCxnSpPr>
        <xdr:cNvPr id="606" name="直線コネクタ 605"/>
        <xdr:cNvCxnSpPr/>
      </xdr:nvCxnSpPr>
      <xdr:spPr>
        <a:xfrm>
          <a:off x="13703300" y="12862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80961</xdr:rowOff>
    </xdr:from>
    <xdr:to>
      <xdr:col>19</xdr:col>
      <xdr:colOff>644525</xdr:colOff>
      <xdr:row>75</xdr:row>
      <xdr:rowOff>3711</xdr:rowOff>
    </xdr:to>
    <xdr:cxnSp macro="">
      <xdr:nvCxnSpPr>
        <xdr:cNvPr id="609" name="直線コネクタ 608"/>
        <xdr:cNvCxnSpPr/>
      </xdr:nvCxnSpPr>
      <xdr:spPr>
        <a:xfrm>
          <a:off x="12814300" y="12768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34641</xdr:rowOff>
    </xdr:from>
    <xdr:to>
      <xdr:col>23</xdr:col>
      <xdr:colOff>568325</xdr:colOff>
      <xdr:row>76</xdr:row>
      <xdr:rowOff>136241</xdr:rowOff>
    </xdr:to>
    <xdr:sp macro="" textlink="">
      <xdr:nvSpPr>
        <xdr:cNvPr id="619" name="円/楕円 618"/>
        <xdr:cNvSpPr/>
      </xdr:nvSpPr>
      <xdr:spPr>
        <a:xfrm>
          <a:off x="16268700" y="130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13068</xdr:rowOff>
    </xdr:from>
    <xdr:ext cx="534377" cy="259045"/>
    <xdr:sp macro="" textlink="">
      <xdr:nvSpPr>
        <xdr:cNvPr id="620" name="公債費該当値テキスト"/>
        <xdr:cNvSpPr txBox="1"/>
      </xdr:nvSpPr>
      <xdr:spPr>
        <a:xfrm>
          <a:off x="16370300" y="130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17039</xdr:rowOff>
    </xdr:from>
    <xdr:to>
      <xdr:col>22</xdr:col>
      <xdr:colOff>415925</xdr:colOff>
      <xdr:row>76</xdr:row>
      <xdr:rowOff>118639</xdr:rowOff>
    </xdr:to>
    <xdr:sp macro="" textlink="">
      <xdr:nvSpPr>
        <xdr:cNvPr id="621" name="円/楕円 620"/>
        <xdr:cNvSpPr/>
      </xdr:nvSpPr>
      <xdr:spPr>
        <a:xfrm>
          <a:off x="15430500" y="13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109766</xdr:rowOff>
    </xdr:from>
    <xdr:ext cx="534377" cy="259045"/>
    <xdr:sp macro="" textlink="">
      <xdr:nvSpPr>
        <xdr:cNvPr id="622" name="テキスト ボックス 621"/>
        <xdr:cNvSpPr txBox="1"/>
      </xdr:nvSpPr>
      <xdr:spPr>
        <a:xfrm>
          <a:off x="15214111" y="131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16046</xdr:rowOff>
    </xdr:from>
    <xdr:to>
      <xdr:col>21</xdr:col>
      <xdr:colOff>212725</xdr:colOff>
      <xdr:row>76</xdr:row>
      <xdr:rowOff>117646</xdr:rowOff>
    </xdr:to>
    <xdr:sp macro="" textlink="">
      <xdr:nvSpPr>
        <xdr:cNvPr id="623" name="円/楕円 622"/>
        <xdr:cNvSpPr/>
      </xdr:nvSpPr>
      <xdr:spPr>
        <a:xfrm>
          <a:off x="14541500" y="13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108773</xdr:rowOff>
    </xdr:from>
    <xdr:ext cx="534377" cy="259045"/>
    <xdr:sp macro="" textlink="">
      <xdr:nvSpPr>
        <xdr:cNvPr id="624" name="テキスト ボックス 623"/>
        <xdr:cNvSpPr txBox="1"/>
      </xdr:nvSpPr>
      <xdr:spPr>
        <a:xfrm>
          <a:off x="14325111" y="13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124361</xdr:rowOff>
    </xdr:from>
    <xdr:to>
      <xdr:col>20</xdr:col>
      <xdr:colOff>9525</xdr:colOff>
      <xdr:row>75</xdr:row>
      <xdr:rowOff>54511</xdr:rowOff>
    </xdr:to>
    <xdr:sp macro="" textlink="">
      <xdr:nvSpPr>
        <xdr:cNvPr id="625" name="円/楕円 624"/>
        <xdr:cNvSpPr/>
      </xdr:nvSpPr>
      <xdr:spPr>
        <a:xfrm>
          <a:off x="13652500" y="12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71038</xdr:rowOff>
    </xdr:from>
    <xdr:ext cx="534377" cy="259045"/>
    <xdr:sp macro="" textlink="">
      <xdr:nvSpPr>
        <xdr:cNvPr id="626" name="テキスト ボックス 625"/>
        <xdr:cNvSpPr txBox="1"/>
      </xdr:nvSpPr>
      <xdr:spPr>
        <a:xfrm>
          <a:off x="13436111" y="125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30161</xdr:rowOff>
    </xdr:from>
    <xdr:to>
      <xdr:col>18</xdr:col>
      <xdr:colOff>492125</xdr:colOff>
      <xdr:row>74</xdr:row>
      <xdr:rowOff>131761</xdr:rowOff>
    </xdr:to>
    <xdr:sp macro="" textlink="">
      <xdr:nvSpPr>
        <xdr:cNvPr id="627" name="円/楕円 626"/>
        <xdr:cNvSpPr/>
      </xdr:nvSpPr>
      <xdr:spPr>
        <a:xfrm>
          <a:off x="127635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148288</xdr:rowOff>
    </xdr:from>
    <xdr:ext cx="599010" cy="259045"/>
    <xdr:sp macro="" textlink="">
      <xdr:nvSpPr>
        <xdr:cNvPr id="628" name="テキスト ボックス 627"/>
        <xdr:cNvSpPr txBox="1"/>
      </xdr:nvSpPr>
      <xdr:spPr>
        <a:xfrm>
          <a:off x="12514794" y="124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112494</xdr:rowOff>
    </xdr:from>
    <xdr:to>
      <xdr:col>23</xdr:col>
      <xdr:colOff>517525</xdr:colOff>
      <xdr:row>98</xdr:row>
      <xdr:rowOff>135908</xdr:rowOff>
    </xdr:to>
    <xdr:cxnSp macro="">
      <xdr:nvCxnSpPr>
        <xdr:cNvPr id="655" name="直線コネクタ 654"/>
        <xdr:cNvCxnSpPr/>
      </xdr:nvCxnSpPr>
      <xdr:spPr>
        <a:xfrm flipV="1">
          <a:off x="15481300" y="16914594"/>
          <a:ext cx="8382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119802</xdr:rowOff>
    </xdr:from>
    <xdr:to>
      <xdr:col>22</xdr:col>
      <xdr:colOff>365125</xdr:colOff>
      <xdr:row>98</xdr:row>
      <xdr:rowOff>135908</xdr:rowOff>
    </xdr:to>
    <xdr:cxnSp macro="">
      <xdr:nvCxnSpPr>
        <xdr:cNvPr id="658" name="直線コネクタ 657"/>
        <xdr:cNvCxnSpPr/>
      </xdr:nvCxnSpPr>
      <xdr:spPr>
        <a:xfrm>
          <a:off x="14592300" y="16921902"/>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119802</xdr:rowOff>
    </xdr:from>
    <xdr:to>
      <xdr:col>21</xdr:col>
      <xdr:colOff>161925</xdr:colOff>
      <xdr:row>98</xdr:row>
      <xdr:rowOff>135389</xdr:rowOff>
    </xdr:to>
    <xdr:cxnSp macro="">
      <xdr:nvCxnSpPr>
        <xdr:cNvPr id="661" name="直線コネクタ 660"/>
        <xdr:cNvCxnSpPr/>
      </xdr:nvCxnSpPr>
      <xdr:spPr>
        <a:xfrm flipV="1">
          <a:off x="13703300" y="1692190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135389</xdr:rowOff>
    </xdr:from>
    <xdr:to>
      <xdr:col>19</xdr:col>
      <xdr:colOff>644525</xdr:colOff>
      <xdr:row>98</xdr:row>
      <xdr:rowOff>136692</xdr:rowOff>
    </xdr:to>
    <xdr:cxnSp macro="">
      <xdr:nvCxnSpPr>
        <xdr:cNvPr id="664" name="直線コネクタ 663"/>
        <xdr:cNvCxnSpPr/>
      </xdr:nvCxnSpPr>
      <xdr:spPr>
        <a:xfrm flipV="1">
          <a:off x="12814300" y="1693748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61694</xdr:rowOff>
    </xdr:from>
    <xdr:to>
      <xdr:col>23</xdr:col>
      <xdr:colOff>568325</xdr:colOff>
      <xdr:row>98</xdr:row>
      <xdr:rowOff>163294</xdr:rowOff>
    </xdr:to>
    <xdr:sp macro="" textlink="">
      <xdr:nvSpPr>
        <xdr:cNvPr id="674" name="円/楕円 673"/>
        <xdr:cNvSpPr/>
      </xdr:nvSpPr>
      <xdr:spPr>
        <a:xfrm>
          <a:off x="16268700" y="16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21071</xdr:rowOff>
    </xdr:from>
    <xdr:ext cx="534377" cy="259045"/>
    <xdr:sp macro="" textlink="">
      <xdr:nvSpPr>
        <xdr:cNvPr id="675" name="積立金該当値テキスト"/>
        <xdr:cNvSpPr txBox="1"/>
      </xdr:nvSpPr>
      <xdr:spPr>
        <a:xfrm>
          <a:off x="16370300" y="166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85108</xdr:rowOff>
    </xdr:from>
    <xdr:to>
      <xdr:col>22</xdr:col>
      <xdr:colOff>415925</xdr:colOff>
      <xdr:row>99</xdr:row>
      <xdr:rowOff>15258</xdr:rowOff>
    </xdr:to>
    <xdr:sp macro="" textlink="">
      <xdr:nvSpPr>
        <xdr:cNvPr id="676" name="円/楕円 675"/>
        <xdr:cNvSpPr/>
      </xdr:nvSpPr>
      <xdr:spPr>
        <a:xfrm>
          <a:off x="15430500" y="168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6385</xdr:rowOff>
    </xdr:from>
    <xdr:ext cx="469744" cy="259045"/>
    <xdr:sp macro="" textlink="">
      <xdr:nvSpPr>
        <xdr:cNvPr id="677" name="テキスト ボックス 676"/>
        <xdr:cNvSpPr txBox="1"/>
      </xdr:nvSpPr>
      <xdr:spPr>
        <a:xfrm>
          <a:off x="15246427" y="169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69002</xdr:rowOff>
    </xdr:from>
    <xdr:to>
      <xdr:col>21</xdr:col>
      <xdr:colOff>212725</xdr:colOff>
      <xdr:row>98</xdr:row>
      <xdr:rowOff>170602</xdr:rowOff>
    </xdr:to>
    <xdr:sp macro="" textlink="">
      <xdr:nvSpPr>
        <xdr:cNvPr id="678" name="円/楕円 677"/>
        <xdr:cNvSpPr/>
      </xdr:nvSpPr>
      <xdr:spPr>
        <a:xfrm>
          <a:off x="145415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15679</xdr:rowOff>
    </xdr:from>
    <xdr:ext cx="534377" cy="259045"/>
    <xdr:sp macro="" textlink="">
      <xdr:nvSpPr>
        <xdr:cNvPr id="679" name="テキスト ボックス 678"/>
        <xdr:cNvSpPr txBox="1"/>
      </xdr:nvSpPr>
      <xdr:spPr>
        <a:xfrm>
          <a:off x="14325111" y="166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84589</xdr:rowOff>
    </xdr:from>
    <xdr:to>
      <xdr:col>20</xdr:col>
      <xdr:colOff>9525</xdr:colOff>
      <xdr:row>99</xdr:row>
      <xdr:rowOff>14739</xdr:rowOff>
    </xdr:to>
    <xdr:sp macro="" textlink="">
      <xdr:nvSpPr>
        <xdr:cNvPr id="680" name="円/楕円 679"/>
        <xdr:cNvSpPr/>
      </xdr:nvSpPr>
      <xdr:spPr>
        <a:xfrm>
          <a:off x="13652500" y="168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5866</xdr:rowOff>
    </xdr:from>
    <xdr:ext cx="469744" cy="259045"/>
    <xdr:sp macro="" textlink="">
      <xdr:nvSpPr>
        <xdr:cNvPr id="681" name="テキスト ボックス 680"/>
        <xdr:cNvSpPr txBox="1"/>
      </xdr:nvSpPr>
      <xdr:spPr>
        <a:xfrm>
          <a:off x="13468427" y="169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85892</xdr:rowOff>
    </xdr:from>
    <xdr:to>
      <xdr:col>18</xdr:col>
      <xdr:colOff>492125</xdr:colOff>
      <xdr:row>99</xdr:row>
      <xdr:rowOff>16042</xdr:rowOff>
    </xdr:to>
    <xdr:sp macro="" textlink="">
      <xdr:nvSpPr>
        <xdr:cNvPr id="682" name="円/楕円 681"/>
        <xdr:cNvSpPr/>
      </xdr:nvSpPr>
      <xdr:spPr>
        <a:xfrm>
          <a:off x="12763500" y="168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7169</xdr:rowOff>
    </xdr:from>
    <xdr:ext cx="469744" cy="259045"/>
    <xdr:sp macro="" textlink="">
      <xdr:nvSpPr>
        <xdr:cNvPr id="683" name="テキスト ボックス 682"/>
        <xdr:cNvSpPr txBox="1"/>
      </xdr:nvSpPr>
      <xdr:spPr>
        <a:xfrm>
          <a:off x="12579427" y="1698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47574</xdr:rowOff>
    </xdr:from>
    <xdr:to>
      <xdr:col>32</xdr:col>
      <xdr:colOff>187325</xdr:colOff>
      <xdr:row>38</xdr:row>
      <xdr:rowOff>48671</xdr:rowOff>
    </xdr:to>
    <xdr:cxnSp macro="">
      <xdr:nvCxnSpPr>
        <xdr:cNvPr id="710" name="直線コネクタ 709"/>
        <xdr:cNvCxnSpPr/>
      </xdr:nvCxnSpPr>
      <xdr:spPr>
        <a:xfrm flipV="1">
          <a:off x="21323300" y="656267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165074</xdr:rowOff>
    </xdr:from>
    <xdr:to>
      <xdr:col>31</xdr:col>
      <xdr:colOff>34925</xdr:colOff>
      <xdr:row>38</xdr:row>
      <xdr:rowOff>48671</xdr:rowOff>
    </xdr:to>
    <xdr:cxnSp macro="">
      <xdr:nvCxnSpPr>
        <xdr:cNvPr id="713" name="直線コネクタ 712"/>
        <xdr:cNvCxnSpPr/>
      </xdr:nvCxnSpPr>
      <xdr:spPr>
        <a:xfrm>
          <a:off x="20434300" y="6508724"/>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165074</xdr:rowOff>
    </xdr:from>
    <xdr:to>
      <xdr:col>29</xdr:col>
      <xdr:colOff>517525</xdr:colOff>
      <xdr:row>38</xdr:row>
      <xdr:rowOff>18771</xdr:rowOff>
    </xdr:to>
    <xdr:cxnSp macro="">
      <xdr:nvCxnSpPr>
        <xdr:cNvPr id="716" name="直線コネクタ 715"/>
        <xdr:cNvCxnSpPr/>
      </xdr:nvCxnSpPr>
      <xdr:spPr>
        <a:xfrm flipV="1">
          <a:off x="19545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18771</xdr:rowOff>
    </xdr:from>
    <xdr:to>
      <xdr:col>28</xdr:col>
      <xdr:colOff>314325</xdr:colOff>
      <xdr:row>38</xdr:row>
      <xdr:rowOff>20462</xdr:rowOff>
    </xdr:to>
    <xdr:cxnSp macro="">
      <xdr:nvCxnSpPr>
        <xdr:cNvPr id="719" name="直線コネクタ 718"/>
        <xdr:cNvCxnSpPr/>
      </xdr:nvCxnSpPr>
      <xdr:spPr>
        <a:xfrm flipV="1">
          <a:off x="18656300" y="65338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168224</xdr:rowOff>
    </xdr:from>
    <xdr:to>
      <xdr:col>32</xdr:col>
      <xdr:colOff>238125</xdr:colOff>
      <xdr:row>38</xdr:row>
      <xdr:rowOff>98374</xdr:rowOff>
    </xdr:to>
    <xdr:sp macro="" textlink="">
      <xdr:nvSpPr>
        <xdr:cNvPr id="729" name="円/楕円 728"/>
        <xdr:cNvSpPr/>
      </xdr:nvSpPr>
      <xdr:spPr>
        <a:xfrm>
          <a:off x="221107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128317</xdr:rowOff>
    </xdr:from>
    <xdr:ext cx="469744" cy="259045"/>
    <xdr:sp macro="" textlink="">
      <xdr:nvSpPr>
        <xdr:cNvPr id="730" name="投資及び出資金該当値テキスト"/>
        <xdr:cNvSpPr txBox="1"/>
      </xdr:nvSpPr>
      <xdr:spPr>
        <a:xfrm>
          <a:off x="22212300" y="647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169321</xdr:rowOff>
    </xdr:from>
    <xdr:to>
      <xdr:col>31</xdr:col>
      <xdr:colOff>85725</xdr:colOff>
      <xdr:row>38</xdr:row>
      <xdr:rowOff>99471</xdr:rowOff>
    </xdr:to>
    <xdr:sp macro="" textlink="">
      <xdr:nvSpPr>
        <xdr:cNvPr id="731" name="円/楕円 730"/>
        <xdr:cNvSpPr/>
      </xdr:nvSpPr>
      <xdr:spPr>
        <a:xfrm>
          <a:off x="21272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90598</xdr:rowOff>
    </xdr:from>
    <xdr:ext cx="469744" cy="259045"/>
    <xdr:sp macro="" textlink="">
      <xdr:nvSpPr>
        <xdr:cNvPr id="732" name="テキスト ボックス 731"/>
        <xdr:cNvSpPr txBox="1"/>
      </xdr:nvSpPr>
      <xdr:spPr>
        <a:xfrm>
          <a:off x="21088427" y="66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114274</xdr:rowOff>
    </xdr:from>
    <xdr:to>
      <xdr:col>29</xdr:col>
      <xdr:colOff>568325</xdr:colOff>
      <xdr:row>38</xdr:row>
      <xdr:rowOff>44424</xdr:rowOff>
    </xdr:to>
    <xdr:sp macro="" textlink="">
      <xdr:nvSpPr>
        <xdr:cNvPr id="733" name="円/楕円 732"/>
        <xdr:cNvSpPr/>
      </xdr:nvSpPr>
      <xdr:spPr>
        <a:xfrm>
          <a:off x="20383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60951</xdr:rowOff>
    </xdr:from>
    <xdr:ext cx="469744" cy="259045"/>
    <xdr:sp macro="" textlink="">
      <xdr:nvSpPr>
        <xdr:cNvPr id="734" name="テキスト ボックス 733"/>
        <xdr:cNvSpPr txBox="1"/>
      </xdr:nvSpPr>
      <xdr:spPr>
        <a:xfrm>
          <a:off x="20199427"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139421</xdr:rowOff>
    </xdr:from>
    <xdr:to>
      <xdr:col>28</xdr:col>
      <xdr:colOff>365125</xdr:colOff>
      <xdr:row>38</xdr:row>
      <xdr:rowOff>69571</xdr:rowOff>
    </xdr:to>
    <xdr:sp macro="" textlink="">
      <xdr:nvSpPr>
        <xdr:cNvPr id="735" name="円/楕円 734"/>
        <xdr:cNvSpPr/>
      </xdr:nvSpPr>
      <xdr:spPr>
        <a:xfrm>
          <a:off x="19494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60698</xdr:rowOff>
    </xdr:from>
    <xdr:ext cx="469744" cy="259045"/>
    <xdr:sp macro="" textlink="">
      <xdr:nvSpPr>
        <xdr:cNvPr id="736" name="テキスト ボックス 735"/>
        <xdr:cNvSpPr txBox="1"/>
      </xdr:nvSpPr>
      <xdr:spPr>
        <a:xfrm>
          <a:off x="19310427"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141112</xdr:rowOff>
    </xdr:from>
    <xdr:to>
      <xdr:col>27</xdr:col>
      <xdr:colOff>161925</xdr:colOff>
      <xdr:row>38</xdr:row>
      <xdr:rowOff>71262</xdr:rowOff>
    </xdr:to>
    <xdr:sp macro="" textlink="">
      <xdr:nvSpPr>
        <xdr:cNvPr id="737" name="円/楕円 736"/>
        <xdr:cNvSpPr/>
      </xdr:nvSpPr>
      <xdr:spPr>
        <a:xfrm>
          <a:off x="18605500" y="64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62389</xdr:rowOff>
    </xdr:from>
    <xdr:ext cx="469744" cy="259045"/>
    <xdr:sp macro="" textlink="">
      <xdr:nvSpPr>
        <xdr:cNvPr id="738" name="テキスト ボックス 737"/>
        <xdr:cNvSpPr txBox="1"/>
      </xdr:nvSpPr>
      <xdr:spPr>
        <a:xfrm>
          <a:off x="18421427"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42717</xdr:rowOff>
    </xdr:from>
    <xdr:to>
      <xdr:col>32</xdr:col>
      <xdr:colOff>187325</xdr:colOff>
      <xdr:row>59</xdr:row>
      <xdr:rowOff>42739</xdr:rowOff>
    </xdr:to>
    <xdr:cxnSp macro="">
      <xdr:nvCxnSpPr>
        <xdr:cNvPr id="767" name="直線コネクタ 766"/>
        <xdr:cNvCxnSpPr/>
      </xdr:nvCxnSpPr>
      <xdr:spPr>
        <a:xfrm flipV="1">
          <a:off x="21323300" y="1015826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42739</xdr:rowOff>
    </xdr:from>
    <xdr:to>
      <xdr:col>31</xdr:col>
      <xdr:colOff>34925</xdr:colOff>
      <xdr:row>59</xdr:row>
      <xdr:rowOff>42747</xdr:rowOff>
    </xdr:to>
    <xdr:cxnSp macro="">
      <xdr:nvCxnSpPr>
        <xdr:cNvPr id="770" name="直線コネクタ 769"/>
        <xdr:cNvCxnSpPr/>
      </xdr:nvCxnSpPr>
      <xdr:spPr>
        <a:xfrm flipV="1">
          <a:off x="20434300" y="1015828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42747</xdr:rowOff>
    </xdr:from>
    <xdr:to>
      <xdr:col>29</xdr:col>
      <xdr:colOff>517525</xdr:colOff>
      <xdr:row>59</xdr:row>
      <xdr:rowOff>42763</xdr:rowOff>
    </xdr:to>
    <xdr:cxnSp macro="">
      <xdr:nvCxnSpPr>
        <xdr:cNvPr id="773" name="直線コネクタ 772"/>
        <xdr:cNvCxnSpPr/>
      </xdr:nvCxnSpPr>
      <xdr:spPr>
        <a:xfrm flipV="1">
          <a:off x="19545300" y="1015829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42763</xdr:rowOff>
    </xdr:from>
    <xdr:to>
      <xdr:col>28</xdr:col>
      <xdr:colOff>314325</xdr:colOff>
      <xdr:row>59</xdr:row>
      <xdr:rowOff>42763</xdr:rowOff>
    </xdr:to>
    <xdr:cxnSp macro="">
      <xdr:nvCxnSpPr>
        <xdr:cNvPr id="776" name="直線コネクタ 775"/>
        <xdr:cNvCxnSpPr/>
      </xdr:nvCxnSpPr>
      <xdr:spPr>
        <a:xfrm>
          <a:off x="18656300" y="10158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163367</xdr:rowOff>
    </xdr:from>
    <xdr:to>
      <xdr:col>32</xdr:col>
      <xdr:colOff>238125</xdr:colOff>
      <xdr:row>59</xdr:row>
      <xdr:rowOff>93517</xdr:rowOff>
    </xdr:to>
    <xdr:sp macro="" textlink="">
      <xdr:nvSpPr>
        <xdr:cNvPr id="786" name="円/楕円 785"/>
        <xdr:cNvSpPr/>
      </xdr:nvSpPr>
      <xdr:spPr>
        <a:xfrm>
          <a:off x="22110700" y="101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378565" cy="259045"/>
    <xdr:sp macro="" textlink="">
      <xdr:nvSpPr>
        <xdr:cNvPr id="787" name="貸付金該当値テキスト"/>
        <xdr:cNvSpPr txBox="1"/>
      </xdr:nvSpPr>
      <xdr:spPr>
        <a:xfrm>
          <a:off x="22212300" y="1007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163389</xdr:rowOff>
    </xdr:from>
    <xdr:to>
      <xdr:col>31</xdr:col>
      <xdr:colOff>85725</xdr:colOff>
      <xdr:row>59</xdr:row>
      <xdr:rowOff>93539</xdr:rowOff>
    </xdr:to>
    <xdr:sp macro="" textlink="">
      <xdr:nvSpPr>
        <xdr:cNvPr id="788" name="円/楕円 787"/>
        <xdr:cNvSpPr/>
      </xdr:nvSpPr>
      <xdr:spPr>
        <a:xfrm>
          <a:off x="21272500" y="101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84666</xdr:rowOff>
    </xdr:from>
    <xdr:ext cx="378565" cy="259045"/>
    <xdr:sp macro="" textlink="">
      <xdr:nvSpPr>
        <xdr:cNvPr id="789" name="テキスト ボックス 788"/>
        <xdr:cNvSpPr txBox="1"/>
      </xdr:nvSpPr>
      <xdr:spPr>
        <a:xfrm>
          <a:off x="21134017" y="1020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163397</xdr:rowOff>
    </xdr:from>
    <xdr:to>
      <xdr:col>29</xdr:col>
      <xdr:colOff>568325</xdr:colOff>
      <xdr:row>59</xdr:row>
      <xdr:rowOff>93547</xdr:rowOff>
    </xdr:to>
    <xdr:sp macro="" textlink="">
      <xdr:nvSpPr>
        <xdr:cNvPr id="790" name="円/楕円 789"/>
        <xdr:cNvSpPr/>
      </xdr:nvSpPr>
      <xdr:spPr>
        <a:xfrm>
          <a:off x="20383500" y="101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84674</xdr:rowOff>
    </xdr:from>
    <xdr:ext cx="378565" cy="259045"/>
    <xdr:sp macro="" textlink="">
      <xdr:nvSpPr>
        <xdr:cNvPr id="791" name="テキスト ボックス 790"/>
        <xdr:cNvSpPr txBox="1"/>
      </xdr:nvSpPr>
      <xdr:spPr>
        <a:xfrm>
          <a:off x="20245017" y="10200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163413</xdr:rowOff>
    </xdr:from>
    <xdr:to>
      <xdr:col>28</xdr:col>
      <xdr:colOff>365125</xdr:colOff>
      <xdr:row>59</xdr:row>
      <xdr:rowOff>93563</xdr:rowOff>
    </xdr:to>
    <xdr:sp macro="" textlink="">
      <xdr:nvSpPr>
        <xdr:cNvPr id="792" name="円/楕円 791"/>
        <xdr:cNvSpPr/>
      </xdr:nvSpPr>
      <xdr:spPr>
        <a:xfrm>
          <a:off x="194945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84690</xdr:rowOff>
    </xdr:from>
    <xdr:ext cx="378565" cy="259045"/>
    <xdr:sp macro="" textlink="">
      <xdr:nvSpPr>
        <xdr:cNvPr id="793" name="テキスト ボックス 792"/>
        <xdr:cNvSpPr txBox="1"/>
      </xdr:nvSpPr>
      <xdr:spPr>
        <a:xfrm>
          <a:off x="19356017" y="1020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163413</xdr:rowOff>
    </xdr:from>
    <xdr:to>
      <xdr:col>27</xdr:col>
      <xdr:colOff>161925</xdr:colOff>
      <xdr:row>59</xdr:row>
      <xdr:rowOff>93563</xdr:rowOff>
    </xdr:to>
    <xdr:sp macro="" textlink="">
      <xdr:nvSpPr>
        <xdr:cNvPr id="794" name="円/楕円 793"/>
        <xdr:cNvSpPr/>
      </xdr:nvSpPr>
      <xdr:spPr>
        <a:xfrm>
          <a:off x="186055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84690</xdr:rowOff>
    </xdr:from>
    <xdr:ext cx="378565" cy="259045"/>
    <xdr:sp macro="" textlink="">
      <xdr:nvSpPr>
        <xdr:cNvPr id="795" name="テキスト ボックス 794"/>
        <xdr:cNvSpPr txBox="1"/>
      </xdr:nvSpPr>
      <xdr:spPr>
        <a:xfrm>
          <a:off x="18467017" y="1020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58079</xdr:rowOff>
    </xdr:from>
    <xdr:to>
      <xdr:col>32</xdr:col>
      <xdr:colOff>187325</xdr:colOff>
      <xdr:row>78</xdr:row>
      <xdr:rowOff>62967</xdr:rowOff>
    </xdr:to>
    <xdr:cxnSp macro="">
      <xdr:nvCxnSpPr>
        <xdr:cNvPr id="827" name="直線コネクタ 826"/>
        <xdr:cNvCxnSpPr/>
      </xdr:nvCxnSpPr>
      <xdr:spPr>
        <a:xfrm flipV="1">
          <a:off x="21323300" y="13431179"/>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62967</xdr:rowOff>
    </xdr:from>
    <xdr:to>
      <xdr:col>31</xdr:col>
      <xdr:colOff>34925</xdr:colOff>
      <xdr:row>78</xdr:row>
      <xdr:rowOff>96365</xdr:rowOff>
    </xdr:to>
    <xdr:cxnSp macro="">
      <xdr:nvCxnSpPr>
        <xdr:cNvPr id="830" name="直線コネクタ 829"/>
        <xdr:cNvCxnSpPr/>
      </xdr:nvCxnSpPr>
      <xdr:spPr>
        <a:xfrm flipV="1">
          <a:off x="20434300" y="13436067"/>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40313</xdr:rowOff>
    </xdr:from>
    <xdr:to>
      <xdr:col>29</xdr:col>
      <xdr:colOff>517525</xdr:colOff>
      <xdr:row>78</xdr:row>
      <xdr:rowOff>96365</xdr:rowOff>
    </xdr:to>
    <xdr:cxnSp macro="">
      <xdr:nvCxnSpPr>
        <xdr:cNvPr id="833" name="直線コネクタ 832"/>
        <xdr:cNvCxnSpPr/>
      </xdr:nvCxnSpPr>
      <xdr:spPr>
        <a:xfrm>
          <a:off x="19545300" y="12899063"/>
          <a:ext cx="889000" cy="57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40313</xdr:rowOff>
    </xdr:from>
    <xdr:to>
      <xdr:col>28</xdr:col>
      <xdr:colOff>314325</xdr:colOff>
      <xdr:row>78</xdr:row>
      <xdr:rowOff>124264</xdr:rowOff>
    </xdr:to>
    <xdr:cxnSp macro="">
      <xdr:nvCxnSpPr>
        <xdr:cNvPr id="836" name="直線コネクタ 835"/>
        <xdr:cNvCxnSpPr/>
      </xdr:nvCxnSpPr>
      <xdr:spPr>
        <a:xfrm flipV="1">
          <a:off x="18656300" y="12899063"/>
          <a:ext cx="889000" cy="59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7279</xdr:rowOff>
    </xdr:from>
    <xdr:to>
      <xdr:col>32</xdr:col>
      <xdr:colOff>238125</xdr:colOff>
      <xdr:row>78</xdr:row>
      <xdr:rowOff>108879</xdr:rowOff>
    </xdr:to>
    <xdr:sp macro="" textlink="">
      <xdr:nvSpPr>
        <xdr:cNvPr id="846" name="円/楕円 845"/>
        <xdr:cNvSpPr/>
      </xdr:nvSpPr>
      <xdr:spPr>
        <a:xfrm>
          <a:off x="22110700" y="133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157156</xdr:rowOff>
    </xdr:from>
    <xdr:ext cx="534377" cy="259045"/>
    <xdr:sp macro="" textlink="">
      <xdr:nvSpPr>
        <xdr:cNvPr id="847" name="繰出金該当値テキスト"/>
        <xdr:cNvSpPr txBox="1"/>
      </xdr:nvSpPr>
      <xdr:spPr>
        <a:xfrm>
          <a:off x="22212300" y="133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12167</xdr:rowOff>
    </xdr:from>
    <xdr:to>
      <xdr:col>31</xdr:col>
      <xdr:colOff>85725</xdr:colOff>
      <xdr:row>78</xdr:row>
      <xdr:rowOff>113767</xdr:rowOff>
    </xdr:to>
    <xdr:sp macro="" textlink="">
      <xdr:nvSpPr>
        <xdr:cNvPr id="848" name="円/楕円 847"/>
        <xdr:cNvSpPr/>
      </xdr:nvSpPr>
      <xdr:spPr>
        <a:xfrm>
          <a:off x="21272500" y="133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104894</xdr:rowOff>
    </xdr:from>
    <xdr:ext cx="534377" cy="259045"/>
    <xdr:sp macro="" textlink="">
      <xdr:nvSpPr>
        <xdr:cNvPr id="849" name="テキスト ボックス 848"/>
        <xdr:cNvSpPr txBox="1"/>
      </xdr:nvSpPr>
      <xdr:spPr>
        <a:xfrm>
          <a:off x="21056111" y="134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45565</xdr:rowOff>
    </xdr:from>
    <xdr:to>
      <xdr:col>29</xdr:col>
      <xdr:colOff>568325</xdr:colOff>
      <xdr:row>78</xdr:row>
      <xdr:rowOff>147165</xdr:rowOff>
    </xdr:to>
    <xdr:sp macro="" textlink="">
      <xdr:nvSpPr>
        <xdr:cNvPr id="850" name="円/楕円 849"/>
        <xdr:cNvSpPr/>
      </xdr:nvSpPr>
      <xdr:spPr>
        <a:xfrm>
          <a:off x="20383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138292</xdr:rowOff>
    </xdr:from>
    <xdr:ext cx="534377" cy="259045"/>
    <xdr:sp macro="" textlink="">
      <xdr:nvSpPr>
        <xdr:cNvPr id="851" name="テキスト ボックス 850"/>
        <xdr:cNvSpPr txBox="1"/>
      </xdr:nvSpPr>
      <xdr:spPr>
        <a:xfrm>
          <a:off x="20167111" y="135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160963</xdr:rowOff>
    </xdr:from>
    <xdr:to>
      <xdr:col>28</xdr:col>
      <xdr:colOff>365125</xdr:colOff>
      <xdr:row>75</xdr:row>
      <xdr:rowOff>91113</xdr:rowOff>
    </xdr:to>
    <xdr:sp macro="" textlink="">
      <xdr:nvSpPr>
        <xdr:cNvPr id="852" name="円/楕円 851"/>
        <xdr:cNvSpPr/>
      </xdr:nvSpPr>
      <xdr:spPr>
        <a:xfrm>
          <a:off x="19494500" y="128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107640</xdr:rowOff>
    </xdr:from>
    <xdr:ext cx="534377" cy="259045"/>
    <xdr:sp macro="" textlink="">
      <xdr:nvSpPr>
        <xdr:cNvPr id="853" name="テキスト ボックス 852"/>
        <xdr:cNvSpPr txBox="1"/>
      </xdr:nvSpPr>
      <xdr:spPr>
        <a:xfrm>
          <a:off x="19278111" y="126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73464</xdr:rowOff>
    </xdr:from>
    <xdr:to>
      <xdr:col>27</xdr:col>
      <xdr:colOff>161925</xdr:colOff>
      <xdr:row>79</xdr:row>
      <xdr:rowOff>3614</xdr:rowOff>
    </xdr:to>
    <xdr:sp macro="" textlink="">
      <xdr:nvSpPr>
        <xdr:cNvPr id="854" name="円/楕円 853"/>
        <xdr:cNvSpPr/>
      </xdr:nvSpPr>
      <xdr:spPr>
        <a:xfrm>
          <a:off x="18605500" y="13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166191</xdr:rowOff>
    </xdr:from>
    <xdr:ext cx="534377" cy="259045"/>
    <xdr:sp macro="" textlink="">
      <xdr:nvSpPr>
        <xdr:cNvPr id="855" name="テキスト ボックス 854"/>
        <xdr:cNvSpPr txBox="1"/>
      </xdr:nvSpPr>
      <xdr:spPr>
        <a:xfrm>
          <a:off x="18389111" y="135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636,742</a:t>
          </a:r>
          <a:r>
            <a:rPr kumimoji="1" lang="ja-JP" altLang="ja-JP" sz="1100">
              <a:solidFill>
                <a:schemeClr val="dk1"/>
              </a:solidFill>
              <a:effectLst/>
              <a:latin typeface="+mn-lt"/>
              <a:ea typeface="+mn-ea"/>
              <a:cs typeface="+mn-cs"/>
            </a:rPr>
            <a:t>円となっている。主な構成項目である物件費は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99,051</a:t>
          </a:r>
          <a:r>
            <a:rPr kumimoji="1" lang="ja-JP" altLang="en-US" sz="1100">
              <a:solidFill>
                <a:schemeClr val="dk1"/>
              </a:solidFill>
              <a:effectLst/>
              <a:latin typeface="+mn-lt"/>
              <a:ea typeface="+mn-ea"/>
              <a:cs typeface="+mn-cs"/>
            </a:rPr>
            <a:t>円となってお</a:t>
          </a:r>
          <a:r>
            <a:rPr kumimoji="1" lang="ja-JP" altLang="ja-JP" sz="1100">
              <a:solidFill>
                <a:schemeClr val="dk1"/>
              </a:solidFill>
              <a:effectLst/>
              <a:latin typeface="+mn-lt"/>
              <a:ea typeface="+mn-ea"/>
              <a:cs typeface="+mn-cs"/>
            </a:rPr>
            <a:t>り、これは、除染対策費が前年度比</a:t>
          </a:r>
          <a:r>
            <a:rPr kumimoji="1" lang="en-US" altLang="ja-JP" sz="1100">
              <a:solidFill>
                <a:schemeClr val="dk1"/>
              </a:solidFill>
              <a:effectLst/>
              <a:latin typeface="+mn-lt"/>
              <a:ea typeface="+mn-ea"/>
              <a:cs typeface="+mn-cs"/>
            </a:rPr>
            <a:t>98.3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減少によるものが主な要因である。普通建設事業費（うち新規整備）は、類似団体平均値と比較して、</a:t>
          </a:r>
          <a:r>
            <a:rPr kumimoji="1" lang="en-US" altLang="ja-JP" sz="1100">
              <a:solidFill>
                <a:schemeClr val="dk1"/>
              </a:solidFill>
              <a:effectLst/>
              <a:latin typeface="+mn-lt"/>
              <a:ea typeface="+mn-ea"/>
              <a:cs typeface="+mn-cs"/>
            </a:rPr>
            <a:t>25,813</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防災拠点施設整備</a:t>
          </a:r>
          <a:r>
            <a:rPr kumimoji="1" lang="ja-JP" altLang="ja-JP" sz="1100">
              <a:solidFill>
                <a:schemeClr val="dk1"/>
              </a:solidFill>
              <a:effectLst/>
              <a:latin typeface="+mn-lt"/>
              <a:ea typeface="+mn-ea"/>
              <a:cs typeface="+mn-cs"/>
            </a:rPr>
            <a:t>事業があったためである。</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19,534</a:t>
          </a:r>
          <a:r>
            <a:rPr kumimoji="1" lang="ja-JP" altLang="ja-JP" sz="1100">
              <a:solidFill>
                <a:schemeClr val="dk1"/>
              </a:solidFill>
              <a:effectLst/>
              <a:latin typeface="+mn-lt"/>
              <a:ea typeface="+mn-ea"/>
              <a:cs typeface="+mn-cs"/>
            </a:rPr>
            <a:t>円減少しているのは、</a:t>
          </a:r>
          <a:r>
            <a:rPr kumimoji="1" lang="ja-JP" altLang="en-US" sz="1100">
              <a:solidFill>
                <a:schemeClr val="dk1"/>
              </a:solidFill>
              <a:effectLst/>
              <a:latin typeface="+mn-lt"/>
              <a:ea typeface="+mn-ea"/>
              <a:cs typeface="+mn-cs"/>
            </a:rPr>
            <a:t>元利償還金の減少による</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160782</xdr:rowOff>
    </xdr:from>
    <xdr:to>
      <xdr:col>6</xdr:col>
      <xdr:colOff>511175</xdr:colOff>
      <xdr:row>34</xdr:row>
      <xdr:rowOff>68707</xdr:rowOff>
    </xdr:to>
    <xdr:cxnSp macro="">
      <xdr:nvCxnSpPr>
        <xdr:cNvPr id="61" name="直線コネクタ 60"/>
        <xdr:cNvCxnSpPr/>
      </xdr:nvCxnSpPr>
      <xdr:spPr>
        <a:xfrm>
          <a:off x="3797300" y="5818632"/>
          <a:ext cx="8382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160782</xdr:rowOff>
    </xdr:from>
    <xdr:to>
      <xdr:col>5</xdr:col>
      <xdr:colOff>358775</xdr:colOff>
      <xdr:row>34</xdr:row>
      <xdr:rowOff>87249</xdr:rowOff>
    </xdr:to>
    <xdr:cxnSp macro="">
      <xdr:nvCxnSpPr>
        <xdr:cNvPr id="64" name="直線コネクタ 63"/>
        <xdr:cNvCxnSpPr/>
      </xdr:nvCxnSpPr>
      <xdr:spPr>
        <a:xfrm flipV="1">
          <a:off x="2908300" y="581863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87249</xdr:rowOff>
    </xdr:from>
    <xdr:to>
      <xdr:col>4</xdr:col>
      <xdr:colOff>155575</xdr:colOff>
      <xdr:row>35</xdr:row>
      <xdr:rowOff>34544</xdr:rowOff>
    </xdr:to>
    <xdr:cxnSp macro="">
      <xdr:nvCxnSpPr>
        <xdr:cNvPr id="67" name="直線コネクタ 66"/>
        <xdr:cNvCxnSpPr/>
      </xdr:nvCxnSpPr>
      <xdr:spPr>
        <a:xfrm flipV="1">
          <a:off x="2019300" y="5916549"/>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xdr:rowOff>
    </xdr:from>
    <xdr:to>
      <xdr:col>2</xdr:col>
      <xdr:colOff>638175</xdr:colOff>
      <xdr:row>35</xdr:row>
      <xdr:rowOff>34544</xdr:rowOff>
    </xdr:to>
    <xdr:cxnSp macro="">
      <xdr:nvCxnSpPr>
        <xdr:cNvPr id="70" name="直線コネクタ 69"/>
        <xdr:cNvCxnSpPr/>
      </xdr:nvCxnSpPr>
      <xdr:spPr>
        <a:xfrm>
          <a:off x="1130300" y="601510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17907</xdr:rowOff>
    </xdr:from>
    <xdr:to>
      <xdr:col>6</xdr:col>
      <xdr:colOff>561975</xdr:colOff>
      <xdr:row>34</xdr:row>
      <xdr:rowOff>119507</xdr:rowOff>
    </xdr:to>
    <xdr:sp macro="" textlink="">
      <xdr:nvSpPr>
        <xdr:cNvPr id="80" name="円/楕円 79"/>
        <xdr:cNvSpPr/>
      </xdr:nvSpPr>
      <xdr:spPr>
        <a:xfrm>
          <a:off x="4584700" y="5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40784</xdr:rowOff>
    </xdr:from>
    <xdr:ext cx="469744" cy="259045"/>
    <xdr:sp macro="" textlink="">
      <xdr:nvSpPr>
        <xdr:cNvPr id="81" name="議会費該当値テキスト"/>
        <xdr:cNvSpPr txBox="1"/>
      </xdr:nvSpPr>
      <xdr:spPr>
        <a:xfrm>
          <a:off x="4686300" y="56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109982</xdr:rowOff>
    </xdr:from>
    <xdr:to>
      <xdr:col>5</xdr:col>
      <xdr:colOff>409575</xdr:colOff>
      <xdr:row>34</xdr:row>
      <xdr:rowOff>40132</xdr:rowOff>
    </xdr:to>
    <xdr:sp macro="" textlink="">
      <xdr:nvSpPr>
        <xdr:cNvPr id="82" name="円/楕円 81"/>
        <xdr:cNvSpPr/>
      </xdr:nvSpPr>
      <xdr:spPr>
        <a:xfrm>
          <a:off x="3746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56659</xdr:rowOff>
    </xdr:from>
    <xdr:ext cx="534377" cy="259045"/>
    <xdr:sp macro="" textlink="">
      <xdr:nvSpPr>
        <xdr:cNvPr id="83" name="テキスト ボックス 82"/>
        <xdr:cNvSpPr txBox="1"/>
      </xdr:nvSpPr>
      <xdr:spPr>
        <a:xfrm>
          <a:off x="3530111" y="55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36449</xdr:rowOff>
    </xdr:from>
    <xdr:to>
      <xdr:col>4</xdr:col>
      <xdr:colOff>206375</xdr:colOff>
      <xdr:row>34</xdr:row>
      <xdr:rowOff>138049</xdr:rowOff>
    </xdr:to>
    <xdr:sp macro="" textlink="">
      <xdr:nvSpPr>
        <xdr:cNvPr id="84" name="円/楕円 83"/>
        <xdr:cNvSpPr/>
      </xdr:nvSpPr>
      <xdr:spPr>
        <a:xfrm>
          <a:off x="2857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129176</xdr:rowOff>
    </xdr:from>
    <xdr:ext cx="469744" cy="259045"/>
    <xdr:sp macro="" textlink="">
      <xdr:nvSpPr>
        <xdr:cNvPr id="85" name="テキスト ボックス 84"/>
        <xdr:cNvSpPr txBox="1"/>
      </xdr:nvSpPr>
      <xdr:spPr>
        <a:xfrm>
          <a:off x="2673427" y="5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155194</xdr:rowOff>
    </xdr:from>
    <xdr:to>
      <xdr:col>3</xdr:col>
      <xdr:colOff>3175</xdr:colOff>
      <xdr:row>35</xdr:row>
      <xdr:rowOff>85344</xdr:rowOff>
    </xdr:to>
    <xdr:sp macro="" textlink="">
      <xdr:nvSpPr>
        <xdr:cNvPr id="86" name="円/楕円 85"/>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87" name="テキスト ボックス 86"/>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88" name="円/楕円 87"/>
        <xdr:cNvSpPr/>
      </xdr:nvSpPr>
      <xdr:spPr>
        <a:xfrm>
          <a:off x="1079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89" name="テキスト ボックス 88"/>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30807</xdr:rowOff>
    </xdr:from>
    <xdr:to>
      <xdr:col>6</xdr:col>
      <xdr:colOff>511175</xdr:colOff>
      <xdr:row>58</xdr:row>
      <xdr:rowOff>73113</xdr:rowOff>
    </xdr:to>
    <xdr:cxnSp macro="">
      <xdr:nvCxnSpPr>
        <xdr:cNvPr id="116" name="直線コネクタ 115"/>
        <xdr:cNvCxnSpPr/>
      </xdr:nvCxnSpPr>
      <xdr:spPr>
        <a:xfrm>
          <a:off x="3797300" y="9974907"/>
          <a:ext cx="8382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30807</xdr:rowOff>
    </xdr:from>
    <xdr:to>
      <xdr:col>5</xdr:col>
      <xdr:colOff>358775</xdr:colOff>
      <xdr:row>58</xdr:row>
      <xdr:rowOff>77088</xdr:rowOff>
    </xdr:to>
    <xdr:cxnSp macro="">
      <xdr:nvCxnSpPr>
        <xdr:cNvPr id="119" name="直線コネクタ 118"/>
        <xdr:cNvCxnSpPr/>
      </xdr:nvCxnSpPr>
      <xdr:spPr>
        <a:xfrm flipV="1">
          <a:off x="2908300" y="9974907"/>
          <a:ext cx="889000" cy="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77088</xdr:rowOff>
    </xdr:from>
    <xdr:to>
      <xdr:col>4</xdr:col>
      <xdr:colOff>155575</xdr:colOff>
      <xdr:row>58</xdr:row>
      <xdr:rowOff>79275</xdr:rowOff>
    </xdr:to>
    <xdr:cxnSp macro="">
      <xdr:nvCxnSpPr>
        <xdr:cNvPr id="122" name="直線コネクタ 121"/>
        <xdr:cNvCxnSpPr/>
      </xdr:nvCxnSpPr>
      <xdr:spPr>
        <a:xfrm flipV="1">
          <a:off x="2019300" y="10021188"/>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79275</xdr:rowOff>
    </xdr:from>
    <xdr:to>
      <xdr:col>2</xdr:col>
      <xdr:colOff>638175</xdr:colOff>
      <xdr:row>58</xdr:row>
      <xdr:rowOff>114371</xdr:rowOff>
    </xdr:to>
    <xdr:cxnSp macro="">
      <xdr:nvCxnSpPr>
        <xdr:cNvPr id="125" name="直線コネクタ 124"/>
        <xdr:cNvCxnSpPr/>
      </xdr:nvCxnSpPr>
      <xdr:spPr>
        <a:xfrm flipV="1">
          <a:off x="1130300" y="10023375"/>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22313</xdr:rowOff>
    </xdr:from>
    <xdr:to>
      <xdr:col>6</xdr:col>
      <xdr:colOff>561975</xdr:colOff>
      <xdr:row>58</xdr:row>
      <xdr:rowOff>123913</xdr:rowOff>
    </xdr:to>
    <xdr:sp macro="" textlink="">
      <xdr:nvSpPr>
        <xdr:cNvPr id="135" name="円/楕円 134"/>
        <xdr:cNvSpPr/>
      </xdr:nvSpPr>
      <xdr:spPr>
        <a:xfrm>
          <a:off x="45847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153140</xdr:rowOff>
    </xdr:from>
    <xdr:ext cx="599010" cy="259045"/>
    <xdr:sp macro="" textlink="">
      <xdr:nvSpPr>
        <xdr:cNvPr id="136" name="総務費該当値テキスト"/>
        <xdr:cNvSpPr txBox="1"/>
      </xdr:nvSpPr>
      <xdr:spPr>
        <a:xfrm>
          <a:off x="4686300" y="975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151457</xdr:rowOff>
    </xdr:from>
    <xdr:to>
      <xdr:col>5</xdr:col>
      <xdr:colOff>409575</xdr:colOff>
      <xdr:row>58</xdr:row>
      <xdr:rowOff>81607</xdr:rowOff>
    </xdr:to>
    <xdr:sp macro="" textlink="">
      <xdr:nvSpPr>
        <xdr:cNvPr id="137" name="円/楕円 136"/>
        <xdr:cNvSpPr/>
      </xdr:nvSpPr>
      <xdr:spPr>
        <a:xfrm>
          <a:off x="3746500" y="99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98134</xdr:rowOff>
    </xdr:from>
    <xdr:ext cx="599010" cy="259045"/>
    <xdr:sp macro="" textlink="">
      <xdr:nvSpPr>
        <xdr:cNvPr id="138" name="テキスト ボックス 137"/>
        <xdr:cNvSpPr txBox="1"/>
      </xdr:nvSpPr>
      <xdr:spPr>
        <a:xfrm>
          <a:off x="3497794" y="969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26288</xdr:rowOff>
    </xdr:from>
    <xdr:to>
      <xdr:col>4</xdr:col>
      <xdr:colOff>206375</xdr:colOff>
      <xdr:row>58</xdr:row>
      <xdr:rowOff>127888</xdr:rowOff>
    </xdr:to>
    <xdr:sp macro="" textlink="">
      <xdr:nvSpPr>
        <xdr:cNvPr id="139" name="円/楕円 138"/>
        <xdr:cNvSpPr/>
      </xdr:nvSpPr>
      <xdr:spPr>
        <a:xfrm>
          <a:off x="2857500" y="99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144415</xdr:rowOff>
    </xdr:from>
    <xdr:ext cx="599010" cy="259045"/>
    <xdr:sp macro="" textlink="">
      <xdr:nvSpPr>
        <xdr:cNvPr id="140" name="テキスト ボックス 139"/>
        <xdr:cNvSpPr txBox="1"/>
      </xdr:nvSpPr>
      <xdr:spPr>
        <a:xfrm>
          <a:off x="2608794" y="97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28475</xdr:rowOff>
    </xdr:from>
    <xdr:to>
      <xdr:col>3</xdr:col>
      <xdr:colOff>3175</xdr:colOff>
      <xdr:row>58</xdr:row>
      <xdr:rowOff>130075</xdr:rowOff>
    </xdr:to>
    <xdr:sp macro="" textlink="">
      <xdr:nvSpPr>
        <xdr:cNvPr id="141" name="円/楕円 140"/>
        <xdr:cNvSpPr/>
      </xdr:nvSpPr>
      <xdr:spPr>
        <a:xfrm>
          <a:off x="1968500" y="99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146602</xdr:rowOff>
    </xdr:from>
    <xdr:ext cx="599010" cy="259045"/>
    <xdr:sp macro="" textlink="">
      <xdr:nvSpPr>
        <xdr:cNvPr id="142" name="テキスト ボックス 141"/>
        <xdr:cNvSpPr txBox="1"/>
      </xdr:nvSpPr>
      <xdr:spPr>
        <a:xfrm>
          <a:off x="1719794" y="974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63571</xdr:rowOff>
    </xdr:from>
    <xdr:to>
      <xdr:col>1</xdr:col>
      <xdr:colOff>485775</xdr:colOff>
      <xdr:row>58</xdr:row>
      <xdr:rowOff>165171</xdr:rowOff>
    </xdr:to>
    <xdr:sp macro="" textlink="">
      <xdr:nvSpPr>
        <xdr:cNvPr id="143" name="円/楕円 142"/>
        <xdr:cNvSpPr/>
      </xdr:nvSpPr>
      <xdr:spPr>
        <a:xfrm>
          <a:off x="10795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156298</xdr:rowOff>
    </xdr:from>
    <xdr:ext cx="534377" cy="259045"/>
    <xdr:sp macro="" textlink="">
      <xdr:nvSpPr>
        <xdr:cNvPr id="144" name="テキスト ボックス 143"/>
        <xdr:cNvSpPr txBox="1"/>
      </xdr:nvSpPr>
      <xdr:spPr>
        <a:xfrm>
          <a:off x="863111" y="101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101878</xdr:rowOff>
    </xdr:from>
    <xdr:to>
      <xdr:col>6</xdr:col>
      <xdr:colOff>510540</xdr:colOff>
      <xdr:row>79</xdr:row>
      <xdr:rowOff>46870</xdr:rowOff>
    </xdr:to>
    <xdr:cxnSp macro="">
      <xdr:nvCxnSpPr>
        <xdr:cNvPr id="169" name="直線コネクタ 168"/>
        <xdr:cNvCxnSpPr/>
      </xdr:nvCxnSpPr>
      <xdr:spPr>
        <a:xfrm flipV="1">
          <a:off x="4633595" y="12617728"/>
          <a:ext cx="1270" cy="97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50697</xdr:rowOff>
    </xdr:from>
    <xdr:ext cx="534377" cy="259045"/>
    <xdr:sp macro="" textlink="">
      <xdr:nvSpPr>
        <xdr:cNvPr id="170" name="民生費最小値テキスト"/>
        <xdr:cNvSpPr txBox="1"/>
      </xdr:nvSpPr>
      <xdr:spPr>
        <a:xfrm>
          <a:off x="4686300" y="135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79</xdr:row>
      <xdr:rowOff>46870</xdr:rowOff>
    </xdr:from>
    <xdr:to>
      <xdr:col>6</xdr:col>
      <xdr:colOff>600075</xdr:colOff>
      <xdr:row>79</xdr:row>
      <xdr:rowOff>46870</xdr:rowOff>
    </xdr:to>
    <xdr:cxnSp macro="">
      <xdr:nvCxnSpPr>
        <xdr:cNvPr id="171" name="直線コネクタ 170"/>
        <xdr:cNvCxnSpPr/>
      </xdr:nvCxnSpPr>
      <xdr:spPr>
        <a:xfrm>
          <a:off x="4546600" y="135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48555</xdr:rowOff>
    </xdr:from>
    <xdr:ext cx="599010" cy="259045"/>
    <xdr:sp macro="" textlink="">
      <xdr:nvSpPr>
        <xdr:cNvPr id="172" name="民生費最大値テキスト"/>
        <xdr:cNvSpPr txBox="1"/>
      </xdr:nvSpPr>
      <xdr:spPr>
        <a:xfrm>
          <a:off x="4686300" y="1239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73</xdr:row>
      <xdr:rowOff>101878</xdr:rowOff>
    </xdr:from>
    <xdr:to>
      <xdr:col>6</xdr:col>
      <xdr:colOff>600075</xdr:colOff>
      <xdr:row>73</xdr:row>
      <xdr:rowOff>101878</xdr:rowOff>
    </xdr:to>
    <xdr:cxnSp macro="">
      <xdr:nvCxnSpPr>
        <xdr:cNvPr id="173" name="直線コネクタ 172"/>
        <xdr:cNvCxnSpPr/>
      </xdr:nvCxnSpPr>
      <xdr:spPr>
        <a:xfrm>
          <a:off x="4546600" y="1261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156277</xdr:rowOff>
    </xdr:from>
    <xdr:to>
      <xdr:col>6</xdr:col>
      <xdr:colOff>511175</xdr:colOff>
      <xdr:row>78</xdr:row>
      <xdr:rowOff>120765</xdr:rowOff>
    </xdr:to>
    <xdr:cxnSp macro="">
      <xdr:nvCxnSpPr>
        <xdr:cNvPr id="174" name="直線コネクタ 173"/>
        <xdr:cNvCxnSpPr/>
      </xdr:nvCxnSpPr>
      <xdr:spPr>
        <a:xfrm>
          <a:off x="3797300" y="12500677"/>
          <a:ext cx="838200" cy="9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131033</xdr:rowOff>
    </xdr:from>
    <xdr:ext cx="599010" cy="259045"/>
    <xdr:sp macro="" textlink="">
      <xdr:nvSpPr>
        <xdr:cNvPr id="175" name="民生費平均値テキスト"/>
        <xdr:cNvSpPr txBox="1"/>
      </xdr:nvSpPr>
      <xdr:spPr>
        <a:xfrm>
          <a:off x="4686300" y="13161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108156</xdr:rowOff>
    </xdr:from>
    <xdr:to>
      <xdr:col>6</xdr:col>
      <xdr:colOff>561975</xdr:colOff>
      <xdr:row>78</xdr:row>
      <xdr:rowOff>38306</xdr:rowOff>
    </xdr:to>
    <xdr:sp macro="" textlink="">
      <xdr:nvSpPr>
        <xdr:cNvPr id="176" name="フローチャート : 判断 175"/>
        <xdr:cNvSpPr/>
      </xdr:nvSpPr>
      <xdr:spPr>
        <a:xfrm>
          <a:off x="45847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49685</xdr:rowOff>
    </xdr:from>
    <xdr:to>
      <xdr:col>5</xdr:col>
      <xdr:colOff>358775</xdr:colOff>
      <xdr:row>72</xdr:row>
      <xdr:rowOff>156277</xdr:rowOff>
    </xdr:to>
    <xdr:cxnSp macro="">
      <xdr:nvCxnSpPr>
        <xdr:cNvPr id="177" name="直線コネクタ 176"/>
        <xdr:cNvCxnSpPr/>
      </xdr:nvCxnSpPr>
      <xdr:spPr>
        <a:xfrm>
          <a:off x="2908300" y="12222635"/>
          <a:ext cx="889000" cy="2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103313</xdr:rowOff>
    </xdr:from>
    <xdr:to>
      <xdr:col>5</xdr:col>
      <xdr:colOff>409575</xdr:colOff>
      <xdr:row>78</xdr:row>
      <xdr:rowOff>33463</xdr:rowOff>
    </xdr:to>
    <xdr:sp macro="" textlink="">
      <xdr:nvSpPr>
        <xdr:cNvPr id="178" name="フローチャート : 判断 177"/>
        <xdr:cNvSpPr/>
      </xdr:nvSpPr>
      <xdr:spPr>
        <a:xfrm>
          <a:off x="3746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24590</xdr:rowOff>
    </xdr:from>
    <xdr:ext cx="599010" cy="259045"/>
    <xdr:sp macro="" textlink="">
      <xdr:nvSpPr>
        <xdr:cNvPr id="179" name="テキスト ボックス 178"/>
        <xdr:cNvSpPr txBox="1"/>
      </xdr:nvSpPr>
      <xdr:spPr>
        <a:xfrm>
          <a:off x="3497794"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49685</xdr:rowOff>
    </xdr:from>
    <xdr:to>
      <xdr:col>4</xdr:col>
      <xdr:colOff>155575</xdr:colOff>
      <xdr:row>72</xdr:row>
      <xdr:rowOff>88547</xdr:rowOff>
    </xdr:to>
    <xdr:cxnSp macro="">
      <xdr:nvCxnSpPr>
        <xdr:cNvPr id="180" name="直線コネクタ 179"/>
        <xdr:cNvCxnSpPr/>
      </xdr:nvCxnSpPr>
      <xdr:spPr>
        <a:xfrm flipV="1">
          <a:off x="2019300" y="1222263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98532</xdr:rowOff>
    </xdr:from>
    <xdr:to>
      <xdr:col>4</xdr:col>
      <xdr:colOff>206375</xdr:colOff>
      <xdr:row>78</xdr:row>
      <xdr:rowOff>28682</xdr:rowOff>
    </xdr:to>
    <xdr:sp macro="" textlink="">
      <xdr:nvSpPr>
        <xdr:cNvPr id="181" name="フローチャート : 判断 180"/>
        <xdr:cNvSpPr/>
      </xdr:nvSpPr>
      <xdr:spPr>
        <a:xfrm>
          <a:off x="2857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19809</xdr:rowOff>
    </xdr:from>
    <xdr:ext cx="599010" cy="259045"/>
    <xdr:sp macro="" textlink="">
      <xdr:nvSpPr>
        <xdr:cNvPr id="182" name="テキスト ボックス 181"/>
        <xdr:cNvSpPr txBox="1"/>
      </xdr:nvSpPr>
      <xdr:spPr>
        <a:xfrm>
          <a:off x="2608794"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88547</xdr:rowOff>
    </xdr:from>
    <xdr:to>
      <xdr:col>2</xdr:col>
      <xdr:colOff>638175</xdr:colOff>
      <xdr:row>74</xdr:row>
      <xdr:rowOff>46340</xdr:rowOff>
    </xdr:to>
    <xdr:cxnSp macro="">
      <xdr:nvCxnSpPr>
        <xdr:cNvPr id="183" name="直線コネクタ 182"/>
        <xdr:cNvCxnSpPr/>
      </xdr:nvCxnSpPr>
      <xdr:spPr>
        <a:xfrm flipV="1">
          <a:off x="1130300" y="12432947"/>
          <a:ext cx="889000" cy="3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157145</xdr:rowOff>
    </xdr:from>
    <xdr:to>
      <xdr:col>3</xdr:col>
      <xdr:colOff>3175</xdr:colOff>
      <xdr:row>78</xdr:row>
      <xdr:rowOff>87295</xdr:rowOff>
    </xdr:to>
    <xdr:sp macro="" textlink="">
      <xdr:nvSpPr>
        <xdr:cNvPr id="184" name="フローチャート : 判断 183"/>
        <xdr:cNvSpPr/>
      </xdr:nvSpPr>
      <xdr:spPr>
        <a:xfrm>
          <a:off x="1968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78422</xdr:rowOff>
    </xdr:from>
    <xdr:ext cx="599010" cy="259045"/>
    <xdr:sp macro="" textlink="">
      <xdr:nvSpPr>
        <xdr:cNvPr id="185" name="テキスト ボックス 184"/>
        <xdr:cNvSpPr txBox="1"/>
      </xdr:nvSpPr>
      <xdr:spPr>
        <a:xfrm>
          <a:off x="1719794"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160390</xdr:rowOff>
    </xdr:from>
    <xdr:to>
      <xdr:col>1</xdr:col>
      <xdr:colOff>485775</xdr:colOff>
      <xdr:row>78</xdr:row>
      <xdr:rowOff>90540</xdr:rowOff>
    </xdr:to>
    <xdr:sp macro="" textlink="">
      <xdr:nvSpPr>
        <xdr:cNvPr id="186" name="フローチャート : 判断 185"/>
        <xdr:cNvSpPr/>
      </xdr:nvSpPr>
      <xdr:spPr>
        <a:xfrm>
          <a:off x="1079500" y="13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81667</xdr:rowOff>
    </xdr:from>
    <xdr:ext cx="599010" cy="259045"/>
    <xdr:sp macro="" textlink="">
      <xdr:nvSpPr>
        <xdr:cNvPr id="187" name="テキスト ボックス 186"/>
        <xdr:cNvSpPr txBox="1"/>
      </xdr:nvSpPr>
      <xdr:spPr>
        <a:xfrm>
          <a:off x="830794" y="134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69965</xdr:rowOff>
    </xdr:from>
    <xdr:to>
      <xdr:col>6</xdr:col>
      <xdr:colOff>561975</xdr:colOff>
      <xdr:row>79</xdr:row>
      <xdr:rowOff>115</xdr:rowOff>
    </xdr:to>
    <xdr:sp macro="" textlink="">
      <xdr:nvSpPr>
        <xdr:cNvPr id="193" name="円/楕円 192"/>
        <xdr:cNvSpPr/>
      </xdr:nvSpPr>
      <xdr:spPr>
        <a:xfrm>
          <a:off x="45847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156342</xdr:rowOff>
    </xdr:from>
    <xdr:ext cx="599010" cy="259045"/>
    <xdr:sp macro="" textlink="">
      <xdr:nvSpPr>
        <xdr:cNvPr id="194" name="民生費該当値テキスト"/>
        <xdr:cNvSpPr txBox="1"/>
      </xdr:nvSpPr>
      <xdr:spPr>
        <a:xfrm>
          <a:off x="4686300" y="1335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124,970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105477</xdr:rowOff>
    </xdr:from>
    <xdr:to>
      <xdr:col>5</xdr:col>
      <xdr:colOff>409575</xdr:colOff>
      <xdr:row>73</xdr:row>
      <xdr:rowOff>35627</xdr:rowOff>
    </xdr:to>
    <xdr:sp macro="" textlink="">
      <xdr:nvSpPr>
        <xdr:cNvPr id="195" name="円/楕円 194"/>
        <xdr:cNvSpPr/>
      </xdr:nvSpPr>
      <xdr:spPr>
        <a:xfrm>
          <a:off x="3746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52154</xdr:rowOff>
    </xdr:from>
    <xdr:ext cx="599010" cy="259045"/>
    <xdr:sp macro="" textlink="">
      <xdr:nvSpPr>
        <xdr:cNvPr id="196" name="テキスト ボックス 195"/>
        <xdr:cNvSpPr txBox="1"/>
      </xdr:nvSpPr>
      <xdr:spPr>
        <a:xfrm>
          <a:off x="3497794"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170335</xdr:rowOff>
    </xdr:from>
    <xdr:to>
      <xdr:col>4</xdr:col>
      <xdr:colOff>206375</xdr:colOff>
      <xdr:row>71</xdr:row>
      <xdr:rowOff>100485</xdr:rowOff>
    </xdr:to>
    <xdr:sp macro="" textlink="">
      <xdr:nvSpPr>
        <xdr:cNvPr id="197" name="円/楕円 196"/>
        <xdr:cNvSpPr/>
      </xdr:nvSpPr>
      <xdr:spPr>
        <a:xfrm>
          <a:off x="2857500" y="121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117012</xdr:rowOff>
    </xdr:from>
    <xdr:ext cx="599010" cy="259045"/>
    <xdr:sp macro="" textlink="">
      <xdr:nvSpPr>
        <xdr:cNvPr id="198" name="テキスト ボックス 197"/>
        <xdr:cNvSpPr txBox="1"/>
      </xdr:nvSpPr>
      <xdr:spPr>
        <a:xfrm>
          <a:off x="2608794" y="119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37747</xdr:rowOff>
    </xdr:from>
    <xdr:to>
      <xdr:col>3</xdr:col>
      <xdr:colOff>3175</xdr:colOff>
      <xdr:row>72</xdr:row>
      <xdr:rowOff>139347</xdr:rowOff>
    </xdr:to>
    <xdr:sp macro="" textlink="">
      <xdr:nvSpPr>
        <xdr:cNvPr id="199" name="円/楕円 198"/>
        <xdr:cNvSpPr/>
      </xdr:nvSpPr>
      <xdr:spPr>
        <a:xfrm>
          <a:off x="1968500" y="12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155874</xdr:rowOff>
    </xdr:from>
    <xdr:ext cx="599010" cy="259045"/>
    <xdr:sp macro="" textlink="">
      <xdr:nvSpPr>
        <xdr:cNvPr id="200" name="テキスト ボックス 199"/>
        <xdr:cNvSpPr txBox="1"/>
      </xdr:nvSpPr>
      <xdr:spPr>
        <a:xfrm>
          <a:off x="1719794"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403,426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166990</xdr:rowOff>
    </xdr:from>
    <xdr:to>
      <xdr:col>1</xdr:col>
      <xdr:colOff>485775</xdr:colOff>
      <xdr:row>74</xdr:row>
      <xdr:rowOff>97140</xdr:rowOff>
    </xdr:to>
    <xdr:sp macro="" textlink="">
      <xdr:nvSpPr>
        <xdr:cNvPr id="201" name="円/楕円 200"/>
        <xdr:cNvSpPr/>
      </xdr:nvSpPr>
      <xdr:spPr>
        <a:xfrm>
          <a:off x="1079500" y="126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113667</xdr:rowOff>
    </xdr:from>
    <xdr:ext cx="599010" cy="259045"/>
    <xdr:sp macro="" textlink="">
      <xdr:nvSpPr>
        <xdr:cNvPr id="202" name="テキスト ボックス 201"/>
        <xdr:cNvSpPr txBox="1"/>
      </xdr:nvSpPr>
      <xdr:spPr>
        <a:xfrm>
          <a:off x="830794" y="1245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4" name="直線コネクタ 223"/>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5"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6" name="直線コネクタ 225"/>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7"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8" name="直線コネクタ 227"/>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42824</xdr:rowOff>
    </xdr:from>
    <xdr:to>
      <xdr:col>6</xdr:col>
      <xdr:colOff>511175</xdr:colOff>
      <xdr:row>98</xdr:row>
      <xdr:rowOff>42979</xdr:rowOff>
    </xdr:to>
    <xdr:cxnSp macro="">
      <xdr:nvCxnSpPr>
        <xdr:cNvPr id="229" name="直線コネクタ 228"/>
        <xdr:cNvCxnSpPr/>
      </xdr:nvCxnSpPr>
      <xdr:spPr>
        <a:xfrm>
          <a:off x="3797300" y="16844924"/>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30"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31" name="フローチャート : 判断 230"/>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36206</xdr:rowOff>
    </xdr:from>
    <xdr:to>
      <xdr:col>5</xdr:col>
      <xdr:colOff>358775</xdr:colOff>
      <xdr:row>98</xdr:row>
      <xdr:rowOff>42824</xdr:rowOff>
    </xdr:to>
    <xdr:cxnSp macro="">
      <xdr:nvCxnSpPr>
        <xdr:cNvPr id="232" name="直線コネクタ 231"/>
        <xdr:cNvCxnSpPr/>
      </xdr:nvCxnSpPr>
      <xdr:spPr>
        <a:xfrm>
          <a:off x="2908300" y="1683830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3" name="フローチャート : 判断 232"/>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4" name="テキスト ボックス 233"/>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29316</xdr:rowOff>
    </xdr:from>
    <xdr:to>
      <xdr:col>4</xdr:col>
      <xdr:colOff>155575</xdr:colOff>
      <xdr:row>98</xdr:row>
      <xdr:rowOff>36206</xdr:rowOff>
    </xdr:to>
    <xdr:cxnSp macro="">
      <xdr:nvCxnSpPr>
        <xdr:cNvPr id="235" name="直線コネクタ 234"/>
        <xdr:cNvCxnSpPr/>
      </xdr:nvCxnSpPr>
      <xdr:spPr>
        <a:xfrm>
          <a:off x="2019300" y="16831416"/>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6" name="フローチャート : 判断 235"/>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7" name="テキスト ボックス 236"/>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29316</xdr:rowOff>
    </xdr:from>
    <xdr:to>
      <xdr:col>2</xdr:col>
      <xdr:colOff>638175</xdr:colOff>
      <xdr:row>98</xdr:row>
      <xdr:rowOff>47126</xdr:rowOff>
    </xdr:to>
    <xdr:cxnSp macro="">
      <xdr:nvCxnSpPr>
        <xdr:cNvPr id="238" name="直線コネクタ 237"/>
        <xdr:cNvCxnSpPr/>
      </xdr:nvCxnSpPr>
      <xdr:spPr>
        <a:xfrm flipV="1">
          <a:off x="1130300" y="16831416"/>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9" name="フローチャート : 判断 238"/>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40" name="テキスト ボックス 239"/>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41" name="フローチャート : 判断 240"/>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2" name="テキスト ボックス 241"/>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163629</xdr:rowOff>
    </xdr:from>
    <xdr:to>
      <xdr:col>6</xdr:col>
      <xdr:colOff>561975</xdr:colOff>
      <xdr:row>98</xdr:row>
      <xdr:rowOff>93779</xdr:rowOff>
    </xdr:to>
    <xdr:sp macro="" textlink="">
      <xdr:nvSpPr>
        <xdr:cNvPr id="248" name="円/楕円 247"/>
        <xdr:cNvSpPr/>
      </xdr:nvSpPr>
      <xdr:spPr>
        <a:xfrm>
          <a:off x="45847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9"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163474</xdr:rowOff>
    </xdr:from>
    <xdr:to>
      <xdr:col>5</xdr:col>
      <xdr:colOff>409575</xdr:colOff>
      <xdr:row>98</xdr:row>
      <xdr:rowOff>93624</xdr:rowOff>
    </xdr:to>
    <xdr:sp macro="" textlink="">
      <xdr:nvSpPr>
        <xdr:cNvPr id="250" name="円/楕円 249"/>
        <xdr:cNvSpPr/>
      </xdr:nvSpPr>
      <xdr:spPr>
        <a:xfrm>
          <a:off x="3746500" y="167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84751</xdr:rowOff>
    </xdr:from>
    <xdr:ext cx="534377" cy="259045"/>
    <xdr:sp macro="" textlink="">
      <xdr:nvSpPr>
        <xdr:cNvPr id="251" name="テキスト ボックス 250"/>
        <xdr:cNvSpPr txBox="1"/>
      </xdr:nvSpPr>
      <xdr:spPr>
        <a:xfrm>
          <a:off x="3530111" y="168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156856</xdr:rowOff>
    </xdr:from>
    <xdr:to>
      <xdr:col>4</xdr:col>
      <xdr:colOff>206375</xdr:colOff>
      <xdr:row>98</xdr:row>
      <xdr:rowOff>87006</xdr:rowOff>
    </xdr:to>
    <xdr:sp macro="" textlink="">
      <xdr:nvSpPr>
        <xdr:cNvPr id="252" name="円/楕円 251"/>
        <xdr:cNvSpPr/>
      </xdr:nvSpPr>
      <xdr:spPr>
        <a:xfrm>
          <a:off x="2857500" y="167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78133</xdr:rowOff>
    </xdr:from>
    <xdr:ext cx="534377" cy="259045"/>
    <xdr:sp macro="" textlink="">
      <xdr:nvSpPr>
        <xdr:cNvPr id="253" name="テキスト ボックス 252"/>
        <xdr:cNvSpPr txBox="1"/>
      </xdr:nvSpPr>
      <xdr:spPr>
        <a:xfrm>
          <a:off x="2641111" y="16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149966</xdr:rowOff>
    </xdr:from>
    <xdr:to>
      <xdr:col>3</xdr:col>
      <xdr:colOff>3175</xdr:colOff>
      <xdr:row>98</xdr:row>
      <xdr:rowOff>80116</xdr:rowOff>
    </xdr:to>
    <xdr:sp macro="" textlink="">
      <xdr:nvSpPr>
        <xdr:cNvPr id="254" name="円/楕円 253"/>
        <xdr:cNvSpPr/>
      </xdr:nvSpPr>
      <xdr:spPr>
        <a:xfrm>
          <a:off x="1968500" y="167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71243</xdr:rowOff>
    </xdr:from>
    <xdr:ext cx="534377" cy="259045"/>
    <xdr:sp macro="" textlink="">
      <xdr:nvSpPr>
        <xdr:cNvPr id="255" name="テキスト ボックス 254"/>
        <xdr:cNvSpPr txBox="1"/>
      </xdr:nvSpPr>
      <xdr:spPr>
        <a:xfrm>
          <a:off x="1752111" y="168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167776</xdr:rowOff>
    </xdr:from>
    <xdr:to>
      <xdr:col>1</xdr:col>
      <xdr:colOff>485775</xdr:colOff>
      <xdr:row>98</xdr:row>
      <xdr:rowOff>97926</xdr:rowOff>
    </xdr:to>
    <xdr:sp macro="" textlink="">
      <xdr:nvSpPr>
        <xdr:cNvPr id="256" name="円/楕円 255"/>
        <xdr:cNvSpPr/>
      </xdr:nvSpPr>
      <xdr:spPr>
        <a:xfrm>
          <a:off x="1079500" y="167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89053</xdr:rowOff>
    </xdr:from>
    <xdr:ext cx="534377" cy="259045"/>
    <xdr:sp macro="" textlink="">
      <xdr:nvSpPr>
        <xdr:cNvPr id="257" name="テキスト ボックス 256"/>
        <xdr:cNvSpPr txBox="1"/>
      </xdr:nvSpPr>
      <xdr:spPr>
        <a:xfrm>
          <a:off x="863111" y="168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81" name="直線コネクタ 280"/>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2"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4"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5" name="直線コネクタ 284"/>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8598</xdr:rowOff>
    </xdr:from>
    <xdr:to>
      <xdr:col>15</xdr:col>
      <xdr:colOff>180975</xdr:colOff>
      <xdr:row>39</xdr:row>
      <xdr:rowOff>44297</xdr:rowOff>
    </xdr:to>
    <xdr:cxnSp macro="">
      <xdr:nvCxnSpPr>
        <xdr:cNvPr id="286" name="直線コネクタ 285"/>
        <xdr:cNvCxnSpPr/>
      </xdr:nvCxnSpPr>
      <xdr:spPr>
        <a:xfrm>
          <a:off x="9639300" y="6695148"/>
          <a:ext cx="8382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7"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8" name="フローチャート : 判断 287"/>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163475</xdr:rowOff>
    </xdr:from>
    <xdr:to>
      <xdr:col>14</xdr:col>
      <xdr:colOff>28575</xdr:colOff>
      <xdr:row>39</xdr:row>
      <xdr:rowOff>8598</xdr:rowOff>
    </xdr:to>
    <xdr:cxnSp macro="">
      <xdr:nvCxnSpPr>
        <xdr:cNvPr id="289" name="直線コネクタ 288"/>
        <xdr:cNvCxnSpPr/>
      </xdr:nvCxnSpPr>
      <xdr:spPr>
        <a:xfrm>
          <a:off x="8750300" y="667857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90" name="フローチャート : 判断 289"/>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91" name="テキスト ボックス 290"/>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154521</xdr:rowOff>
    </xdr:from>
    <xdr:to>
      <xdr:col>12</xdr:col>
      <xdr:colOff>511175</xdr:colOff>
      <xdr:row>38</xdr:row>
      <xdr:rowOff>163475</xdr:rowOff>
    </xdr:to>
    <xdr:cxnSp macro="">
      <xdr:nvCxnSpPr>
        <xdr:cNvPr id="292" name="直線コネクタ 291"/>
        <xdr:cNvCxnSpPr/>
      </xdr:nvCxnSpPr>
      <xdr:spPr>
        <a:xfrm>
          <a:off x="7861300" y="6669621"/>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3" name="フローチャート : 判断 292"/>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4" name="テキスト ボックス 293"/>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127279</xdr:rowOff>
    </xdr:from>
    <xdr:to>
      <xdr:col>11</xdr:col>
      <xdr:colOff>307975</xdr:colOff>
      <xdr:row>38</xdr:row>
      <xdr:rowOff>154521</xdr:rowOff>
    </xdr:to>
    <xdr:cxnSp macro="">
      <xdr:nvCxnSpPr>
        <xdr:cNvPr id="295" name="直線コネクタ 294"/>
        <xdr:cNvCxnSpPr/>
      </xdr:nvCxnSpPr>
      <xdr:spPr>
        <a:xfrm>
          <a:off x="6972300" y="6642379"/>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6" name="フローチャート : 判断 295"/>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7" name="テキスト ボックス 296"/>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8" name="フローチャート : 判断 297"/>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9" name="テキスト ボックス 298"/>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164947</xdr:rowOff>
    </xdr:from>
    <xdr:to>
      <xdr:col>15</xdr:col>
      <xdr:colOff>231775</xdr:colOff>
      <xdr:row>39</xdr:row>
      <xdr:rowOff>95097</xdr:rowOff>
    </xdr:to>
    <xdr:sp macro="" textlink="">
      <xdr:nvSpPr>
        <xdr:cNvPr id="305" name="円/楕円 304"/>
        <xdr:cNvSpPr/>
      </xdr:nvSpPr>
      <xdr:spPr>
        <a:xfrm>
          <a:off x="10426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6"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129248</xdr:rowOff>
    </xdr:from>
    <xdr:to>
      <xdr:col>14</xdr:col>
      <xdr:colOff>79375</xdr:colOff>
      <xdr:row>39</xdr:row>
      <xdr:rowOff>59398</xdr:rowOff>
    </xdr:to>
    <xdr:sp macro="" textlink="">
      <xdr:nvSpPr>
        <xdr:cNvPr id="307" name="円/楕円 306"/>
        <xdr:cNvSpPr/>
      </xdr:nvSpPr>
      <xdr:spPr>
        <a:xfrm>
          <a:off x="9588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50525</xdr:rowOff>
    </xdr:from>
    <xdr:ext cx="378565" cy="259045"/>
    <xdr:sp macro="" textlink="">
      <xdr:nvSpPr>
        <xdr:cNvPr id="308" name="テキスト ボックス 307"/>
        <xdr:cNvSpPr txBox="1"/>
      </xdr:nvSpPr>
      <xdr:spPr>
        <a:xfrm>
          <a:off x="9450017" y="673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112675</xdr:rowOff>
    </xdr:from>
    <xdr:to>
      <xdr:col>12</xdr:col>
      <xdr:colOff>561975</xdr:colOff>
      <xdr:row>39</xdr:row>
      <xdr:rowOff>42825</xdr:rowOff>
    </xdr:to>
    <xdr:sp macro="" textlink="">
      <xdr:nvSpPr>
        <xdr:cNvPr id="309" name="円/楕円 308"/>
        <xdr:cNvSpPr/>
      </xdr:nvSpPr>
      <xdr:spPr>
        <a:xfrm>
          <a:off x="8699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33952</xdr:rowOff>
    </xdr:from>
    <xdr:ext cx="469744" cy="259045"/>
    <xdr:sp macro="" textlink="">
      <xdr:nvSpPr>
        <xdr:cNvPr id="310" name="テキスト ボックス 309"/>
        <xdr:cNvSpPr txBox="1"/>
      </xdr:nvSpPr>
      <xdr:spPr>
        <a:xfrm>
          <a:off x="8515427" y="67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103721</xdr:rowOff>
    </xdr:from>
    <xdr:to>
      <xdr:col>11</xdr:col>
      <xdr:colOff>358775</xdr:colOff>
      <xdr:row>39</xdr:row>
      <xdr:rowOff>33871</xdr:rowOff>
    </xdr:to>
    <xdr:sp macro="" textlink="">
      <xdr:nvSpPr>
        <xdr:cNvPr id="311" name="円/楕円 310"/>
        <xdr:cNvSpPr/>
      </xdr:nvSpPr>
      <xdr:spPr>
        <a:xfrm>
          <a:off x="7810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24998</xdr:rowOff>
    </xdr:from>
    <xdr:ext cx="469744" cy="259045"/>
    <xdr:sp macro="" textlink="">
      <xdr:nvSpPr>
        <xdr:cNvPr id="312" name="テキスト ボックス 311"/>
        <xdr:cNvSpPr txBox="1"/>
      </xdr:nvSpPr>
      <xdr:spPr>
        <a:xfrm>
          <a:off x="7626427"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76479</xdr:rowOff>
    </xdr:from>
    <xdr:to>
      <xdr:col>10</xdr:col>
      <xdr:colOff>155575</xdr:colOff>
      <xdr:row>39</xdr:row>
      <xdr:rowOff>6629</xdr:rowOff>
    </xdr:to>
    <xdr:sp macro="" textlink="">
      <xdr:nvSpPr>
        <xdr:cNvPr id="313" name="円/楕円 312"/>
        <xdr:cNvSpPr/>
      </xdr:nvSpPr>
      <xdr:spPr>
        <a:xfrm>
          <a:off x="6921500" y="65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169206</xdr:rowOff>
    </xdr:from>
    <xdr:ext cx="469744" cy="259045"/>
    <xdr:sp macro="" textlink="">
      <xdr:nvSpPr>
        <xdr:cNvPr id="314" name="テキスト ボックス 313"/>
        <xdr:cNvSpPr txBox="1"/>
      </xdr:nvSpPr>
      <xdr:spPr>
        <a:xfrm>
          <a:off x="6737427" y="66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6" name="直線コネクタ 335"/>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7"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8" name="直線コネクタ 337"/>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9"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40" name="直線コネクタ 339"/>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20819</xdr:rowOff>
    </xdr:from>
    <xdr:to>
      <xdr:col>15</xdr:col>
      <xdr:colOff>180975</xdr:colOff>
      <xdr:row>58</xdr:row>
      <xdr:rowOff>32221</xdr:rowOff>
    </xdr:to>
    <xdr:cxnSp macro="">
      <xdr:nvCxnSpPr>
        <xdr:cNvPr id="341" name="直線コネクタ 340"/>
        <xdr:cNvCxnSpPr/>
      </xdr:nvCxnSpPr>
      <xdr:spPr>
        <a:xfrm>
          <a:off x="9639300" y="9964919"/>
          <a:ext cx="8382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2"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3" name="フローチャート : 判断 342"/>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12861</xdr:rowOff>
    </xdr:from>
    <xdr:to>
      <xdr:col>14</xdr:col>
      <xdr:colOff>28575</xdr:colOff>
      <xdr:row>58</xdr:row>
      <xdr:rowOff>20819</xdr:rowOff>
    </xdr:to>
    <xdr:cxnSp macro="">
      <xdr:nvCxnSpPr>
        <xdr:cNvPr id="344" name="直線コネクタ 343"/>
        <xdr:cNvCxnSpPr/>
      </xdr:nvCxnSpPr>
      <xdr:spPr>
        <a:xfrm>
          <a:off x="8750300" y="9956961"/>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5" name="フローチャート : 判断 344"/>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6" name="テキスト ボックス 345"/>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12861</xdr:rowOff>
    </xdr:from>
    <xdr:to>
      <xdr:col>12</xdr:col>
      <xdr:colOff>511175</xdr:colOff>
      <xdr:row>58</xdr:row>
      <xdr:rowOff>15467</xdr:rowOff>
    </xdr:to>
    <xdr:cxnSp macro="">
      <xdr:nvCxnSpPr>
        <xdr:cNvPr id="347" name="直線コネクタ 346"/>
        <xdr:cNvCxnSpPr/>
      </xdr:nvCxnSpPr>
      <xdr:spPr>
        <a:xfrm flipV="1">
          <a:off x="7861300" y="995696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8" name="フローチャート : 判断 347"/>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9" name="テキスト ボックス 348"/>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15467</xdr:rowOff>
    </xdr:from>
    <xdr:to>
      <xdr:col>11</xdr:col>
      <xdr:colOff>307975</xdr:colOff>
      <xdr:row>58</xdr:row>
      <xdr:rowOff>72549</xdr:rowOff>
    </xdr:to>
    <xdr:cxnSp macro="">
      <xdr:nvCxnSpPr>
        <xdr:cNvPr id="350" name="直線コネクタ 349"/>
        <xdr:cNvCxnSpPr/>
      </xdr:nvCxnSpPr>
      <xdr:spPr>
        <a:xfrm flipV="1">
          <a:off x="6972300" y="9959567"/>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1" name="フローチャート : 判断 350"/>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2" name="テキスト ボックス 351"/>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3" name="フローチャート : 判断 352"/>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4" name="テキスト ボックス 353"/>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152871</xdr:rowOff>
    </xdr:from>
    <xdr:to>
      <xdr:col>15</xdr:col>
      <xdr:colOff>231775</xdr:colOff>
      <xdr:row>58</xdr:row>
      <xdr:rowOff>83021</xdr:rowOff>
    </xdr:to>
    <xdr:sp macro="" textlink="">
      <xdr:nvSpPr>
        <xdr:cNvPr id="360" name="円/楕円 359"/>
        <xdr:cNvSpPr/>
      </xdr:nvSpPr>
      <xdr:spPr>
        <a:xfrm>
          <a:off x="104267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61" name="農林水産業費該当値テキスト"/>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141469</xdr:rowOff>
    </xdr:from>
    <xdr:to>
      <xdr:col>14</xdr:col>
      <xdr:colOff>79375</xdr:colOff>
      <xdr:row>58</xdr:row>
      <xdr:rowOff>71619</xdr:rowOff>
    </xdr:to>
    <xdr:sp macro="" textlink="">
      <xdr:nvSpPr>
        <xdr:cNvPr id="362" name="円/楕円 361"/>
        <xdr:cNvSpPr/>
      </xdr:nvSpPr>
      <xdr:spPr>
        <a:xfrm>
          <a:off x="9588500" y="99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88146</xdr:rowOff>
    </xdr:from>
    <xdr:ext cx="534377" cy="259045"/>
    <xdr:sp macro="" textlink="">
      <xdr:nvSpPr>
        <xdr:cNvPr id="363" name="テキスト ボックス 362"/>
        <xdr:cNvSpPr txBox="1"/>
      </xdr:nvSpPr>
      <xdr:spPr>
        <a:xfrm>
          <a:off x="9372111" y="96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133511</xdr:rowOff>
    </xdr:from>
    <xdr:to>
      <xdr:col>12</xdr:col>
      <xdr:colOff>561975</xdr:colOff>
      <xdr:row>58</xdr:row>
      <xdr:rowOff>63661</xdr:rowOff>
    </xdr:to>
    <xdr:sp macro="" textlink="">
      <xdr:nvSpPr>
        <xdr:cNvPr id="364" name="円/楕円 363"/>
        <xdr:cNvSpPr/>
      </xdr:nvSpPr>
      <xdr:spPr>
        <a:xfrm>
          <a:off x="8699500" y="99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80188</xdr:rowOff>
    </xdr:from>
    <xdr:ext cx="534377" cy="259045"/>
    <xdr:sp macro="" textlink="">
      <xdr:nvSpPr>
        <xdr:cNvPr id="365" name="テキスト ボックス 364"/>
        <xdr:cNvSpPr txBox="1"/>
      </xdr:nvSpPr>
      <xdr:spPr>
        <a:xfrm>
          <a:off x="8483111" y="96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136117</xdr:rowOff>
    </xdr:from>
    <xdr:to>
      <xdr:col>11</xdr:col>
      <xdr:colOff>358775</xdr:colOff>
      <xdr:row>58</xdr:row>
      <xdr:rowOff>66267</xdr:rowOff>
    </xdr:to>
    <xdr:sp macro="" textlink="">
      <xdr:nvSpPr>
        <xdr:cNvPr id="366" name="円/楕円 365"/>
        <xdr:cNvSpPr/>
      </xdr:nvSpPr>
      <xdr:spPr>
        <a:xfrm>
          <a:off x="7810500" y="99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82794</xdr:rowOff>
    </xdr:from>
    <xdr:ext cx="534377" cy="259045"/>
    <xdr:sp macro="" textlink="">
      <xdr:nvSpPr>
        <xdr:cNvPr id="367" name="テキスト ボックス 366"/>
        <xdr:cNvSpPr txBox="1"/>
      </xdr:nvSpPr>
      <xdr:spPr>
        <a:xfrm>
          <a:off x="7594111" y="96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21749</xdr:rowOff>
    </xdr:from>
    <xdr:to>
      <xdr:col>10</xdr:col>
      <xdr:colOff>155575</xdr:colOff>
      <xdr:row>58</xdr:row>
      <xdr:rowOff>123349</xdr:rowOff>
    </xdr:to>
    <xdr:sp macro="" textlink="">
      <xdr:nvSpPr>
        <xdr:cNvPr id="368" name="円/楕円 367"/>
        <xdr:cNvSpPr/>
      </xdr:nvSpPr>
      <xdr:spPr>
        <a:xfrm>
          <a:off x="6921500" y="99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114476</xdr:rowOff>
    </xdr:from>
    <xdr:ext cx="534377" cy="259045"/>
    <xdr:sp macro="" textlink="">
      <xdr:nvSpPr>
        <xdr:cNvPr id="369" name="テキスト ボックス 368"/>
        <xdr:cNvSpPr txBox="1"/>
      </xdr:nvSpPr>
      <xdr:spPr>
        <a:xfrm>
          <a:off x="6705111" y="10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3" name="直線コネクタ 392"/>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4"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5" name="直線コネクタ 394"/>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6"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7" name="直線コネクタ 396"/>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18562</xdr:rowOff>
    </xdr:from>
    <xdr:to>
      <xdr:col>15</xdr:col>
      <xdr:colOff>180975</xdr:colOff>
      <xdr:row>78</xdr:row>
      <xdr:rowOff>39460</xdr:rowOff>
    </xdr:to>
    <xdr:cxnSp macro="">
      <xdr:nvCxnSpPr>
        <xdr:cNvPr id="398" name="直線コネクタ 397"/>
        <xdr:cNvCxnSpPr/>
      </xdr:nvCxnSpPr>
      <xdr:spPr>
        <a:xfrm>
          <a:off x="9639300" y="13391662"/>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9"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400" name="フローチャート : 判断 399"/>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138290</xdr:rowOff>
    </xdr:from>
    <xdr:to>
      <xdr:col>14</xdr:col>
      <xdr:colOff>28575</xdr:colOff>
      <xdr:row>78</xdr:row>
      <xdr:rowOff>18562</xdr:rowOff>
    </xdr:to>
    <xdr:cxnSp macro="">
      <xdr:nvCxnSpPr>
        <xdr:cNvPr id="401" name="直線コネクタ 400"/>
        <xdr:cNvCxnSpPr/>
      </xdr:nvCxnSpPr>
      <xdr:spPr>
        <a:xfrm>
          <a:off x="8750300" y="12825590"/>
          <a:ext cx="889000" cy="56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2" name="フローチャート : 判断 401"/>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3" name="テキスト ボックス 402"/>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138290</xdr:rowOff>
    </xdr:from>
    <xdr:to>
      <xdr:col>12</xdr:col>
      <xdr:colOff>511175</xdr:colOff>
      <xdr:row>78</xdr:row>
      <xdr:rowOff>45689</xdr:rowOff>
    </xdr:to>
    <xdr:cxnSp macro="">
      <xdr:nvCxnSpPr>
        <xdr:cNvPr id="404" name="直線コネクタ 403"/>
        <xdr:cNvCxnSpPr/>
      </xdr:nvCxnSpPr>
      <xdr:spPr>
        <a:xfrm flipV="1">
          <a:off x="7861300" y="12825590"/>
          <a:ext cx="889000" cy="5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5" name="フローチャート : 判断 404"/>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6" name="テキスト ボックス 405"/>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45689</xdr:rowOff>
    </xdr:from>
    <xdr:to>
      <xdr:col>11</xdr:col>
      <xdr:colOff>307975</xdr:colOff>
      <xdr:row>78</xdr:row>
      <xdr:rowOff>118402</xdr:rowOff>
    </xdr:to>
    <xdr:cxnSp macro="">
      <xdr:nvCxnSpPr>
        <xdr:cNvPr id="407" name="直線コネクタ 406"/>
        <xdr:cNvCxnSpPr/>
      </xdr:nvCxnSpPr>
      <xdr:spPr>
        <a:xfrm flipV="1">
          <a:off x="6972300" y="13418789"/>
          <a:ext cx="889000" cy="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8" name="フローチャート : 判断 407"/>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9" name="テキスト ボックス 408"/>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10" name="フローチャート : 判断 409"/>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11" name="テキスト ボックス 410"/>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160110</xdr:rowOff>
    </xdr:from>
    <xdr:to>
      <xdr:col>15</xdr:col>
      <xdr:colOff>231775</xdr:colOff>
      <xdr:row>78</xdr:row>
      <xdr:rowOff>90260</xdr:rowOff>
    </xdr:to>
    <xdr:sp macro="" textlink="">
      <xdr:nvSpPr>
        <xdr:cNvPr id="417" name="円/楕円 416"/>
        <xdr:cNvSpPr/>
      </xdr:nvSpPr>
      <xdr:spPr>
        <a:xfrm>
          <a:off x="10426700" y="13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138537</xdr:rowOff>
    </xdr:from>
    <xdr:ext cx="469744" cy="259045"/>
    <xdr:sp macro="" textlink="">
      <xdr:nvSpPr>
        <xdr:cNvPr id="418" name="商工費該当値テキスト"/>
        <xdr:cNvSpPr txBox="1"/>
      </xdr:nvSpPr>
      <xdr:spPr>
        <a:xfrm>
          <a:off x="10528300" y="133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139212</xdr:rowOff>
    </xdr:from>
    <xdr:to>
      <xdr:col>14</xdr:col>
      <xdr:colOff>79375</xdr:colOff>
      <xdr:row>78</xdr:row>
      <xdr:rowOff>69362</xdr:rowOff>
    </xdr:to>
    <xdr:sp macro="" textlink="">
      <xdr:nvSpPr>
        <xdr:cNvPr id="419" name="円/楕円 418"/>
        <xdr:cNvSpPr/>
      </xdr:nvSpPr>
      <xdr:spPr>
        <a:xfrm>
          <a:off x="9588500" y="13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60489</xdr:rowOff>
    </xdr:from>
    <xdr:ext cx="534377" cy="259045"/>
    <xdr:sp macro="" textlink="">
      <xdr:nvSpPr>
        <xdr:cNvPr id="420" name="テキスト ボックス 419"/>
        <xdr:cNvSpPr txBox="1"/>
      </xdr:nvSpPr>
      <xdr:spPr>
        <a:xfrm>
          <a:off x="9372111"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87490</xdr:rowOff>
    </xdr:from>
    <xdr:to>
      <xdr:col>12</xdr:col>
      <xdr:colOff>561975</xdr:colOff>
      <xdr:row>75</xdr:row>
      <xdr:rowOff>17640</xdr:rowOff>
    </xdr:to>
    <xdr:sp macro="" textlink="">
      <xdr:nvSpPr>
        <xdr:cNvPr id="421" name="円/楕円 420"/>
        <xdr:cNvSpPr/>
      </xdr:nvSpPr>
      <xdr:spPr>
        <a:xfrm>
          <a:off x="8699500" y="127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34167</xdr:rowOff>
    </xdr:from>
    <xdr:ext cx="534377" cy="259045"/>
    <xdr:sp macro="" textlink="">
      <xdr:nvSpPr>
        <xdr:cNvPr id="422" name="テキスト ボックス 421"/>
        <xdr:cNvSpPr txBox="1"/>
      </xdr:nvSpPr>
      <xdr:spPr>
        <a:xfrm>
          <a:off x="8483111" y="12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166339</xdr:rowOff>
    </xdr:from>
    <xdr:to>
      <xdr:col>11</xdr:col>
      <xdr:colOff>358775</xdr:colOff>
      <xdr:row>78</xdr:row>
      <xdr:rowOff>96489</xdr:rowOff>
    </xdr:to>
    <xdr:sp macro="" textlink="">
      <xdr:nvSpPr>
        <xdr:cNvPr id="423" name="円/楕円 422"/>
        <xdr:cNvSpPr/>
      </xdr:nvSpPr>
      <xdr:spPr>
        <a:xfrm>
          <a:off x="7810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87616</xdr:rowOff>
    </xdr:from>
    <xdr:ext cx="469744" cy="259045"/>
    <xdr:sp macro="" textlink="">
      <xdr:nvSpPr>
        <xdr:cNvPr id="424" name="テキスト ボックス 423"/>
        <xdr:cNvSpPr txBox="1"/>
      </xdr:nvSpPr>
      <xdr:spPr>
        <a:xfrm>
          <a:off x="7626427" y="134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67602</xdr:rowOff>
    </xdr:from>
    <xdr:to>
      <xdr:col>10</xdr:col>
      <xdr:colOff>155575</xdr:colOff>
      <xdr:row>78</xdr:row>
      <xdr:rowOff>169202</xdr:rowOff>
    </xdr:to>
    <xdr:sp macro="" textlink="">
      <xdr:nvSpPr>
        <xdr:cNvPr id="425" name="円/楕円 424"/>
        <xdr:cNvSpPr/>
      </xdr:nvSpPr>
      <xdr:spPr>
        <a:xfrm>
          <a:off x="6921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160329</xdr:rowOff>
    </xdr:from>
    <xdr:ext cx="469744" cy="259045"/>
    <xdr:sp macro="" textlink="">
      <xdr:nvSpPr>
        <xdr:cNvPr id="426" name="テキスト ボックス 425"/>
        <xdr:cNvSpPr txBox="1"/>
      </xdr:nvSpPr>
      <xdr:spPr>
        <a:xfrm>
          <a:off x="6737427"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0" name="テキスト ボックス 439"/>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4" name="テキスト ボックス 44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50" name="直線コネクタ 449"/>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51"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2" name="直線コネクタ 451"/>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3"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4" name="直線コネクタ 453"/>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36175</xdr:rowOff>
    </xdr:from>
    <xdr:to>
      <xdr:col>15</xdr:col>
      <xdr:colOff>180975</xdr:colOff>
      <xdr:row>99</xdr:row>
      <xdr:rowOff>36829</xdr:rowOff>
    </xdr:to>
    <xdr:cxnSp macro="">
      <xdr:nvCxnSpPr>
        <xdr:cNvPr id="455" name="直線コネクタ 454"/>
        <xdr:cNvCxnSpPr/>
      </xdr:nvCxnSpPr>
      <xdr:spPr>
        <a:xfrm>
          <a:off x="9639300" y="1700972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6"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7" name="フローチャート : 判断 456"/>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35159</xdr:rowOff>
    </xdr:from>
    <xdr:to>
      <xdr:col>14</xdr:col>
      <xdr:colOff>28575</xdr:colOff>
      <xdr:row>99</xdr:row>
      <xdr:rowOff>36175</xdr:rowOff>
    </xdr:to>
    <xdr:cxnSp macro="">
      <xdr:nvCxnSpPr>
        <xdr:cNvPr id="458" name="直線コネクタ 457"/>
        <xdr:cNvCxnSpPr/>
      </xdr:nvCxnSpPr>
      <xdr:spPr>
        <a:xfrm>
          <a:off x="8750300" y="1700870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9" name="フローチャート : 判断 458"/>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60" name="テキスト ボックス 459"/>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30531</xdr:rowOff>
    </xdr:from>
    <xdr:to>
      <xdr:col>12</xdr:col>
      <xdr:colOff>511175</xdr:colOff>
      <xdr:row>99</xdr:row>
      <xdr:rowOff>35159</xdr:rowOff>
    </xdr:to>
    <xdr:cxnSp macro="">
      <xdr:nvCxnSpPr>
        <xdr:cNvPr id="461" name="直線コネクタ 460"/>
        <xdr:cNvCxnSpPr/>
      </xdr:nvCxnSpPr>
      <xdr:spPr>
        <a:xfrm>
          <a:off x="7861300" y="17004081"/>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2" name="フローチャート : 判断 461"/>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3" name="テキスト ボックス 462"/>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30531</xdr:rowOff>
    </xdr:from>
    <xdr:to>
      <xdr:col>11</xdr:col>
      <xdr:colOff>307975</xdr:colOff>
      <xdr:row>99</xdr:row>
      <xdr:rowOff>33139</xdr:rowOff>
    </xdr:to>
    <xdr:cxnSp macro="">
      <xdr:nvCxnSpPr>
        <xdr:cNvPr id="464" name="直線コネクタ 463"/>
        <xdr:cNvCxnSpPr/>
      </xdr:nvCxnSpPr>
      <xdr:spPr>
        <a:xfrm flipV="1">
          <a:off x="6972300" y="17004081"/>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5" name="フローチャート : 判断 464"/>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6" name="テキスト ボックス 465"/>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7" name="フローチャート : 判断 466"/>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8" name="テキスト ボックス 467"/>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157479</xdr:rowOff>
    </xdr:from>
    <xdr:to>
      <xdr:col>15</xdr:col>
      <xdr:colOff>231775</xdr:colOff>
      <xdr:row>99</xdr:row>
      <xdr:rowOff>87629</xdr:rowOff>
    </xdr:to>
    <xdr:sp macro="" textlink="">
      <xdr:nvSpPr>
        <xdr:cNvPr id="474" name="円/楕円 473"/>
        <xdr:cNvSpPr/>
      </xdr:nvSpPr>
      <xdr:spPr>
        <a:xfrm>
          <a:off x="10426700" y="169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5"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156825</xdr:rowOff>
    </xdr:from>
    <xdr:to>
      <xdr:col>14</xdr:col>
      <xdr:colOff>79375</xdr:colOff>
      <xdr:row>99</xdr:row>
      <xdr:rowOff>86975</xdr:rowOff>
    </xdr:to>
    <xdr:sp macro="" textlink="">
      <xdr:nvSpPr>
        <xdr:cNvPr id="476" name="円/楕円 475"/>
        <xdr:cNvSpPr/>
      </xdr:nvSpPr>
      <xdr:spPr>
        <a:xfrm>
          <a:off x="9588500" y="169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78102</xdr:rowOff>
    </xdr:from>
    <xdr:ext cx="534377" cy="259045"/>
    <xdr:sp macro="" textlink="">
      <xdr:nvSpPr>
        <xdr:cNvPr id="477" name="テキスト ボックス 476"/>
        <xdr:cNvSpPr txBox="1"/>
      </xdr:nvSpPr>
      <xdr:spPr>
        <a:xfrm>
          <a:off x="9372111" y="170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155809</xdr:rowOff>
    </xdr:from>
    <xdr:to>
      <xdr:col>12</xdr:col>
      <xdr:colOff>561975</xdr:colOff>
      <xdr:row>99</xdr:row>
      <xdr:rowOff>85959</xdr:rowOff>
    </xdr:to>
    <xdr:sp macro="" textlink="">
      <xdr:nvSpPr>
        <xdr:cNvPr id="478" name="円/楕円 477"/>
        <xdr:cNvSpPr/>
      </xdr:nvSpPr>
      <xdr:spPr>
        <a:xfrm>
          <a:off x="8699500" y="169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77086</xdr:rowOff>
    </xdr:from>
    <xdr:ext cx="534377" cy="259045"/>
    <xdr:sp macro="" textlink="">
      <xdr:nvSpPr>
        <xdr:cNvPr id="479" name="テキスト ボックス 478"/>
        <xdr:cNvSpPr txBox="1"/>
      </xdr:nvSpPr>
      <xdr:spPr>
        <a:xfrm>
          <a:off x="8483111" y="170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151181</xdr:rowOff>
    </xdr:from>
    <xdr:to>
      <xdr:col>11</xdr:col>
      <xdr:colOff>358775</xdr:colOff>
      <xdr:row>99</xdr:row>
      <xdr:rowOff>81331</xdr:rowOff>
    </xdr:to>
    <xdr:sp macro="" textlink="">
      <xdr:nvSpPr>
        <xdr:cNvPr id="480" name="円/楕円 479"/>
        <xdr:cNvSpPr/>
      </xdr:nvSpPr>
      <xdr:spPr>
        <a:xfrm>
          <a:off x="7810500" y="169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72458</xdr:rowOff>
    </xdr:from>
    <xdr:ext cx="534377" cy="259045"/>
    <xdr:sp macro="" textlink="">
      <xdr:nvSpPr>
        <xdr:cNvPr id="481" name="テキスト ボックス 480"/>
        <xdr:cNvSpPr txBox="1"/>
      </xdr:nvSpPr>
      <xdr:spPr>
        <a:xfrm>
          <a:off x="7594111" y="170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153789</xdr:rowOff>
    </xdr:from>
    <xdr:to>
      <xdr:col>10</xdr:col>
      <xdr:colOff>155575</xdr:colOff>
      <xdr:row>99</xdr:row>
      <xdr:rowOff>83939</xdr:rowOff>
    </xdr:to>
    <xdr:sp macro="" textlink="">
      <xdr:nvSpPr>
        <xdr:cNvPr id="482" name="円/楕円 481"/>
        <xdr:cNvSpPr/>
      </xdr:nvSpPr>
      <xdr:spPr>
        <a:xfrm>
          <a:off x="6921500" y="169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75066</xdr:rowOff>
    </xdr:from>
    <xdr:ext cx="534377" cy="259045"/>
    <xdr:sp macro="" textlink="">
      <xdr:nvSpPr>
        <xdr:cNvPr id="483" name="テキスト ボックス 482"/>
        <xdr:cNvSpPr txBox="1"/>
      </xdr:nvSpPr>
      <xdr:spPr>
        <a:xfrm>
          <a:off x="6705111" y="170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10" name="直線コネクタ 509"/>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11"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2" name="直線コネクタ 511"/>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3"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4" name="直線コネクタ 513"/>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82044</xdr:rowOff>
    </xdr:from>
    <xdr:to>
      <xdr:col>23</xdr:col>
      <xdr:colOff>517525</xdr:colOff>
      <xdr:row>39</xdr:row>
      <xdr:rowOff>126212</xdr:rowOff>
    </xdr:to>
    <xdr:cxnSp macro="">
      <xdr:nvCxnSpPr>
        <xdr:cNvPr id="515" name="直線コネクタ 514"/>
        <xdr:cNvCxnSpPr/>
      </xdr:nvCxnSpPr>
      <xdr:spPr>
        <a:xfrm flipV="1">
          <a:off x="15481300" y="5396994"/>
          <a:ext cx="838200" cy="14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6"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7" name="フローチャート : 判断 516"/>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126212</xdr:rowOff>
    </xdr:from>
    <xdr:to>
      <xdr:col>22</xdr:col>
      <xdr:colOff>365125</xdr:colOff>
      <xdr:row>39</xdr:row>
      <xdr:rowOff>133217</xdr:rowOff>
    </xdr:to>
    <xdr:cxnSp macro="">
      <xdr:nvCxnSpPr>
        <xdr:cNvPr id="518" name="直線コネクタ 517"/>
        <xdr:cNvCxnSpPr/>
      </xdr:nvCxnSpPr>
      <xdr:spPr>
        <a:xfrm flipV="1">
          <a:off x="14592300" y="6812762"/>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9" name="フローチャート : 判断 518"/>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20" name="テキスト ボックス 519"/>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133217</xdr:rowOff>
    </xdr:from>
    <xdr:to>
      <xdr:col>21</xdr:col>
      <xdr:colOff>161925</xdr:colOff>
      <xdr:row>39</xdr:row>
      <xdr:rowOff>145578</xdr:rowOff>
    </xdr:to>
    <xdr:cxnSp macro="">
      <xdr:nvCxnSpPr>
        <xdr:cNvPr id="521" name="直線コネクタ 520"/>
        <xdr:cNvCxnSpPr/>
      </xdr:nvCxnSpPr>
      <xdr:spPr>
        <a:xfrm flipV="1">
          <a:off x="13703300" y="6819767"/>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2" name="フローチャート : 判断 521"/>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3" name="テキスト ボックス 522"/>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164536</xdr:rowOff>
    </xdr:from>
    <xdr:to>
      <xdr:col>19</xdr:col>
      <xdr:colOff>644525</xdr:colOff>
      <xdr:row>39</xdr:row>
      <xdr:rowOff>145578</xdr:rowOff>
    </xdr:to>
    <xdr:cxnSp macro="">
      <xdr:nvCxnSpPr>
        <xdr:cNvPr id="524" name="直線コネクタ 523"/>
        <xdr:cNvCxnSpPr/>
      </xdr:nvCxnSpPr>
      <xdr:spPr>
        <a:xfrm>
          <a:off x="12814300" y="6679636"/>
          <a:ext cx="889000" cy="1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5" name="フローチャート : 判断 524"/>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6" name="テキスト ボックス 525"/>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7" name="フローチャート : 判断 526"/>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8" name="テキスト ボックス 527"/>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31244</xdr:rowOff>
    </xdr:from>
    <xdr:to>
      <xdr:col>23</xdr:col>
      <xdr:colOff>568325</xdr:colOff>
      <xdr:row>31</xdr:row>
      <xdr:rowOff>132844</xdr:rowOff>
    </xdr:to>
    <xdr:sp macro="" textlink="">
      <xdr:nvSpPr>
        <xdr:cNvPr id="534" name="円/楕円 533"/>
        <xdr:cNvSpPr/>
      </xdr:nvSpPr>
      <xdr:spPr>
        <a:xfrm>
          <a:off x="16268700" y="53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117621</xdr:rowOff>
    </xdr:from>
    <xdr:ext cx="599010" cy="259045"/>
    <xdr:sp macro="" textlink="">
      <xdr:nvSpPr>
        <xdr:cNvPr id="535" name="消防費該当値テキスト"/>
        <xdr:cNvSpPr txBox="1"/>
      </xdr:nvSpPr>
      <xdr:spPr>
        <a:xfrm>
          <a:off x="16370300" y="526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105,031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75412</xdr:rowOff>
    </xdr:from>
    <xdr:to>
      <xdr:col>22</xdr:col>
      <xdr:colOff>415925</xdr:colOff>
      <xdr:row>40</xdr:row>
      <xdr:rowOff>5562</xdr:rowOff>
    </xdr:to>
    <xdr:sp macro="" textlink="">
      <xdr:nvSpPr>
        <xdr:cNvPr id="536" name="円/楕円 535"/>
        <xdr:cNvSpPr/>
      </xdr:nvSpPr>
      <xdr:spPr>
        <a:xfrm>
          <a:off x="15430500" y="67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168139</xdr:rowOff>
    </xdr:from>
    <xdr:ext cx="534377" cy="259045"/>
    <xdr:sp macro="" textlink="">
      <xdr:nvSpPr>
        <xdr:cNvPr id="537" name="テキスト ボックス 536"/>
        <xdr:cNvSpPr txBox="1"/>
      </xdr:nvSpPr>
      <xdr:spPr>
        <a:xfrm>
          <a:off x="15214111" y="68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82417</xdr:rowOff>
    </xdr:from>
    <xdr:to>
      <xdr:col>21</xdr:col>
      <xdr:colOff>212725</xdr:colOff>
      <xdr:row>40</xdr:row>
      <xdr:rowOff>12567</xdr:rowOff>
    </xdr:to>
    <xdr:sp macro="" textlink="">
      <xdr:nvSpPr>
        <xdr:cNvPr id="538" name="円/楕円 537"/>
        <xdr:cNvSpPr/>
      </xdr:nvSpPr>
      <xdr:spPr>
        <a:xfrm>
          <a:off x="14541500" y="6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3694</xdr:rowOff>
    </xdr:from>
    <xdr:ext cx="534377" cy="259045"/>
    <xdr:sp macro="" textlink="">
      <xdr:nvSpPr>
        <xdr:cNvPr id="539" name="テキスト ボックス 538"/>
        <xdr:cNvSpPr txBox="1"/>
      </xdr:nvSpPr>
      <xdr:spPr>
        <a:xfrm>
          <a:off x="14325111" y="6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94778</xdr:rowOff>
    </xdr:from>
    <xdr:to>
      <xdr:col>20</xdr:col>
      <xdr:colOff>9525</xdr:colOff>
      <xdr:row>40</xdr:row>
      <xdr:rowOff>24928</xdr:rowOff>
    </xdr:to>
    <xdr:sp macro="" textlink="">
      <xdr:nvSpPr>
        <xdr:cNvPr id="540" name="円/楕円 539"/>
        <xdr:cNvSpPr/>
      </xdr:nvSpPr>
      <xdr:spPr>
        <a:xfrm>
          <a:off x="13652500" y="67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16055</xdr:rowOff>
    </xdr:from>
    <xdr:ext cx="534377" cy="259045"/>
    <xdr:sp macro="" textlink="">
      <xdr:nvSpPr>
        <xdr:cNvPr id="541" name="テキスト ボックス 540"/>
        <xdr:cNvSpPr txBox="1"/>
      </xdr:nvSpPr>
      <xdr:spPr>
        <a:xfrm>
          <a:off x="13436111" y="68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113736</xdr:rowOff>
    </xdr:from>
    <xdr:to>
      <xdr:col>18</xdr:col>
      <xdr:colOff>492125</xdr:colOff>
      <xdr:row>39</xdr:row>
      <xdr:rowOff>43886</xdr:rowOff>
    </xdr:to>
    <xdr:sp macro="" textlink="">
      <xdr:nvSpPr>
        <xdr:cNvPr id="542" name="円/楕円 541"/>
        <xdr:cNvSpPr/>
      </xdr:nvSpPr>
      <xdr:spPr>
        <a:xfrm>
          <a:off x="12763500" y="6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35013</xdr:rowOff>
    </xdr:from>
    <xdr:ext cx="534377" cy="259045"/>
    <xdr:sp macro="" textlink="">
      <xdr:nvSpPr>
        <xdr:cNvPr id="543" name="テキスト ボックス 542"/>
        <xdr:cNvSpPr txBox="1"/>
      </xdr:nvSpPr>
      <xdr:spPr>
        <a:xfrm>
          <a:off x="12547111" y="6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7" name="直線コネクタ 566"/>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8"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9" name="直線コネクタ 568"/>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70"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1" name="直線コネクタ 570"/>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77863</xdr:rowOff>
    </xdr:from>
    <xdr:to>
      <xdr:col>23</xdr:col>
      <xdr:colOff>517525</xdr:colOff>
      <xdr:row>57</xdr:row>
      <xdr:rowOff>79612</xdr:rowOff>
    </xdr:to>
    <xdr:cxnSp macro="">
      <xdr:nvCxnSpPr>
        <xdr:cNvPr id="572" name="直線コネクタ 571"/>
        <xdr:cNvCxnSpPr/>
      </xdr:nvCxnSpPr>
      <xdr:spPr>
        <a:xfrm flipV="1">
          <a:off x="15481300" y="9850513"/>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3"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4" name="フローチャート : 判断 573"/>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79612</xdr:rowOff>
    </xdr:from>
    <xdr:to>
      <xdr:col>22</xdr:col>
      <xdr:colOff>365125</xdr:colOff>
      <xdr:row>57</xdr:row>
      <xdr:rowOff>147274</xdr:rowOff>
    </xdr:to>
    <xdr:cxnSp macro="">
      <xdr:nvCxnSpPr>
        <xdr:cNvPr id="575" name="直線コネクタ 574"/>
        <xdr:cNvCxnSpPr/>
      </xdr:nvCxnSpPr>
      <xdr:spPr>
        <a:xfrm flipV="1">
          <a:off x="14592300" y="9852262"/>
          <a:ext cx="889000" cy="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6" name="フローチャート : 判断 575"/>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7" name="テキスト ボックス 576"/>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64990</xdr:rowOff>
    </xdr:from>
    <xdr:to>
      <xdr:col>21</xdr:col>
      <xdr:colOff>161925</xdr:colOff>
      <xdr:row>57</xdr:row>
      <xdr:rowOff>147274</xdr:rowOff>
    </xdr:to>
    <xdr:cxnSp macro="">
      <xdr:nvCxnSpPr>
        <xdr:cNvPr id="578" name="直線コネクタ 577"/>
        <xdr:cNvCxnSpPr/>
      </xdr:nvCxnSpPr>
      <xdr:spPr>
        <a:xfrm>
          <a:off x="13703300" y="9837640"/>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9" name="フローチャート : 判断 578"/>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80" name="テキスト ボックス 579"/>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64990</xdr:rowOff>
    </xdr:from>
    <xdr:to>
      <xdr:col>19</xdr:col>
      <xdr:colOff>644525</xdr:colOff>
      <xdr:row>57</xdr:row>
      <xdr:rowOff>170790</xdr:rowOff>
    </xdr:to>
    <xdr:cxnSp macro="">
      <xdr:nvCxnSpPr>
        <xdr:cNvPr id="581" name="直線コネクタ 580"/>
        <xdr:cNvCxnSpPr/>
      </xdr:nvCxnSpPr>
      <xdr:spPr>
        <a:xfrm flipV="1">
          <a:off x="12814300" y="9837640"/>
          <a:ext cx="889000" cy="1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2" name="フローチャート : 判断 581"/>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3" name="テキスト ボックス 582"/>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4" name="フローチャート : 判断 583"/>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5" name="テキスト ボックス 584"/>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27063</xdr:rowOff>
    </xdr:from>
    <xdr:to>
      <xdr:col>23</xdr:col>
      <xdr:colOff>568325</xdr:colOff>
      <xdr:row>57</xdr:row>
      <xdr:rowOff>128663</xdr:rowOff>
    </xdr:to>
    <xdr:sp macro="" textlink="">
      <xdr:nvSpPr>
        <xdr:cNvPr id="591" name="円/楕円 590"/>
        <xdr:cNvSpPr/>
      </xdr:nvSpPr>
      <xdr:spPr>
        <a:xfrm>
          <a:off x="16268700" y="97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49940</xdr:rowOff>
    </xdr:from>
    <xdr:ext cx="534377" cy="259045"/>
    <xdr:sp macro="" textlink="">
      <xdr:nvSpPr>
        <xdr:cNvPr id="592" name="教育費該当値テキスト"/>
        <xdr:cNvSpPr txBox="1"/>
      </xdr:nvSpPr>
      <xdr:spPr>
        <a:xfrm>
          <a:off x="16370300" y="96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28812</xdr:rowOff>
    </xdr:from>
    <xdr:to>
      <xdr:col>22</xdr:col>
      <xdr:colOff>415925</xdr:colOff>
      <xdr:row>57</xdr:row>
      <xdr:rowOff>130412</xdr:rowOff>
    </xdr:to>
    <xdr:sp macro="" textlink="">
      <xdr:nvSpPr>
        <xdr:cNvPr id="593" name="円/楕円 592"/>
        <xdr:cNvSpPr/>
      </xdr:nvSpPr>
      <xdr:spPr>
        <a:xfrm>
          <a:off x="15430500" y="98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146939</xdr:rowOff>
    </xdr:from>
    <xdr:ext cx="534377" cy="259045"/>
    <xdr:sp macro="" textlink="">
      <xdr:nvSpPr>
        <xdr:cNvPr id="594" name="テキスト ボックス 593"/>
        <xdr:cNvSpPr txBox="1"/>
      </xdr:nvSpPr>
      <xdr:spPr>
        <a:xfrm>
          <a:off x="15214111" y="9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96474</xdr:rowOff>
    </xdr:from>
    <xdr:to>
      <xdr:col>21</xdr:col>
      <xdr:colOff>212725</xdr:colOff>
      <xdr:row>58</xdr:row>
      <xdr:rowOff>26624</xdr:rowOff>
    </xdr:to>
    <xdr:sp macro="" textlink="">
      <xdr:nvSpPr>
        <xdr:cNvPr id="595" name="円/楕円 594"/>
        <xdr:cNvSpPr/>
      </xdr:nvSpPr>
      <xdr:spPr>
        <a:xfrm>
          <a:off x="14541500" y="9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17751</xdr:rowOff>
    </xdr:from>
    <xdr:ext cx="534377" cy="259045"/>
    <xdr:sp macro="" textlink="">
      <xdr:nvSpPr>
        <xdr:cNvPr id="596" name="テキスト ボックス 595"/>
        <xdr:cNvSpPr txBox="1"/>
      </xdr:nvSpPr>
      <xdr:spPr>
        <a:xfrm>
          <a:off x="14325111" y="99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14190</xdr:rowOff>
    </xdr:from>
    <xdr:to>
      <xdr:col>20</xdr:col>
      <xdr:colOff>9525</xdr:colOff>
      <xdr:row>57</xdr:row>
      <xdr:rowOff>115790</xdr:rowOff>
    </xdr:to>
    <xdr:sp macro="" textlink="">
      <xdr:nvSpPr>
        <xdr:cNvPr id="597" name="円/楕円 596"/>
        <xdr:cNvSpPr/>
      </xdr:nvSpPr>
      <xdr:spPr>
        <a:xfrm>
          <a:off x="13652500" y="97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132317</xdr:rowOff>
    </xdr:from>
    <xdr:ext cx="534377" cy="259045"/>
    <xdr:sp macro="" textlink="">
      <xdr:nvSpPr>
        <xdr:cNvPr id="598" name="テキスト ボックス 597"/>
        <xdr:cNvSpPr txBox="1"/>
      </xdr:nvSpPr>
      <xdr:spPr>
        <a:xfrm>
          <a:off x="13436111" y="95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119990</xdr:rowOff>
    </xdr:from>
    <xdr:to>
      <xdr:col>18</xdr:col>
      <xdr:colOff>492125</xdr:colOff>
      <xdr:row>58</xdr:row>
      <xdr:rowOff>50140</xdr:rowOff>
    </xdr:to>
    <xdr:sp macro="" textlink="">
      <xdr:nvSpPr>
        <xdr:cNvPr id="599" name="円/楕円 598"/>
        <xdr:cNvSpPr/>
      </xdr:nvSpPr>
      <xdr:spPr>
        <a:xfrm>
          <a:off x="12763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41267</xdr:rowOff>
    </xdr:from>
    <xdr:ext cx="534377" cy="259045"/>
    <xdr:sp macro="" textlink="">
      <xdr:nvSpPr>
        <xdr:cNvPr id="600" name="テキスト ボックス 599"/>
        <xdr:cNvSpPr txBox="1"/>
      </xdr:nvSpPr>
      <xdr:spPr>
        <a:xfrm>
          <a:off x="12547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2" name="直線コネクタ 621"/>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3"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5"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6" name="直線コネクタ 625"/>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134627</xdr:rowOff>
    </xdr:from>
    <xdr:to>
      <xdr:col>23</xdr:col>
      <xdr:colOff>517525</xdr:colOff>
      <xdr:row>78</xdr:row>
      <xdr:rowOff>134922</xdr:rowOff>
    </xdr:to>
    <xdr:cxnSp macro="">
      <xdr:nvCxnSpPr>
        <xdr:cNvPr id="627" name="直線コネクタ 626"/>
        <xdr:cNvCxnSpPr/>
      </xdr:nvCxnSpPr>
      <xdr:spPr>
        <a:xfrm flipV="1">
          <a:off x="15481300" y="13507727"/>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8"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9" name="フローチャート : 判断 628"/>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123520</xdr:rowOff>
    </xdr:from>
    <xdr:to>
      <xdr:col>22</xdr:col>
      <xdr:colOff>365125</xdr:colOff>
      <xdr:row>78</xdr:row>
      <xdr:rowOff>134922</xdr:rowOff>
    </xdr:to>
    <xdr:cxnSp macro="">
      <xdr:nvCxnSpPr>
        <xdr:cNvPr id="630" name="直線コネクタ 629"/>
        <xdr:cNvCxnSpPr/>
      </xdr:nvCxnSpPr>
      <xdr:spPr>
        <a:xfrm>
          <a:off x="14592300" y="13496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1" name="フローチャート : 判断 630"/>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2" name="テキスト ボックス 631"/>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103707</xdr:rowOff>
    </xdr:from>
    <xdr:to>
      <xdr:col>21</xdr:col>
      <xdr:colOff>161925</xdr:colOff>
      <xdr:row>78</xdr:row>
      <xdr:rowOff>123520</xdr:rowOff>
    </xdr:to>
    <xdr:cxnSp macro="">
      <xdr:nvCxnSpPr>
        <xdr:cNvPr id="633" name="直線コネクタ 632"/>
        <xdr:cNvCxnSpPr/>
      </xdr:nvCxnSpPr>
      <xdr:spPr>
        <a:xfrm>
          <a:off x="13703300" y="1347680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4" name="フローチャート : 判断 633"/>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5" name="テキスト ボックス 634"/>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125017</xdr:rowOff>
    </xdr:from>
    <xdr:to>
      <xdr:col>19</xdr:col>
      <xdr:colOff>644525</xdr:colOff>
      <xdr:row>78</xdr:row>
      <xdr:rowOff>103707</xdr:rowOff>
    </xdr:to>
    <xdr:cxnSp macro="">
      <xdr:nvCxnSpPr>
        <xdr:cNvPr id="636" name="直線コネクタ 635"/>
        <xdr:cNvCxnSpPr/>
      </xdr:nvCxnSpPr>
      <xdr:spPr>
        <a:xfrm>
          <a:off x="12814300" y="13326667"/>
          <a:ext cx="889000" cy="1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7" name="フローチャート : 判断 636"/>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8" name="テキスト ボックス 637"/>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9" name="フローチャート : 判断 638"/>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40" name="テキスト ボックス 639"/>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83827</xdr:rowOff>
    </xdr:from>
    <xdr:to>
      <xdr:col>23</xdr:col>
      <xdr:colOff>568325</xdr:colOff>
      <xdr:row>79</xdr:row>
      <xdr:rowOff>13977</xdr:rowOff>
    </xdr:to>
    <xdr:sp macro="" textlink="">
      <xdr:nvSpPr>
        <xdr:cNvPr id="646" name="円/楕円 645"/>
        <xdr:cNvSpPr/>
      </xdr:nvSpPr>
      <xdr:spPr>
        <a:xfrm>
          <a:off x="16268700" y="13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7"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84122</xdr:rowOff>
    </xdr:from>
    <xdr:to>
      <xdr:col>22</xdr:col>
      <xdr:colOff>415925</xdr:colOff>
      <xdr:row>79</xdr:row>
      <xdr:rowOff>14272</xdr:rowOff>
    </xdr:to>
    <xdr:sp macro="" textlink="">
      <xdr:nvSpPr>
        <xdr:cNvPr id="648" name="円/楕円 647"/>
        <xdr:cNvSpPr/>
      </xdr:nvSpPr>
      <xdr:spPr>
        <a:xfrm>
          <a:off x="15430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5399</xdr:rowOff>
    </xdr:from>
    <xdr:ext cx="469744" cy="259045"/>
    <xdr:sp macro="" textlink="">
      <xdr:nvSpPr>
        <xdr:cNvPr id="649" name="テキスト ボックス 648"/>
        <xdr:cNvSpPr txBox="1"/>
      </xdr:nvSpPr>
      <xdr:spPr>
        <a:xfrm>
          <a:off x="15246427" y="1354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72720</xdr:rowOff>
    </xdr:from>
    <xdr:to>
      <xdr:col>21</xdr:col>
      <xdr:colOff>212725</xdr:colOff>
      <xdr:row>79</xdr:row>
      <xdr:rowOff>2870</xdr:rowOff>
    </xdr:to>
    <xdr:sp macro="" textlink="">
      <xdr:nvSpPr>
        <xdr:cNvPr id="650" name="円/楕円 649"/>
        <xdr:cNvSpPr/>
      </xdr:nvSpPr>
      <xdr:spPr>
        <a:xfrm>
          <a:off x="14541500" y="134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19397</xdr:rowOff>
    </xdr:from>
    <xdr:ext cx="469744" cy="259045"/>
    <xdr:sp macro="" textlink="">
      <xdr:nvSpPr>
        <xdr:cNvPr id="651" name="テキスト ボックス 650"/>
        <xdr:cNvSpPr txBox="1"/>
      </xdr:nvSpPr>
      <xdr:spPr>
        <a:xfrm>
          <a:off x="14357427" y="132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52907</xdr:rowOff>
    </xdr:from>
    <xdr:to>
      <xdr:col>20</xdr:col>
      <xdr:colOff>9525</xdr:colOff>
      <xdr:row>78</xdr:row>
      <xdr:rowOff>154507</xdr:rowOff>
    </xdr:to>
    <xdr:sp macro="" textlink="">
      <xdr:nvSpPr>
        <xdr:cNvPr id="652" name="円/楕円 651"/>
        <xdr:cNvSpPr/>
      </xdr:nvSpPr>
      <xdr:spPr>
        <a:xfrm>
          <a:off x="13652500" y="134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171034</xdr:rowOff>
    </xdr:from>
    <xdr:ext cx="534377" cy="259045"/>
    <xdr:sp macro="" textlink="">
      <xdr:nvSpPr>
        <xdr:cNvPr id="653" name="テキスト ボックス 652"/>
        <xdr:cNvSpPr txBox="1"/>
      </xdr:nvSpPr>
      <xdr:spPr>
        <a:xfrm>
          <a:off x="13436111" y="132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74217</xdr:rowOff>
    </xdr:from>
    <xdr:to>
      <xdr:col>18</xdr:col>
      <xdr:colOff>492125</xdr:colOff>
      <xdr:row>78</xdr:row>
      <xdr:rowOff>4367</xdr:rowOff>
    </xdr:to>
    <xdr:sp macro="" textlink="">
      <xdr:nvSpPr>
        <xdr:cNvPr id="654" name="円/楕円 653"/>
        <xdr:cNvSpPr/>
      </xdr:nvSpPr>
      <xdr:spPr>
        <a:xfrm>
          <a:off x="12763500" y="132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20894</xdr:rowOff>
    </xdr:from>
    <xdr:ext cx="534377" cy="259045"/>
    <xdr:sp macro="" textlink="">
      <xdr:nvSpPr>
        <xdr:cNvPr id="655" name="テキスト ボックス 654"/>
        <xdr:cNvSpPr txBox="1"/>
      </xdr:nvSpPr>
      <xdr:spPr>
        <a:xfrm>
          <a:off x="12547111" y="130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5" name="直線コネクタ 674"/>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6"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7" name="直線コネクタ 676"/>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8"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9" name="直線コネクタ 678"/>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67839</xdr:rowOff>
    </xdr:from>
    <xdr:to>
      <xdr:col>23</xdr:col>
      <xdr:colOff>517525</xdr:colOff>
      <xdr:row>96</xdr:row>
      <xdr:rowOff>85441</xdr:rowOff>
    </xdr:to>
    <xdr:cxnSp macro="">
      <xdr:nvCxnSpPr>
        <xdr:cNvPr id="680" name="直線コネクタ 679"/>
        <xdr:cNvCxnSpPr/>
      </xdr:nvCxnSpPr>
      <xdr:spPr>
        <a:xfrm>
          <a:off x="15481300" y="1652703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1"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2" name="フローチャート : 判断 681"/>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66846</xdr:rowOff>
    </xdr:from>
    <xdr:to>
      <xdr:col>22</xdr:col>
      <xdr:colOff>365125</xdr:colOff>
      <xdr:row>96</xdr:row>
      <xdr:rowOff>67839</xdr:rowOff>
    </xdr:to>
    <xdr:cxnSp macro="">
      <xdr:nvCxnSpPr>
        <xdr:cNvPr id="683" name="直線コネクタ 682"/>
        <xdr:cNvCxnSpPr/>
      </xdr:nvCxnSpPr>
      <xdr:spPr>
        <a:xfrm>
          <a:off x="14592300" y="1652604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4" name="フローチャート : 判断 683"/>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5" name="テキスト ボックス 684"/>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3711</xdr:rowOff>
    </xdr:from>
    <xdr:to>
      <xdr:col>21</xdr:col>
      <xdr:colOff>161925</xdr:colOff>
      <xdr:row>96</xdr:row>
      <xdr:rowOff>66846</xdr:rowOff>
    </xdr:to>
    <xdr:cxnSp macro="">
      <xdr:nvCxnSpPr>
        <xdr:cNvPr id="686" name="直線コネクタ 685"/>
        <xdr:cNvCxnSpPr/>
      </xdr:nvCxnSpPr>
      <xdr:spPr>
        <a:xfrm>
          <a:off x="13703300" y="16291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7" name="フローチャート : 判断 686"/>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8" name="テキスト ボックス 687"/>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80961</xdr:rowOff>
    </xdr:from>
    <xdr:to>
      <xdr:col>19</xdr:col>
      <xdr:colOff>644525</xdr:colOff>
      <xdr:row>95</xdr:row>
      <xdr:rowOff>3711</xdr:rowOff>
    </xdr:to>
    <xdr:cxnSp macro="">
      <xdr:nvCxnSpPr>
        <xdr:cNvPr id="689" name="直線コネクタ 688"/>
        <xdr:cNvCxnSpPr/>
      </xdr:nvCxnSpPr>
      <xdr:spPr>
        <a:xfrm>
          <a:off x="12814300" y="16197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90" name="フローチャート : 判断 689"/>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91" name="テキスト ボックス 690"/>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2" name="フローチャート : 判断 691"/>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3" name="テキスト ボックス 692"/>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34641</xdr:rowOff>
    </xdr:from>
    <xdr:to>
      <xdr:col>23</xdr:col>
      <xdr:colOff>568325</xdr:colOff>
      <xdr:row>96</xdr:row>
      <xdr:rowOff>136241</xdr:rowOff>
    </xdr:to>
    <xdr:sp macro="" textlink="">
      <xdr:nvSpPr>
        <xdr:cNvPr id="699" name="円/楕円 698"/>
        <xdr:cNvSpPr/>
      </xdr:nvSpPr>
      <xdr:spPr>
        <a:xfrm>
          <a:off x="16268700" y="16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13068</xdr:rowOff>
    </xdr:from>
    <xdr:ext cx="534377" cy="259045"/>
    <xdr:sp macro="" textlink="">
      <xdr:nvSpPr>
        <xdr:cNvPr id="700" name="公債費該当値テキスト"/>
        <xdr:cNvSpPr txBox="1"/>
      </xdr:nvSpPr>
      <xdr:spPr>
        <a:xfrm>
          <a:off x="16370300" y="164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17039</xdr:rowOff>
    </xdr:from>
    <xdr:to>
      <xdr:col>22</xdr:col>
      <xdr:colOff>415925</xdr:colOff>
      <xdr:row>96</xdr:row>
      <xdr:rowOff>118639</xdr:rowOff>
    </xdr:to>
    <xdr:sp macro="" textlink="">
      <xdr:nvSpPr>
        <xdr:cNvPr id="701" name="円/楕円 700"/>
        <xdr:cNvSpPr/>
      </xdr:nvSpPr>
      <xdr:spPr>
        <a:xfrm>
          <a:off x="15430500" y="164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109766</xdr:rowOff>
    </xdr:from>
    <xdr:ext cx="534377" cy="259045"/>
    <xdr:sp macro="" textlink="">
      <xdr:nvSpPr>
        <xdr:cNvPr id="702" name="テキスト ボックス 701"/>
        <xdr:cNvSpPr txBox="1"/>
      </xdr:nvSpPr>
      <xdr:spPr>
        <a:xfrm>
          <a:off x="15214111" y="165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16046</xdr:rowOff>
    </xdr:from>
    <xdr:to>
      <xdr:col>21</xdr:col>
      <xdr:colOff>212725</xdr:colOff>
      <xdr:row>96</xdr:row>
      <xdr:rowOff>117646</xdr:rowOff>
    </xdr:to>
    <xdr:sp macro="" textlink="">
      <xdr:nvSpPr>
        <xdr:cNvPr id="703" name="円/楕円 702"/>
        <xdr:cNvSpPr/>
      </xdr:nvSpPr>
      <xdr:spPr>
        <a:xfrm>
          <a:off x="14541500" y="16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108773</xdr:rowOff>
    </xdr:from>
    <xdr:ext cx="534377" cy="259045"/>
    <xdr:sp macro="" textlink="">
      <xdr:nvSpPr>
        <xdr:cNvPr id="704" name="テキスト ボックス 703"/>
        <xdr:cNvSpPr txBox="1"/>
      </xdr:nvSpPr>
      <xdr:spPr>
        <a:xfrm>
          <a:off x="14325111" y="165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124361</xdr:rowOff>
    </xdr:from>
    <xdr:to>
      <xdr:col>20</xdr:col>
      <xdr:colOff>9525</xdr:colOff>
      <xdr:row>95</xdr:row>
      <xdr:rowOff>54511</xdr:rowOff>
    </xdr:to>
    <xdr:sp macro="" textlink="">
      <xdr:nvSpPr>
        <xdr:cNvPr id="705" name="円/楕円 704"/>
        <xdr:cNvSpPr/>
      </xdr:nvSpPr>
      <xdr:spPr>
        <a:xfrm>
          <a:off x="13652500" y="162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71038</xdr:rowOff>
    </xdr:from>
    <xdr:ext cx="534377" cy="259045"/>
    <xdr:sp macro="" textlink="">
      <xdr:nvSpPr>
        <xdr:cNvPr id="706" name="テキスト ボックス 705"/>
        <xdr:cNvSpPr txBox="1"/>
      </xdr:nvSpPr>
      <xdr:spPr>
        <a:xfrm>
          <a:off x="13436111" y="160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30161</xdr:rowOff>
    </xdr:from>
    <xdr:to>
      <xdr:col>18</xdr:col>
      <xdr:colOff>492125</xdr:colOff>
      <xdr:row>94</xdr:row>
      <xdr:rowOff>131761</xdr:rowOff>
    </xdr:to>
    <xdr:sp macro="" textlink="">
      <xdr:nvSpPr>
        <xdr:cNvPr id="707" name="円/楕円 706"/>
        <xdr:cNvSpPr/>
      </xdr:nvSpPr>
      <xdr:spPr>
        <a:xfrm>
          <a:off x="12763500" y="161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148288</xdr:rowOff>
    </xdr:from>
    <xdr:ext cx="599010" cy="259045"/>
    <xdr:sp macro="" textlink="">
      <xdr:nvSpPr>
        <xdr:cNvPr id="708" name="テキスト ボックス 707"/>
        <xdr:cNvSpPr txBox="1"/>
      </xdr:nvSpPr>
      <xdr:spPr>
        <a:xfrm>
          <a:off x="12514794" y="159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2" name="直線コネクタ 731"/>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5"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6" name="直線コネクタ 735"/>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8"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9" name="フローチャート : 判断 738"/>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1" name="フローチャート : 判断 740"/>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2" name="テキスト ボックス 741"/>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4" name="フローチャート : 判断 743"/>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5" name="テキスト ボックス 744"/>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7" name="フローチャート : 判断 746"/>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8" name="テキスト ボックス 747"/>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9" name="フローチャート : 判断 748"/>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0" name="テキスト ボックス 749"/>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7"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前年と</a:t>
          </a:r>
          <a:r>
            <a:rPr kumimoji="1" lang="ja-JP" altLang="ja-JP" sz="1100">
              <a:solidFill>
                <a:schemeClr val="dk1"/>
              </a:solidFill>
              <a:effectLst/>
              <a:latin typeface="+mn-lt"/>
              <a:ea typeface="+mn-ea"/>
              <a:cs typeface="+mn-cs"/>
            </a:rPr>
            <a:t>比べると、</a:t>
          </a:r>
          <a:r>
            <a:rPr kumimoji="1" lang="en-US" altLang="ja-JP" sz="1100">
              <a:solidFill>
                <a:schemeClr val="dk1"/>
              </a:solidFill>
              <a:effectLst/>
              <a:latin typeface="+mn-lt"/>
              <a:ea typeface="+mn-ea"/>
              <a:cs typeface="+mn-cs"/>
            </a:rPr>
            <a:t>92,531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している。これは、役場新庁舎用備品や情報ネットワーク移設業務等</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による。民生費は、類似団体平均に比べると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34,976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している。これは、除染対策事業</a:t>
          </a:r>
          <a:r>
            <a:rPr kumimoji="1" lang="ja-JP" altLang="en-US" sz="1100">
              <a:solidFill>
                <a:schemeClr val="dk1"/>
              </a:solidFill>
              <a:effectLst/>
              <a:latin typeface="+mn-lt"/>
              <a:ea typeface="+mn-ea"/>
              <a:cs typeface="+mn-cs"/>
            </a:rPr>
            <a:t>の減によるもの</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費は、類似団体平均に比べると</a:t>
          </a:r>
          <a:r>
            <a:rPr kumimoji="1" lang="en-US" altLang="ja-JP" sz="1100">
              <a:solidFill>
                <a:schemeClr val="dk1"/>
              </a:solidFill>
              <a:effectLst/>
              <a:latin typeface="+mn-lt"/>
              <a:ea typeface="+mn-ea"/>
              <a:cs typeface="+mn-cs"/>
            </a:rPr>
            <a:t>68,650</a:t>
          </a:r>
          <a:r>
            <a:rPr kumimoji="1" lang="ja-JP" altLang="en-US" sz="1100">
              <a:solidFill>
                <a:schemeClr val="dk1"/>
              </a:solidFill>
              <a:effectLst/>
              <a:latin typeface="+mn-lt"/>
              <a:ea typeface="+mn-ea"/>
              <a:cs typeface="+mn-cs"/>
            </a:rPr>
            <a:t>円増加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防災拠点施設整備事業及び防災行政無線デジタル化整備事業が増加した</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実質単年度収支額については、平成２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３．４９</a:t>
          </a:r>
          <a:r>
            <a:rPr lang="ja-JP" altLang="ja-JP" sz="1100" b="0" i="0" baseline="0">
              <a:solidFill>
                <a:schemeClr val="dk1"/>
              </a:solidFill>
              <a:effectLst/>
              <a:latin typeface="+mn-lt"/>
              <a:ea typeface="+mn-ea"/>
              <a:cs typeface="+mn-cs"/>
            </a:rPr>
            <a:t>となり、平成２５年度を除きプラスとなっている。また、実質収支額は、平成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３．３７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マイナス</a:t>
          </a:r>
          <a:r>
            <a:rPr lang="ja-JP" altLang="ja-JP" sz="1100" b="0" i="0" baseline="0">
              <a:solidFill>
                <a:schemeClr val="dk1"/>
              </a:solidFill>
              <a:effectLst/>
              <a:latin typeface="+mn-lt"/>
              <a:ea typeface="+mn-ea"/>
              <a:cs typeface="+mn-cs"/>
            </a:rPr>
            <a:t>となっている。その主な要因としては、一般財源で</a:t>
          </a:r>
          <a:r>
            <a:rPr lang="ja-JP" altLang="en-US" sz="1100" b="0" i="0" baseline="0">
              <a:solidFill>
                <a:schemeClr val="dk1"/>
              </a:solidFill>
              <a:effectLst/>
              <a:latin typeface="+mn-lt"/>
              <a:ea typeface="+mn-ea"/>
              <a:cs typeface="+mn-cs"/>
            </a:rPr>
            <a:t>１８７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４５９</a:t>
          </a:r>
          <a:r>
            <a:rPr lang="ja-JP" altLang="ja-JP" sz="1100" b="0" i="0" baseline="0">
              <a:solidFill>
                <a:schemeClr val="dk1"/>
              </a:solidFill>
              <a:effectLst/>
              <a:latin typeface="+mn-lt"/>
              <a:ea typeface="+mn-ea"/>
              <a:cs typeface="+mn-cs"/>
            </a:rPr>
            <a:t>千円を積立て</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ためと考えられる。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標準財政規模比では、工業用地造成事業会計、住宅用地造成事業会計が大きなウエイトを示している。これは工業用地</a:t>
          </a:r>
          <a:r>
            <a:rPr lang="ja-JP" altLang="en-US" sz="1100" b="0" i="0" baseline="0">
              <a:solidFill>
                <a:schemeClr val="dk1"/>
              </a:solidFill>
              <a:effectLst/>
              <a:latin typeface="+mn-lt"/>
              <a:ea typeface="+mn-ea"/>
              <a:cs typeface="+mn-cs"/>
            </a:rPr>
            <a:t>１０３</a:t>
          </a:r>
          <a:r>
            <a:rPr lang="ja-JP" altLang="ja-JP" sz="1100" b="0" i="0" baseline="0">
              <a:solidFill>
                <a:schemeClr val="dk1"/>
              </a:solidFill>
              <a:effectLst/>
              <a:latin typeface="+mn-lt"/>
              <a:ea typeface="+mn-ea"/>
              <a:cs typeface="+mn-cs"/>
            </a:rPr>
            <a:t>百万円、住宅用地２</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4588684</v>
      </c>
      <c r="BO4" s="411"/>
      <c r="BP4" s="411"/>
      <c r="BQ4" s="411"/>
      <c r="BR4" s="411"/>
      <c r="BS4" s="411"/>
      <c r="BT4" s="411"/>
      <c r="BU4" s="412"/>
      <c r="BV4" s="410">
        <v>6625837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15</v>
      </c>
      <c r="CU4" s="588"/>
      <c r="CV4" s="588"/>
      <c r="CW4" s="588"/>
      <c r="CX4" s="588"/>
      <c r="CY4" s="588"/>
      <c r="CZ4" s="588"/>
      <c r="DA4" s="589"/>
      <c r="DB4" s="587">
        <v>18.399999999999999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4200587</v>
      </c>
      <c r="BO5" s="416"/>
      <c r="BP5" s="416"/>
      <c r="BQ5" s="416"/>
      <c r="BR5" s="416"/>
      <c r="BS5" s="416"/>
      <c r="BT5" s="416"/>
      <c r="BU5" s="417"/>
      <c r="BV5" s="415">
        <v>6108764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80.8</v>
      </c>
      <c r="CU5" s="386"/>
      <c r="CV5" s="386"/>
      <c r="CW5" s="386"/>
      <c r="CX5" s="386"/>
      <c r="CY5" s="386"/>
      <c r="CZ5" s="386"/>
      <c r="DA5" s="387"/>
      <c r="DB5" s="385">
        <v>77.900000000000006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388097</v>
      </c>
      <c r="BO6" s="416"/>
      <c r="BP6" s="416"/>
      <c r="BQ6" s="416"/>
      <c r="BR6" s="416"/>
      <c r="BS6" s="416"/>
      <c r="BT6" s="416"/>
      <c r="BU6" s="417"/>
      <c r="BV6" s="415">
        <v>517073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v>
      </c>
      <c r="CU6" s="562"/>
      <c r="CV6" s="562"/>
      <c r="CW6" s="562"/>
      <c r="CX6" s="562"/>
      <c r="CY6" s="562"/>
      <c r="CZ6" s="562"/>
      <c r="DA6" s="563"/>
      <c r="DB6" s="561">
        <v>84.4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20874</v>
      </c>
      <c r="BO7" s="416"/>
      <c r="BP7" s="416"/>
      <c r="BQ7" s="416"/>
      <c r="BR7" s="416"/>
      <c r="BS7" s="416"/>
      <c r="BT7" s="416"/>
      <c r="BU7" s="417"/>
      <c r="BV7" s="415">
        <v>47799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2449520</v>
      </c>
      <c r="CU7" s="416"/>
      <c r="CV7" s="416"/>
      <c r="CW7" s="416"/>
      <c r="CX7" s="416"/>
      <c r="CY7" s="416"/>
      <c r="CZ7" s="416"/>
      <c r="DA7" s="417"/>
      <c r="DB7" s="415">
        <v>2556376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367223</v>
      </c>
      <c r="BO8" s="416"/>
      <c r="BP8" s="416"/>
      <c r="BQ8" s="416"/>
      <c r="BR8" s="416"/>
      <c r="BS8" s="416"/>
      <c r="BT8" s="416"/>
      <c r="BU8" s="417"/>
      <c r="BV8" s="415">
        <v>469274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6495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-102052</v>
      </c>
      <c r="BO9" s="416"/>
      <c r="BP9" s="416"/>
      <c r="BQ9" s="416"/>
      <c r="BR9" s="416"/>
      <c r="BS9" s="416"/>
      <c r="BT9" s="416"/>
      <c r="BU9" s="417"/>
      <c r="BV9" s="415">
        <v>216551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8.9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6802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187459</v>
      </c>
      <c r="BO10" s="416"/>
      <c r="BP10" s="416"/>
      <c r="BQ10" s="416"/>
      <c r="BR10" s="416"/>
      <c r="BS10" s="416"/>
      <c r="BT10" s="416"/>
      <c r="BU10" s="417"/>
      <c r="BV10" s="415" t="s">
        <v>106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6597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6514</v>
      </c>
      <c r="S13" s="517"/>
      <c r="T13" s="517"/>
      <c r="U13" s="517"/>
      <c r="V13" s="518"/>
      <c r="W13" s="504" t="s">
        <v>124</v>
      </c>
      <c r="X13" s="428"/>
      <c r="Y13" s="428"/>
      <c r="Z13" s="428"/>
      <c r="AA13" s="428"/>
      <c r="AB13" s="429"/>
      <c r="AC13" s="391">
        <v>469</v>
      </c>
      <c r="AD13" s="392"/>
      <c r="AE13" s="392"/>
      <c r="AF13" s="392"/>
      <c r="AG13" s="393"/>
      <c r="AH13" s="391">
        <v>466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85407</v>
      </c>
      <c r="BO13" s="416"/>
      <c r="BP13" s="416"/>
      <c r="BQ13" s="416"/>
      <c r="BR13" s="416"/>
      <c r="BS13" s="416"/>
      <c r="BT13" s="416"/>
      <c r="BU13" s="417"/>
      <c r="BV13" s="415">
        <v>216551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8.6999999999999993</v>
      </c>
      <c r="CU13" s="386"/>
      <c r="CV13" s="386"/>
      <c r="CW13" s="386"/>
      <c r="CX13" s="386"/>
      <c r="CY13" s="386"/>
      <c r="CZ13" s="386"/>
      <c r="DA13" s="387"/>
      <c r="DB13" s="385">
        <v>8.8000000000000007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6675</v>
      </c>
      <c r="S14" s="517"/>
      <c r="T14" s="517"/>
      <c r="U14" s="517"/>
      <c r="V14" s="518"/>
      <c r="W14" s="519"/>
      <c r="X14" s="431"/>
      <c r="Y14" s="431"/>
      <c r="Z14" s="431"/>
      <c r="AA14" s="431"/>
      <c r="AB14" s="432"/>
      <c r="AC14" s="509">
        <v>13.8</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15.1</v>
      </c>
      <c r="CU14" s="488"/>
      <c r="CV14" s="488"/>
      <c r="CW14" s="488"/>
      <c r="CX14" s="488"/>
      <c r="CY14" s="488"/>
      <c r="CZ14" s="488"/>
      <c r="DA14" s="489"/>
      <c r="DB14" s="520">
        <v>41.8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6596</v>
      </c>
      <c r="S15" s="517"/>
      <c r="T15" s="517"/>
      <c r="U15" s="517"/>
      <c r="V15" s="518"/>
      <c r="W15" s="504" t="s">
        <v>130</v>
      </c>
      <c r="X15" s="428"/>
      <c r="Y15" s="428"/>
      <c r="Z15" s="428"/>
      <c r="AA15" s="428"/>
      <c r="AB15" s="429"/>
      <c r="AC15" s="391">
        <v>1353</v>
      </c>
      <c r="AD15" s="392"/>
      <c r="AE15" s="392"/>
      <c r="AF15" s="392"/>
      <c r="AG15" s="393"/>
      <c r="AH15" s="391">
        <v>1336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1101350</v>
      </c>
      <c r="BO15" s="411"/>
      <c r="BP15" s="411"/>
      <c r="BQ15" s="411"/>
      <c r="BR15" s="411"/>
      <c r="BS15" s="411"/>
      <c r="BT15" s="411"/>
      <c r="BU15" s="412"/>
      <c r="BV15" s="410">
        <v>1058554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39.799999999999997</v>
      </c>
      <c r="AD16" s="510"/>
      <c r="AE16" s="510"/>
      <c r="AF16" s="510"/>
      <c r="AG16" s="511"/>
      <c r="AH16" s="509">
        <v>40.299999999999997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1987283</v>
      </c>
      <c r="BO16" s="416"/>
      <c r="BP16" s="416"/>
      <c r="BQ16" s="416"/>
      <c r="BR16" s="416"/>
      <c r="BS16" s="416"/>
      <c r="BT16" s="416"/>
      <c r="BU16" s="417"/>
      <c r="BV16" s="415">
        <v>2044548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1579</v>
      </c>
      <c r="AD17" s="392"/>
      <c r="AE17" s="392"/>
      <c r="AF17" s="392"/>
      <c r="AG17" s="393"/>
      <c r="AH17" s="391">
        <v>1515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1416876</v>
      </c>
      <c r="BO17" s="416"/>
      <c r="BP17" s="416"/>
      <c r="BQ17" s="416"/>
      <c r="BR17" s="416"/>
      <c r="BS17" s="416"/>
      <c r="BT17" s="416"/>
      <c r="BU17" s="417"/>
      <c r="BV17" s="415">
        <v>1361420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35.43</v>
      </c>
      <c r="M18" s="480"/>
      <c r="N18" s="480"/>
      <c r="O18" s="480"/>
      <c r="P18" s="480"/>
      <c r="Q18" s="480"/>
      <c r="R18" s="481"/>
      <c r="S18" s="481"/>
      <c r="T18" s="481"/>
      <c r="U18" s="481"/>
      <c r="V18" s="482"/>
      <c r="W18" s="496"/>
      <c r="X18" s="497"/>
      <c r="Y18" s="497"/>
      <c r="Z18" s="497"/>
      <c r="AA18" s="497"/>
      <c r="AB18" s="505"/>
      <c r="AC18" s="379">
        <v>46.4</v>
      </c>
      <c r="AD18" s="380"/>
      <c r="AE18" s="380"/>
      <c r="AF18" s="380"/>
      <c r="AG18" s="483"/>
      <c r="AH18" s="379">
        <v>45.7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1998127</v>
      </c>
      <c r="BO18" s="416"/>
      <c r="BP18" s="416"/>
      <c r="BQ18" s="416"/>
      <c r="BR18" s="416"/>
      <c r="BS18" s="416"/>
      <c r="BT18" s="416"/>
      <c r="BU18" s="417"/>
      <c r="BV18" s="415">
        <v>2015396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183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3356050</v>
      </c>
      <c r="BO19" s="416"/>
      <c r="BP19" s="416"/>
      <c r="BQ19" s="416"/>
      <c r="BR19" s="416"/>
      <c r="BS19" s="416"/>
      <c r="BT19" s="416"/>
      <c r="BU19" s="417"/>
      <c r="BV19" s="415">
        <v>3640961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2059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4515709</v>
      </c>
      <c r="BO23" s="416"/>
      <c r="BP23" s="416"/>
      <c r="BQ23" s="416"/>
      <c r="BR23" s="416"/>
      <c r="BS23" s="416"/>
      <c r="BT23" s="416"/>
      <c r="BU23" s="417"/>
      <c r="BV23" s="415">
        <v>4049029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7050</v>
      </c>
      <c r="R24" s="392"/>
      <c r="S24" s="392"/>
      <c r="T24" s="392"/>
      <c r="U24" s="392"/>
      <c r="V24" s="393"/>
      <c r="W24" s="457"/>
      <c r="X24" s="448"/>
      <c r="Y24" s="449"/>
      <c r="Z24" s="388" t="s">
        <v>153</v>
      </c>
      <c r="AA24" s="389"/>
      <c r="AB24" s="389"/>
      <c r="AC24" s="389"/>
      <c r="AD24" s="389"/>
      <c r="AE24" s="389"/>
      <c r="AF24" s="389"/>
      <c r="AG24" s="390"/>
      <c r="AH24" s="391">
        <v>46</v>
      </c>
      <c r="AI24" s="392"/>
      <c r="AJ24" s="392"/>
      <c r="AK24" s="392"/>
      <c r="AL24" s="393"/>
      <c r="AM24" s="391">
        <v>153824</v>
      </c>
      <c r="AN24" s="392"/>
      <c r="AO24" s="392"/>
      <c r="AP24" s="392"/>
      <c r="AQ24" s="392"/>
      <c r="AR24" s="393"/>
      <c r="AS24" s="391">
        <v>3344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1535641</v>
      </c>
      <c r="BO24" s="416"/>
      <c r="BP24" s="416"/>
      <c r="BQ24" s="416"/>
      <c r="BR24" s="416"/>
      <c r="BS24" s="416"/>
      <c r="BT24" s="416"/>
      <c r="BU24" s="417"/>
      <c r="BV24" s="415">
        <v>1711286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5900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5971</v>
      </c>
      <c r="BO25" s="411"/>
      <c r="BP25" s="411"/>
      <c r="BQ25" s="411"/>
      <c r="BR25" s="411"/>
      <c r="BS25" s="411"/>
      <c r="BT25" s="411"/>
      <c r="BU25" s="412"/>
      <c r="BV25" s="410">
        <v>8596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5350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3110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27072</v>
      </c>
      <c r="AN27" s="392"/>
      <c r="AO27" s="392"/>
      <c r="AP27" s="392"/>
      <c r="AQ27" s="392"/>
      <c r="AR27" s="393"/>
      <c r="AS27" s="391">
        <v>3384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113505</v>
      </c>
      <c r="BO27" s="419"/>
      <c r="BP27" s="419"/>
      <c r="BQ27" s="419"/>
      <c r="BR27" s="419"/>
      <c r="BS27" s="419"/>
      <c r="BT27" s="419"/>
      <c r="BU27" s="420"/>
      <c r="BV27" s="418">
        <v>113505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715683</v>
      </c>
      <c r="BO28" s="411"/>
      <c r="BP28" s="411"/>
      <c r="BQ28" s="411"/>
      <c r="BR28" s="411"/>
      <c r="BS28" s="411"/>
      <c r="BT28" s="411"/>
      <c r="BU28" s="412"/>
      <c r="BV28" s="410">
        <v>528224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2250</v>
      </c>
      <c r="R29" s="392"/>
      <c r="S29" s="392"/>
      <c r="T29" s="392"/>
      <c r="U29" s="392"/>
      <c r="V29" s="393"/>
      <c r="W29" s="458"/>
      <c r="X29" s="459"/>
      <c r="Y29" s="460"/>
      <c r="Z29" s="388" t="s">
        <v>170</v>
      </c>
      <c r="AA29" s="389"/>
      <c r="AB29" s="389"/>
      <c r="AC29" s="389"/>
      <c r="AD29" s="389"/>
      <c r="AE29" s="389"/>
      <c r="AF29" s="389"/>
      <c r="AG29" s="390"/>
      <c r="AH29" s="391">
        <v>54</v>
      </c>
      <c r="AI29" s="392"/>
      <c r="AJ29" s="392"/>
      <c r="AK29" s="392"/>
      <c r="AL29" s="393"/>
      <c r="AM29" s="391">
        <v>180896</v>
      </c>
      <c r="AN29" s="392"/>
      <c r="AO29" s="392"/>
      <c r="AP29" s="392"/>
      <c r="AQ29" s="392"/>
      <c r="AR29" s="393"/>
      <c r="AS29" s="391">
        <v>3350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226208</v>
      </c>
      <c r="BO29" s="416"/>
      <c r="BP29" s="416"/>
      <c r="BQ29" s="416"/>
      <c r="BR29" s="416"/>
      <c r="BS29" s="416"/>
      <c r="BT29" s="416"/>
      <c r="BU29" s="417"/>
      <c r="BV29" s="415">
        <v>226208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480249</v>
      </c>
      <c r="BO30" s="419"/>
      <c r="BP30" s="419"/>
      <c r="BQ30" s="419"/>
      <c r="BR30" s="419"/>
      <c r="BS30" s="419"/>
      <c r="BT30" s="419"/>
      <c r="BU30" s="420"/>
      <c r="BV30" s="418">
        <v>286884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農業集落排水処理事業特別会計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白河地方広域市町村圏整備組合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泉崎観光株式会社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工業用地造成事業会計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白河地方広域市町村圏整備組合　水道用水供給事業会計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住宅用地造成事業会計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福島県後期高齢者医療広域連合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介護老人保健施設特別会計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　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　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　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　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　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3" t="s">
        <v>525</v>
      </c>
      <c r="D34" s="1183"/>
      <c r="E34" s="1184"/>
      <c r="F34" s="32">
        <v>9.43</v>
      </c>
      <c r="G34" s="33">
        <v>5.49</v>
      </c>
      <c r="H34" s="33">
        <v>10.23</v>
      </c>
      <c r="I34" s="33">
        <v>18.350000000000001</v>
      </c>
      <c r="J34" s="34">
        <v>14.99</v>
      </c>
      <c r="K34" s="22"/>
      <c r="L34" s="22"/>
      <c r="M34" s="22"/>
      <c r="N34" s="22"/>
      <c r="O34" s="22"/>
      <c r="P34" s="22"/>
    </row>
    <row r="35" spans="1:16" ht="39" customHeight="1">
      <c r="A35" s="22"/>
      <c r="B35" s="35"/>
      <c r="C35" s="1177" t="s">
        <v>526</v>
      </c>
      <c r="D35" s="1178"/>
      <c r="E35" s="1179"/>
      <c r="F35" s="36">
        <v>4.2300000000000004</v>
      </c>
      <c r="G35" s="37">
        <v>2.99</v>
      </c>
      <c r="H35" s="37">
        <v>12.67</v>
      </c>
      <c r="I35" s="37">
        <v>11.29</v>
      </c>
      <c r="J35" s="38">
        <v>11.8</v>
      </c>
      <c r="K35" s="22"/>
      <c r="L35" s="22"/>
      <c r="M35" s="22"/>
      <c r="N35" s="22"/>
      <c r="O35" s="22"/>
      <c r="P35" s="22"/>
    </row>
    <row r="36" spans="1:16" ht="39" customHeight="1">
      <c r="A36" s="22"/>
      <c r="B36" s="35"/>
      <c r="C36" s="1177" t="s">
        <v>527</v>
      </c>
      <c r="D36" s="1178"/>
      <c r="E36" s="1179"/>
      <c r="F36" s="36">
        <v>30.59</v>
      </c>
      <c r="G36" s="37">
        <v>24.39</v>
      </c>
      <c r="H36" s="37">
        <v>27.63</v>
      </c>
      <c r="I36" s="37">
        <v>27.46</v>
      </c>
      <c r="J36" s="38">
        <v>10.48</v>
      </c>
      <c r="K36" s="22"/>
      <c r="L36" s="22"/>
      <c r="M36" s="22"/>
      <c r="N36" s="22"/>
      <c r="O36" s="22"/>
      <c r="P36" s="22"/>
    </row>
    <row r="37" spans="1:16" ht="39" customHeight="1">
      <c r="A37" s="22"/>
      <c r="B37" s="35"/>
      <c r="C37" s="1177" t="s">
        <v>528</v>
      </c>
      <c r="D37" s="1178"/>
      <c r="E37" s="1179"/>
      <c r="F37" s="36">
        <v>8.3000000000000007</v>
      </c>
      <c r="G37" s="37">
        <v>8.3699999999999992</v>
      </c>
      <c r="H37" s="37">
        <v>7.81</v>
      </c>
      <c r="I37" s="37">
        <v>6.15</v>
      </c>
      <c r="J37" s="38">
        <v>5.9</v>
      </c>
      <c r="K37" s="22"/>
      <c r="L37" s="22"/>
      <c r="M37" s="22"/>
      <c r="N37" s="22"/>
      <c r="O37" s="22"/>
      <c r="P37" s="22"/>
    </row>
    <row r="38" spans="1:16" ht="39" customHeight="1">
      <c r="A38" s="22"/>
      <c r="B38" s="35"/>
      <c r="C38" s="1177" t="s">
        <v>529</v>
      </c>
      <c r="D38" s="1178"/>
      <c r="E38" s="1179"/>
      <c r="F38" s="36">
        <v>2.59</v>
      </c>
      <c r="G38" s="37">
        <v>2.08</v>
      </c>
      <c r="H38" s="37">
        <v>0.47</v>
      </c>
      <c r="I38" s="37">
        <v>0.23</v>
      </c>
      <c r="J38" s="38">
        <v>1.66</v>
      </c>
      <c r="K38" s="22"/>
      <c r="L38" s="22"/>
      <c r="M38" s="22"/>
      <c r="N38" s="22"/>
      <c r="O38" s="22"/>
      <c r="P38" s="22"/>
    </row>
    <row r="39" spans="1:16" ht="39" customHeight="1">
      <c r="A39" s="22"/>
      <c r="B39" s="35"/>
      <c r="C39" s="1177" t="s">
        <v>530</v>
      </c>
      <c r="D39" s="1178"/>
      <c r="E39" s="1179"/>
      <c r="F39" s="36">
        <v>0.67</v>
      </c>
      <c r="G39" s="37">
        <v>0.61</v>
      </c>
      <c r="H39" s="37">
        <v>1.1499999999999999</v>
      </c>
      <c r="I39" s="37">
        <v>1.39</v>
      </c>
      <c r="J39" s="38">
        <v>1.03</v>
      </c>
      <c r="K39" s="22"/>
      <c r="L39" s="22"/>
      <c r="M39" s="22"/>
      <c r="N39" s="22"/>
      <c r="O39" s="22"/>
      <c r="P39" s="22"/>
    </row>
    <row r="40" spans="1:16" ht="39" customHeight="1">
      <c r="A40" s="22"/>
      <c r="B40" s="35"/>
      <c r="C40" s="1177" t="s">
        <v>531</v>
      </c>
      <c r="D40" s="1178"/>
      <c r="E40" s="1179"/>
      <c r="F40" s="36">
        <v>1.62</v>
      </c>
      <c r="G40" s="37">
        <v>0.46</v>
      </c>
      <c r="H40" s="37">
        <v>0.73</v>
      </c>
      <c r="I40" s="37">
        <v>0.27</v>
      </c>
      <c r="J40" s="38">
        <v>0.3</v>
      </c>
      <c r="K40" s="22"/>
      <c r="L40" s="22"/>
      <c r="M40" s="22"/>
      <c r="N40" s="22"/>
      <c r="O40" s="22"/>
      <c r="P40" s="22"/>
    </row>
    <row r="41" spans="1:16" ht="39" customHeight="1">
      <c r="A41" s="22"/>
      <c r="B41" s="35"/>
      <c r="C41" s="1177" t="s">
        <v>532</v>
      </c>
      <c r="D41" s="1178"/>
      <c r="E41" s="1179"/>
      <c r="F41" s="36">
        <v>0.14000000000000001</v>
      </c>
      <c r="G41" s="37">
        <v>0.31</v>
      </c>
      <c r="H41" s="37">
        <v>0.14000000000000001</v>
      </c>
      <c r="I41" s="37">
        <v>0.13</v>
      </c>
      <c r="J41" s="38">
        <v>0.17</v>
      </c>
      <c r="K41" s="22"/>
      <c r="L41" s="22"/>
      <c r="M41" s="22"/>
      <c r="N41" s="22"/>
      <c r="O41" s="22"/>
      <c r="P41" s="22"/>
    </row>
    <row r="42" spans="1:16" ht="39" customHeight="1">
      <c r="A42" s="22"/>
      <c r="B42" s="39"/>
      <c r="C42" s="1177" t="s">
        <v>533</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534</v>
      </c>
      <c r="D43" s="1181"/>
      <c r="E43" s="1182"/>
      <c r="F43" s="41">
        <v>0</v>
      </c>
      <c r="G43" s="42">
        <v>14.35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3" t="s">
        <v>11</v>
      </c>
      <c r="C45" s="1194"/>
      <c r="D45" s="58"/>
      <c r="E45" s="1199" t="s">
        <v>12</v>
      </c>
      <c r="F45" s="1199"/>
      <c r="G45" s="1199"/>
      <c r="H45" s="1199"/>
      <c r="I45" s="1199"/>
      <c r="J45" s="1200"/>
      <c r="K45" s="59">
        <v>367</v>
      </c>
      <c r="L45" s="60">
        <v>354</v>
      </c>
      <c r="M45" s="60">
        <v>374</v>
      </c>
      <c r="N45" s="60">
        <v>363</v>
      </c>
      <c r="O45" s="61">
        <v>339</v>
      </c>
      <c r="P45" s="48"/>
      <c r="Q45" s="48"/>
      <c r="R45" s="48"/>
      <c r="S45" s="48"/>
      <c r="T45" s="48"/>
      <c r="U45" s="48"/>
    </row>
    <row r="46" spans="1:21" ht="30.75" customHeight="1">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14</v>
      </c>
      <c r="F47" s="1187"/>
      <c r="G47" s="1187"/>
      <c r="H47" s="1187"/>
      <c r="I47" s="1187"/>
      <c r="J47" s="1188"/>
      <c r="K47" s="63">
        <v>32</v>
      </c>
      <c r="L47" s="64">
        <v>32</v>
      </c>
      <c r="M47" s="64" t="s">
        <v>480</v>
      </c>
      <c r="N47" s="64" t="s">
        <v>480</v>
      </c>
      <c r="O47" s="65" t="s">
        <v>480</v>
      </c>
      <c r="P47" s="48"/>
      <c r="Q47" s="48"/>
      <c r="R47" s="48"/>
      <c r="S47" s="48"/>
      <c r="T47" s="48"/>
      <c r="U47" s="48"/>
    </row>
    <row r="48" spans="1:21" ht="30.75" customHeight="1">
      <c r="A48" s="48"/>
      <c r="B48" s="1195"/>
      <c r="C48" s="1196"/>
      <c r="D48" s="62"/>
      <c r="E48" s="1187" t="s">
        <v>15</v>
      </c>
      <c r="F48" s="1187"/>
      <c r="G48" s="1187"/>
      <c r="H48" s="1187"/>
      <c r="I48" s="1187"/>
      <c r="J48" s="1188"/>
      <c r="K48" s="63">
        <v>144</v>
      </c>
      <c r="L48" s="64">
        <v>138</v>
      </c>
      <c r="M48" s="64">
        <v>152</v>
      </c>
      <c r="N48" s="64">
        <v>149</v>
      </c>
      <c r="O48" s="65">
        <v>165</v>
      </c>
      <c r="P48" s="48"/>
      <c r="Q48" s="48"/>
      <c r="R48" s="48"/>
      <c r="S48" s="48"/>
      <c r="T48" s="48"/>
      <c r="U48" s="48"/>
    </row>
    <row r="49" spans="1:21" ht="30.75" customHeight="1">
      <c r="A49" s="48"/>
      <c r="B49" s="1195"/>
      <c r="C49" s="1196"/>
      <c r="D49" s="62"/>
      <c r="E49" s="1187" t="s">
        <v>16</v>
      </c>
      <c r="F49" s="1187"/>
      <c r="G49" s="1187"/>
      <c r="H49" s="1187"/>
      <c r="I49" s="1187"/>
      <c r="J49" s="1188"/>
      <c r="K49" s="63">
        <v>11</v>
      </c>
      <c r="L49" s="64">
        <v>12</v>
      </c>
      <c r="M49" s="64">
        <v>13</v>
      </c>
      <c r="N49" s="64">
        <v>15</v>
      </c>
      <c r="O49" s="65">
        <v>16</v>
      </c>
      <c r="P49" s="48"/>
      <c r="Q49" s="48"/>
      <c r="R49" s="48"/>
      <c r="S49" s="48"/>
      <c r="T49" s="48"/>
      <c r="U49" s="48"/>
    </row>
    <row r="50" spans="1:21" ht="30.75" customHeight="1">
      <c r="A50" s="48"/>
      <c r="B50" s="1195"/>
      <c r="C50" s="1196"/>
      <c r="D50" s="62"/>
      <c r="E50" s="1187" t="s">
        <v>17</v>
      </c>
      <c r="F50" s="1187"/>
      <c r="G50" s="1187"/>
      <c r="H50" s="1187"/>
      <c r="I50" s="1187"/>
      <c r="J50" s="1188"/>
      <c r="K50" s="63">
        <v>6</v>
      </c>
      <c r="L50" s="64">
        <v>6</v>
      </c>
      <c r="M50" s="64">
        <v>1</v>
      </c>
      <c r="N50" s="64">
        <v>1</v>
      </c>
      <c r="O50" s="65">
        <v>1</v>
      </c>
      <c r="P50" s="48"/>
      <c r="Q50" s="48"/>
      <c r="R50" s="48"/>
      <c r="S50" s="48"/>
      <c r="T50" s="48"/>
      <c r="U50" s="48"/>
    </row>
    <row r="51" spans="1:21" ht="30.75" customHeight="1">
      <c r="A51" s="48"/>
      <c r="B51" s="1197"/>
      <c r="C51" s="1198"/>
      <c r="D51" s="66"/>
      <c r="E51" s="1187" t="s">
        <v>18</v>
      </c>
      <c r="F51" s="1187"/>
      <c r="G51" s="1187"/>
      <c r="H51" s="1187"/>
      <c r="I51" s="1187"/>
      <c r="J51" s="1188"/>
      <c r="K51" s="63" t="s">
        <v>480</v>
      </c>
      <c r="L51" s="64">
        <v>0</v>
      </c>
      <c r="M51" s="64" t="s">
        <v>480</v>
      </c>
      <c r="N51" s="64">
        <v>0</v>
      </c>
      <c r="O51" s="65" t="s">
        <v>480</v>
      </c>
      <c r="P51" s="48"/>
      <c r="Q51" s="48"/>
      <c r="R51" s="48"/>
      <c r="S51" s="48"/>
      <c r="T51" s="48"/>
      <c r="U51" s="48"/>
    </row>
    <row r="52" spans="1:21" ht="30.75" customHeight="1">
      <c r="A52" s="48"/>
      <c r="B52" s="1185" t="s">
        <v>19</v>
      </c>
      <c r="C52" s="1186"/>
      <c r="D52" s="66"/>
      <c r="E52" s="1187" t="s">
        <v>20</v>
      </c>
      <c r="F52" s="1187"/>
      <c r="G52" s="1187"/>
      <c r="H52" s="1187"/>
      <c r="I52" s="1187"/>
      <c r="J52" s="1188"/>
      <c r="K52" s="63">
        <v>349</v>
      </c>
      <c r="L52" s="64">
        <v>338</v>
      </c>
      <c r="M52" s="64">
        <v>351</v>
      </c>
      <c r="N52" s="64">
        <v>340</v>
      </c>
      <c r="O52" s="65">
        <v>325</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211</v>
      </c>
      <c r="L53" s="69">
        <v>204</v>
      </c>
      <c r="M53" s="69">
        <v>189</v>
      </c>
      <c r="N53" s="69">
        <v>188</v>
      </c>
      <c r="O53" s="70">
        <v>196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4"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3" t="s">
        <v>24</v>
      </c>
      <c r="C41" s="1214"/>
      <c r="D41" s="81"/>
      <c r="E41" s="1215" t="s">
        <v>25</v>
      </c>
      <c r="F41" s="1215"/>
      <c r="G41" s="1215"/>
      <c r="H41" s="1216"/>
      <c r="I41" s="82">
        <v>4125</v>
      </c>
      <c r="J41" s="83">
        <v>3890</v>
      </c>
      <c r="K41" s="83">
        <v>3791</v>
      </c>
      <c r="L41" s="83">
        <v>4198</v>
      </c>
      <c r="M41" s="84">
        <v>4655</v>
      </c>
    </row>
    <row r="42" spans="2:13" ht="27.75" customHeight="1">
      <c r="B42" s="1203"/>
      <c r="C42" s="1204"/>
      <c r="D42" s="85"/>
      <c r="E42" s="1207" t="s">
        <v>26</v>
      </c>
      <c r="F42" s="1207"/>
      <c r="G42" s="1207"/>
      <c r="H42" s="1208"/>
      <c r="I42" s="86">
        <v>2</v>
      </c>
      <c r="J42" s="87">
        <v>2</v>
      </c>
      <c r="K42" s="87">
        <v>1</v>
      </c>
      <c r="L42" s="87">
        <v>1</v>
      </c>
      <c r="M42" s="88" t="s">
        <v>480</v>
      </c>
    </row>
    <row r="43" spans="2:13" ht="27.75" customHeight="1">
      <c r="B43" s="1203"/>
      <c r="C43" s="1204"/>
      <c r="D43" s="85"/>
      <c r="E43" s="1207" t="s">
        <v>27</v>
      </c>
      <c r="F43" s="1207"/>
      <c r="G43" s="1207"/>
      <c r="H43" s="1208"/>
      <c r="I43" s="86">
        <v>1301</v>
      </c>
      <c r="J43" s="87">
        <v>1123</v>
      </c>
      <c r="K43" s="87">
        <v>1302</v>
      </c>
      <c r="L43" s="87">
        <v>1200</v>
      </c>
      <c r="M43" s="88">
        <v>1120</v>
      </c>
    </row>
    <row r="44" spans="2:13" ht="27.75" customHeight="1">
      <c r="B44" s="1203"/>
      <c r="C44" s="1204"/>
      <c r="D44" s="85"/>
      <c r="E44" s="1207" t="s">
        <v>28</v>
      </c>
      <c r="F44" s="1207"/>
      <c r="G44" s="1207"/>
      <c r="H44" s="1208"/>
      <c r="I44" s="86">
        <v>83</v>
      </c>
      <c r="J44" s="87">
        <v>78</v>
      </c>
      <c r="K44" s="87">
        <v>62</v>
      </c>
      <c r="L44" s="87">
        <v>51</v>
      </c>
      <c r="M44" s="88">
        <v>38</v>
      </c>
    </row>
    <row r="45" spans="2:13" ht="27.75" customHeight="1">
      <c r="B45" s="1203"/>
      <c r="C45" s="1204"/>
      <c r="D45" s="85"/>
      <c r="E45" s="1207" t="s">
        <v>29</v>
      </c>
      <c r="F45" s="1207"/>
      <c r="G45" s="1207"/>
      <c r="H45" s="1208"/>
      <c r="I45" s="86">
        <v>794</v>
      </c>
      <c r="J45" s="87">
        <v>717</v>
      </c>
      <c r="K45" s="87">
        <v>485</v>
      </c>
      <c r="L45" s="87">
        <v>314</v>
      </c>
      <c r="M45" s="88">
        <v>140</v>
      </c>
    </row>
    <row r="46" spans="2:13" ht="27.75" customHeight="1">
      <c r="B46" s="1203"/>
      <c r="C46" s="1204"/>
      <c r="D46" s="89"/>
      <c r="E46" s="1207" t="s">
        <v>30</v>
      </c>
      <c r="F46" s="1207"/>
      <c r="G46" s="1207"/>
      <c r="H46" s="1208"/>
      <c r="I46" s="86">
        <v>90</v>
      </c>
      <c r="J46" s="87">
        <v>28</v>
      </c>
      <c r="K46" s="87">
        <v>76</v>
      </c>
      <c r="L46" s="87">
        <v>23</v>
      </c>
      <c r="M46" s="88">
        <v>20</v>
      </c>
    </row>
    <row r="47" spans="2:13" ht="27.75" customHeight="1">
      <c r="B47" s="1203"/>
      <c r="C47" s="1204"/>
      <c r="D47" s="90"/>
      <c r="E47" s="1217" t="s">
        <v>31</v>
      </c>
      <c r="F47" s="1218"/>
      <c r="G47" s="1218"/>
      <c r="H47" s="1219"/>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5"/>
      <c r="C49" s="1206"/>
      <c r="D49" s="85"/>
      <c r="E49" s="1207" t="s">
        <v>33</v>
      </c>
      <c r="F49" s="1207"/>
      <c r="G49" s="1207"/>
      <c r="H49" s="1208"/>
      <c r="I49" s="86" t="s">
        <v>480</v>
      </c>
      <c r="J49" s="87" t="s">
        <v>480</v>
      </c>
      <c r="K49" s="87" t="s">
        <v>480</v>
      </c>
      <c r="L49" s="87" t="s">
        <v>480</v>
      </c>
      <c r="M49" s="88" t="s">
        <v>480</v>
      </c>
    </row>
    <row r="50" spans="2:13" ht="27.75" customHeight="1">
      <c r="B50" s="1201" t="s">
        <v>34</v>
      </c>
      <c r="C50" s="1202"/>
      <c r="D50" s="91"/>
      <c r="E50" s="1207" t="s">
        <v>35</v>
      </c>
      <c r="F50" s="1207"/>
      <c r="G50" s="1207"/>
      <c r="H50" s="1208"/>
      <c r="I50" s="86">
        <v>895</v>
      </c>
      <c r="J50" s="87">
        <v>903</v>
      </c>
      <c r="K50" s="87">
        <v>839</v>
      </c>
      <c r="L50" s="87">
        <v>1009</v>
      </c>
      <c r="M50" s="88">
        <v>1521</v>
      </c>
    </row>
    <row r="51" spans="2:13" ht="27.75" customHeight="1">
      <c r="B51" s="1203"/>
      <c r="C51" s="1204"/>
      <c r="D51" s="85"/>
      <c r="E51" s="1207" t="s">
        <v>36</v>
      </c>
      <c r="F51" s="1207"/>
      <c r="G51" s="1207"/>
      <c r="H51" s="1208"/>
      <c r="I51" s="86">
        <v>407</v>
      </c>
      <c r="J51" s="87">
        <v>83</v>
      </c>
      <c r="K51" s="87">
        <v>58</v>
      </c>
      <c r="L51" s="87">
        <v>44</v>
      </c>
      <c r="M51" s="88">
        <v>25</v>
      </c>
    </row>
    <row r="52" spans="2:13" ht="27.75" customHeight="1">
      <c r="B52" s="1205"/>
      <c r="C52" s="1206"/>
      <c r="D52" s="85"/>
      <c r="E52" s="1207" t="s">
        <v>37</v>
      </c>
      <c r="F52" s="1207"/>
      <c r="G52" s="1207"/>
      <c r="H52" s="1208"/>
      <c r="I52" s="86">
        <v>3668</v>
      </c>
      <c r="J52" s="87">
        <v>3441</v>
      </c>
      <c r="K52" s="87">
        <v>3574</v>
      </c>
      <c r="L52" s="87">
        <v>3796</v>
      </c>
      <c r="M52" s="88">
        <v>4105</v>
      </c>
    </row>
    <row r="53" spans="2:13" ht="27.75" customHeight="1" thickBot="1">
      <c r="B53" s="1209" t="s">
        <v>21</v>
      </c>
      <c r="C53" s="1210"/>
      <c r="D53" s="92"/>
      <c r="E53" s="1211" t="s">
        <v>38</v>
      </c>
      <c r="F53" s="1211"/>
      <c r="G53" s="1211"/>
      <c r="H53" s="1212"/>
      <c r="I53" s="93">
        <v>1425</v>
      </c>
      <c r="J53" s="94">
        <v>1411</v>
      </c>
      <c r="K53" s="94">
        <v>1247</v>
      </c>
      <c r="L53" s="94">
        <v>937</v>
      </c>
      <c r="M53" s="95">
        <v>323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2"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4"/>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3"/>
      <c r="H50" s="1244"/>
      <c r="I50" s="1244"/>
      <c r="J50" s="1245"/>
      <c r="K50" s="356" t="s">
        <v>519</v>
      </c>
      <c r="L50" s="356" t="s">
        <v>520</v>
      </c>
      <c r="M50" s="356" t="s">
        <v>521</v>
      </c>
      <c r="N50" s="356" t="s">
        <v>522</v>
      </c>
      <c r="O50" s="356" t="s">
        <v>523</v>
      </c>
    </row>
    <row r="51" spans="1:17">
      <c r="B51" s="250"/>
      <c r="C51" s="246"/>
      <c r="D51" s="246"/>
      <c r="E51" s="246"/>
      <c r="F51" s="246"/>
      <c r="G51" s="1246" t="s">
        <v>551</v>
      </c>
      <c r="H51" s="1247"/>
      <c r="I51" s="1252" t="s">
        <v>552</v>
      </c>
      <c r="J51" s="1252"/>
      <c r="K51" s="1254"/>
      <c r="L51" s="1254"/>
      <c r="M51" s="1254"/>
      <c r="N51" s="1254"/>
      <c r="O51" s="1254"/>
    </row>
    <row r="52" spans="1:17">
      <c r="B52" s="250"/>
      <c r="C52" s="246"/>
      <c r="D52" s="246"/>
      <c r="E52" s="246"/>
      <c r="F52" s="246"/>
      <c r="G52" s="1248"/>
      <c r="H52" s="1249"/>
      <c r="I52" s="1253"/>
      <c r="J52" s="1253"/>
      <c r="K52" s="1220"/>
      <c r="L52" s="1220"/>
      <c r="M52" s="1220"/>
      <c r="N52" s="1220"/>
      <c r="O52" s="1220"/>
    </row>
    <row r="53" spans="1:17">
      <c r="A53" s="357"/>
      <c r="B53" s="250"/>
      <c r="C53" s="246"/>
      <c r="D53" s="246"/>
      <c r="E53" s="246"/>
      <c r="F53" s="246"/>
      <c r="G53" s="1248"/>
      <c r="H53" s="1249"/>
      <c r="I53" s="1232" t="s">
        <v>553</v>
      </c>
      <c r="J53" s="1232"/>
      <c r="K53" s="1255"/>
      <c r="L53" s="1255"/>
      <c r="M53" s="1255"/>
      <c r="N53" s="1255"/>
      <c r="O53" s="1255"/>
    </row>
    <row r="54" spans="1:17">
      <c r="A54" s="357"/>
      <c r="B54" s="250"/>
      <c r="C54" s="246"/>
      <c r="D54" s="246"/>
      <c r="E54" s="246"/>
      <c r="F54" s="246"/>
      <c r="G54" s="1250"/>
      <c r="H54" s="1251"/>
      <c r="I54" s="1232"/>
      <c r="J54" s="1232"/>
      <c r="K54" s="1225"/>
      <c r="L54" s="1225"/>
      <c r="M54" s="1225"/>
      <c r="N54" s="1225"/>
      <c r="O54" s="1225"/>
    </row>
    <row r="55" spans="1:17">
      <c r="A55" s="357"/>
      <c r="B55" s="250"/>
      <c r="C55" s="246"/>
      <c r="D55" s="246"/>
      <c r="E55" s="246"/>
      <c r="F55" s="246"/>
      <c r="G55" s="1226" t="s">
        <v>554</v>
      </c>
      <c r="H55" s="1227"/>
      <c r="I55" s="1232" t="s">
        <v>552</v>
      </c>
      <c r="J55" s="1232"/>
      <c r="K55" s="1254"/>
      <c r="L55" s="1254"/>
      <c r="M55" s="1254"/>
      <c r="N55" s="1254"/>
      <c r="O55" s="1254"/>
    </row>
    <row r="56" spans="1:17">
      <c r="A56" s="357"/>
      <c r="B56" s="250"/>
      <c r="C56" s="246"/>
      <c r="D56" s="246"/>
      <c r="E56" s="246"/>
      <c r="F56" s="246"/>
      <c r="G56" s="1228"/>
      <c r="H56" s="1229"/>
      <c r="I56" s="1232"/>
      <c r="J56" s="1232"/>
      <c r="K56" s="1220"/>
      <c r="L56" s="1220"/>
      <c r="M56" s="1220"/>
      <c r="N56" s="1220"/>
      <c r="O56" s="1220"/>
    </row>
    <row r="57" spans="1:17" s="357" customFormat="1">
      <c r="B57" s="358"/>
      <c r="C57" s="354"/>
      <c r="D57" s="354"/>
      <c r="E57" s="354"/>
      <c r="F57" s="354"/>
      <c r="G57" s="1228"/>
      <c r="H57" s="1229"/>
      <c r="I57" s="1222" t="s">
        <v>555</v>
      </c>
      <c r="J57" s="1222"/>
      <c r="K57" s="1255"/>
      <c r="L57" s="1255"/>
      <c r="M57" s="1255"/>
      <c r="N57" s="1255"/>
      <c r="O57" s="1255"/>
      <c r="P57" s="359"/>
      <c r="Q57" s="358"/>
    </row>
    <row r="58" spans="1:17" s="357" customFormat="1">
      <c r="A58" s="245"/>
      <c r="B58" s="358"/>
      <c r="C58" s="354"/>
      <c r="D58" s="354"/>
      <c r="E58" s="354"/>
      <c r="F58" s="354"/>
      <c r="G58" s="1230"/>
      <c r="H58" s="1231"/>
      <c r="I58" s="1222"/>
      <c r="J58" s="1222"/>
      <c r="K58" s="1225"/>
      <c r="L58" s="1225"/>
      <c r="M58" s="1225"/>
      <c r="N58" s="1225"/>
      <c r="O58" s="122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4" t="s">
        <v>559</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3"/>
      <c r="H72" s="1244"/>
      <c r="I72" s="1244"/>
      <c r="J72" s="1245"/>
      <c r="K72" s="356" t="s">
        <v>519</v>
      </c>
      <c r="L72" s="356" t="s">
        <v>520</v>
      </c>
      <c r="M72" s="356" t="s">
        <v>521</v>
      </c>
      <c r="N72" s="356" t="s">
        <v>522</v>
      </c>
      <c r="O72" s="356" t="s">
        <v>523</v>
      </c>
    </row>
    <row r="73" spans="2:30">
      <c r="B73" s="250"/>
      <c r="C73" s="246"/>
      <c r="D73" s="246"/>
      <c r="E73" s="246"/>
      <c r="F73" s="246"/>
      <c r="G73" s="1246" t="s">
        <v>551</v>
      </c>
      <c r="H73" s="1247"/>
      <c r="I73" s="1252" t="s">
        <v>552</v>
      </c>
      <c r="J73" s="1252"/>
      <c r="K73" s="1233">
        <v>65.5</v>
      </c>
      <c r="L73" s="1233">
        <v>64.599999999999994</v>
      </c>
      <c r="M73" s="1220">
        <v>58.1</v>
      </c>
      <c r="N73" s="1220">
        <v>41.8</v>
      </c>
      <c r="O73" s="1220">
        <v>15.1</v>
      </c>
      <c r="S73" s="245">
        <v>9.9</v>
      </c>
    </row>
    <row r="74" spans="2:30">
      <c r="B74" s="250"/>
      <c r="C74" s="246"/>
      <c r="D74" s="246"/>
      <c r="E74" s="246"/>
      <c r="F74" s="246"/>
      <c r="G74" s="1248"/>
      <c r="H74" s="1249"/>
      <c r="I74" s="1253"/>
      <c r="J74" s="1253"/>
      <c r="K74" s="1233"/>
      <c r="L74" s="1233"/>
      <c r="M74" s="1220"/>
      <c r="N74" s="1220"/>
      <c r="O74" s="1220"/>
    </row>
    <row r="75" spans="2:30">
      <c r="B75" s="250"/>
      <c r="C75" s="246"/>
      <c r="D75" s="246"/>
      <c r="E75" s="246"/>
      <c r="F75" s="246"/>
      <c r="G75" s="1248"/>
      <c r="H75" s="1249"/>
      <c r="I75" s="1232" t="s">
        <v>558</v>
      </c>
      <c r="J75" s="1232"/>
      <c r="K75" s="1224">
        <v>12.3</v>
      </c>
      <c r="L75" s="1224">
        <v>9.1999999999999993</v>
      </c>
      <c r="M75" s="1224">
        <v>9.1999999999999993</v>
      </c>
      <c r="N75" s="1224">
        <v>8.8000000000000007</v>
      </c>
      <c r="O75" s="1224">
        <v>8.6999999999999993</v>
      </c>
      <c r="U75" s="245">
        <v>81.2</v>
      </c>
      <c r="W75" s="245">
        <v>87.2</v>
      </c>
      <c r="Y75" s="245">
        <v>99.8</v>
      </c>
      <c r="AA75" s="245">
        <v>109.5</v>
      </c>
      <c r="AC75" s="245">
        <v>115.2</v>
      </c>
    </row>
    <row r="76" spans="2:30">
      <c r="B76" s="250"/>
      <c r="C76" s="246"/>
      <c r="D76" s="246"/>
      <c r="E76" s="246"/>
      <c r="F76" s="246"/>
      <c r="G76" s="1250"/>
      <c r="H76" s="1251"/>
      <c r="I76" s="1232"/>
      <c r="J76" s="1232"/>
      <c r="K76" s="1225"/>
      <c r="L76" s="1225"/>
      <c r="M76" s="1225"/>
      <c r="N76" s="1225"/>
      <c r="O76" s="1225"/>
    </row>
    <row r="77" spans="2:30">
      <c r="B77" s="250"/>
      <c r="C77" s="246"/>
      <c r="D77" s="246"/>
      <c r="E77" s="246"/>
      <c r="F77" s="246"/>
      <c r="G77" s="1226" t="s">
        <v>554</v>
      </c>
      <c r="H77" s="1227"/>
      <c r="I77" s="1232" t="s">
        <v>552</v>
      </c>
      <c r="J77" s="1232"/>
      <c r="K77" s="1233">
        <v>18.7</v>
      </c>
      <c r="L77" s="1233">
        <v>12.9</v>
      </c>
      <c r="M77" s="1220">
        <v>22.6</v>
      </c>
      <c r="N77" s="1220">
        <v>0.8</v>
      </c>
      <c r="O77" s="1220">
        <v>0</v>
      </c>
      <c r="R77" s="245">
        <v>12.3</v>
      </c>
      <c r="T77" s="245">
        <v>11.1</v>
      </c>
    </row>
    <row r="78" spans="2:30">
      <c r="B78" s="250"/>
      <c r="C78" s="246"/>
      <c r="D78" s="246"/>
      <c r="E78" s="246"/>
      <c r="F78" s="246"/>
      <c r="G78" s="1228"/>
      <c r="H78" s="1229"/>
      <c r="I78" s="1232"/>
      <c r="J78" s="1232"/>
      <c r="K78" s="1233"/>
      <c r="L78" s="1233"/>
      <c r="M78" s="1220"/>
      <c r="N78" s="1220"/>
      <c r="O78" s="1220"/>
    </row>
    <row r="79" spans="2:30">
      <c r="B79" s="250"/>
      <c r="C79" s="246"/>
      <c r="D79" s="246"/>
      <c r="E79" s="246"/>
      <c r="F79" s="246"/>
      <c r="G79" s="1228"/>
      <c r="H79" s="1229"/>
      <c r="I79" s="1221" t="s">
        <v>558</v>
      </c>
      <c r="J79" s="1222"/>
      <c r="K79" s="1223">
        <v>10.7</v>
      </c>
      <c r="L79" s="1223">
        <v>10</v>
      </c>
      <c r="M79" s="1223">
        <v>9.5</v>
      </c>
      <c r="N79" s="1223">
        <v>8.1</v>
      </c>
      <c r="O79" s="1223">
        <v>7.3</v>
      </c>
      <c r="V79" s="245">
        <v>53.5</v>
      </c>
      <c r="X79" s="245">
        <v>48.2</v>
      </c>
      <c r="Z79" s="245">
        <v>34.200000000000003</v>
      </c>
      <c r="AB79" s="245">
        <v>30.3</v>
      </c>
      <c r="AD79" s="245">
        <v>28.9</v>
      </c>
    </row>
    <row r="80" spans="2:30">
      <c r="B80" s="250"/>
      <c r="C80" s="246"/>
      <c r="D80" s="246"/>
      <c r="E80" s="246"/>
      <c r="F80" s="246"/>
      <c r="G80" s="1230"/>
      <c r="H80" s="1231"/>
      <c r="I80" s="1222"/>
      <c r="J80" s="1222"/>
      <c r="K80" s="1223"/>
      <c r="L80" s="1223"/>
      <c r="M80" s="1223"/>
      <c r="N80" s="1223"/>
      <c r="O80" s="122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14569</v>
      </c>
      <c r="E3" s="118"/>
      <c r="F3" s="119">
        <v>117673</v>
      </c>
      <c r="G3" s="120"/>
      <c r="H3" s="121"/>
    </row>
    <row r="4" spans="1:8">
      <c r="A4" s="122"/>
      <c r="B4" s="123"/>
      <c r="C4" s="124"/>
      <c r="D4" s="125">
        <v>6195</v>
      </c>
      <c r="E4" s="126"/>
      <c r="F4" s="127">
        <v>62359</v>
      </c>
      <c r="G4" s="128"/>
      <c r="H4" s="129"/>
    </row>
    <row r="5" spans="1:8">
      <c r="A5" s="110" t="s">
        <v>513</v>
      </c>
      <c r="B5" s="115"/>
      <c r="C5" s="116"/>
      <c r="D5" s="117">
        <v>76169</v>
      </c>
      <c r="E5" s="118"/>
      <c r="F5" s="119">
        <v>118223</v>
      </c>
      <c r="G5" s="120"/>
      <c r="H5" s="121"/>
    </row>
    <row r="6" spans="1:8">
      <c r="A6" s="122"/>
      <c r="B6" s="123"/>
      <c r="C6" s="124"/>
      <c r="D6" s="125">
        <v>19903</v>
      </c>
      <c r="E6" s="126"/>
      <c r="F6" s="127">
        <v>57106</v>
      </c>
      <c r="G6" s="128"/>
      <c r="H6" s="129"/>
    </row>
    <row r="7" spans="1:8">
      <c r="A7" s="110" t="s">
        <v>514</v>
      </c>
      <c r="B7" s="115"/>
      <c r="C7" s="116"/>
      <c r="D7" s="117">
        <v>47602</v>
      </c>
      <c r="E7" s="118"/>
      <c r="F7" s="119">
        <v>128485</v>
      </c>
      <c r="G7" s="120"/>
      <c r="H7" s="121"/>
    </row>
    <row r="8" spans="1:8">
      <c r="A8" s="122"/>
      <c r="B8" s="123"/>
      <c r="C8" s="124"/>
      <c r="D8" s="125">
        <v>39702</v>
      </c>
      <c r="E8" s="126"/>
      <c r="F8" s="127">
        <v>62765</v>
      </c>
      <c r="G8" s="128"/>
      <c r="H8" s="129"/>
    </row>
    <row r="9" spans="1:8">
      <c r="A9" s="110" t="s">
        <v>515</v>
      </c>
      <c r="B9" s="115"/>
      <c r="C9" s="116"/>
      <c r="D9" s="117">
        <v>187331</v>
      </c>
      <c r="E9" s="118"/>
      <c r="F9" s="119">
        <v>128611</v>
      </c>
      <c r="G9" s="120"/>
      <c r="H9" s="121"/>
    </row>
    <row r="10" spans="1:8">
      <c r="A10" s="122"/>
      <c r="B10" s="123"/>
      <c r="C10" s="124"/>
      <c r="D10" s="125">
        <v>159687</v>
      </c>
      <c r="E10" s="126"/>
      <c r="F10" s="127">
        <v>61552</v>
      </c>
      <c r="G10" s="128"/>
      <c r="H10" s="129"/>
    </row>
    <row r="11" spans="1:8">
      <c r="A11" s="110" t="s">
        <v>516</v>
      </c>
      <c r="B11" s="115"/>
      <c r="C11" s="116"/>
      <c r="D11" s="117">
        <v>128945</v>
      </c>
      <c r="E11" s="118"/>
      <c r="F11" s="119">
        <v>138651</v>
      </c>
      <c r="G11" s="120"/>
      <c r="H11" s="121"/>
    </row>
    <row r="12" spans="1:8">
      <c r="A12" s="122"/>
      <c r="B12" s="123"/>
      <c r="C12" s="130"/>
      <c r="D12" s="125">
        <v>104294</v>
      </c>
      <c r="E12" s="126"/>
      <c r="F12" s="127">
        <v>71211</v>
      </c>
      <c r="G12" s="128"/>
      <c r="H12" s="129"/>
    </row>
    <row r="13" spans="1:8">
      <c r="A13" s="110"/>
      <c r="B13" s="115"/>
      <c r="C13" s="131"/>
      <c r="D13" s="132">
        <v>90923</v>
      </c>
      <c r="E13" s="133"/>
      <c r="F13" s="134">
        <v>126329</v>
      </c>
      <c r="G13" s="135"/>
      <c r="H13" s="121"/>
    </row>
    <row r="14" spans="1:8">
      <c r="A14" s="122"/>
      <c r="B14" s="123"/>
      <c r="C14" s="124"/>
      <c r="D14" s="125">
        <v>65956</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9.43</v>
      </c>
      <c r="C19" s="136">
        <f>ROUND(VALUE(SUBSTITUTE(実質収支比率等に係る経年分析!G$48,"▲","-")),2)</f>
        <v>5.49</v>
      </c>
      <c r="D19" s="136">
        <f>ROUND(VALUE(SUBSTITUTE(実質収支比率等に係る経年分析!H$48,"▲","-")),2)</f>
        <v>10.23</v>
      </c>
      <c r="E19" s="136">
        <f>ROUND(VALUE(SUBSTITUTE(実質収支比率等に係る経年分析!I$48,"▲","-")),2)</f>
        <v>18.36</v>
      </c>
      <c r="F19" s="136">
        <f>ROUND(VALUE(SUBSTITUTE(実質収支比率等に係る経年分析!J$48,"▲","-")),2)</f>
        <v>14.99</v>
      </c>
    </row>
    <row r="20" spans="1:11">
      <c r="A20" s="136" t="s">
        <v>43</v>
      </c>
      <c r="B20" s="136">
        <f>ROUND(VALUE(SUBSTITUTE(実質収支比率等に係る経年分析!F$47,"▲","-")),2)</f>
        <v>9.15</v>
      </c>
      <c r="C20" s="136">
        <f>ROUND(VALUE(SUBSTITUTE(実質収支比率等に係る経年分析!G$47,"▲","-")),2)</f>
        <v>11.6</v>
      </c>
      <c r="D20" s="136">
        <f>ROUND(VALUE(SUBSTITUTE(実質収支比率等に係る経年分析!H$47,"▲","-")),2)</f>
        <v>21.39</v>
      </c>
      <c r="E20" s="136">
        <f>ROUND(VALUE(SUBSTITUTE(実質収支比率等に係る経年分析!I$47,"▲","-")),2)</f>
        <v>20.66</v>
      </c>
      <c r="F20" s="136">
        <f>ROUND(VALUE(SUBSTITUTE(実質収支比率等に係る経年分析!J$47,"▲","-")),2)</f>
        <v>29.22</v>
      </c>
    </row>
    <row r="21" spans="1:11">
      <c r="A21" s="136" t="s">
        <v>44</v>
      </c>
      <c r="B21" s="136">
        <f>IF(ISNUMBER(VALUE(SUBSTITUTE(実質収支比率等に係る経年分析!F$49,"▲","-"))),ROUND(VALUE(SUBSTITUTE(実質収支比率等に係る経年分析!F$49,"▲","-")),2),NA())</f>
        <v>2.81</v>
      </c>
      <c r="C21" s="136">
        <f>IF(ISNUMBER(VALUE(SUBSTITUTE(実質収支比率等に係る経年分析!G$49,"▲","-"))),ROUND(VALUE(SUBSTITUTE(実質収支比率等に係る経年分析!G$49,"▲","-")),2),NA())</f>
        <v>-1.5</v>
      </c>
      <c r="D21" s="136">
        <f>IF(ISNUMBER(VALUE(SUBSTITUTE(実質収支比率等に係る経年分析!H$49,"▲","-"))),ROUND(VALUE(SUBSTITUTE(実質収支比率等に係る経年分析!H$49,"▲","-")),2),NA())</f>
        <v>14.35</v>
      </c>
      <c r="E21" s="136">
        <f>IF(ISNUMBER(VALUE(SUBSTITUTE(実質収支比率等に係る経年分析!I$49,"▲","-"))),ROUND(VALUE(SUBSTITUTE(実質収支比率等に係る経年分析!I$49,"▲","-")),2),NA())</f>
        <v>8.4700000000000006</v>
      </c>
      <c r="F21" s="136">
        <f>IF(ISNUMBER(VALUE(SUBSTITUTE(実質収支比率等に係る経年分析!J$49,"▲","-"))),ROUND(VALUE(SUBSTITUTE(実質収支比率等に係る経年分析!J$49,"▲","-")),2),NA())</f>
        <v>3.49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14.35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0.17</v>
      </c>
    </row>
    <row r="30" spans="1:11">
      <c r="A30" s="137" t="str">
        <f>IF(連結実質赤字比率に係る赤字・黒字の構成分析!C$40="",NA(),連結実質赤字比率に係る赤字・黒字の構成分析!C$40)</f>
        <v>農業集落排水処理事業特別会計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1.62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1.1499999999999999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1.03</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1.66</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8.3000000000000007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8.3699999999999992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5.9</v>
      </c>
    </row>
    <row r="34" spans="1:16">
      <c r="A34" s="137" t="str">
        <f>IF(連結実質赤字比率に係る赤字・黒字の構成分析!C$36="",NA(),連結実質赤字比率に係る赤字・黒字の構成分析!C$36)</f>
        <v>工業用地造成事業会計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10.48</v>
      </c>
    </row>
    <row r="35" spans="1:16">
      <c r="A35" s="137" t="str">
        <f>IF(連結実質赤字比率に係る赤字・黒字の構成分析!C$35="",NA(),連結実質赤字比率に係る赤字・黒字の構成分析!C$35)</f>
        <v>住宅用地造成事業会計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4.2300000000000004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18.350000000000001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349</v>
      </c>
      <c r="E42" s="138"/>
      <c r="F42" s="138"/>
      <c r="G42" s="138">
        <f>'実質公債費比率（分子）の構造'!L$52</f>
        <v>338</v>
      </c>
      <c r="H42" s="138"/>
      <c r="I42" s="138"/>
      <c r="J42" s="138">
        <f>'実質公債費比率（分子）の構造'!M$52</f>
        <v>351</v>
      </c>
      <c r="K42" s="138"/>
      <c r="L42" s="138"/>
      <c r="M42" s="138">
        <f>'実質公債費比率（分子）の構造'!N$52</f>
        <v>340</v>
      </c>
      <c r="N42" s="138"/>
      <c r="O42" s="138"/>
      <c r="P42" s="138">
        <f>'実質公債費比率（分子）の構造'!O$52</f>
        <v>325</v>
      </c>
    </row>
    <row r="43" spans="1:16">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11</v>
      </c>
      <c r="C45" s="138"/>
      <c r="D45" s="138"/>
      <c r="E45" s="138">
        <f>'実質公債費比率（分子）の構造'!L$49</f>
        <v>12</v>
      </c>
      <c r="F45" s="138"/>
      <c r="G45" s="138"/>
      <c r="H45" s="138">
        <f>'実質公債費比率（分子）の構造'!M$49</f>
        <v>13</v>
      </c>
      <c r="I45" s="138"/>
      <c r="J45" s="138"/>
      <c r="K45" s="138">
        <f>'実質公債費比率（分子）の構造'!N$49</f>
        <v>15</v>
      </c>
      <c r="L45" s="138"/>
      <c r="M45" s="138"/>
      <c r="N45" s="138">
        <f>'実質公債費比率（分子）の構造'!O$49</f>
        <v>16</v>
      </c>
      <c r="O45" s="138"/>
      <c r="P45" s="138"/>
    </row>
    <row r="46" spans="1:16">
      <c r="A46" s="138" t="s">
        <v>55</v>
      </c>
      <c r="B46" s="138">
        <f>'実質公債費比率（分子）の構造'!K$48</f>
        <v>144</v>
      </c>
      <c r="C46" s="138"/>
      <c r="D46" s="138"/>
      <c r="E46" s="138">
        <f>'実質公債費比率（分子）の構造'!L$48</f>
        <v>138</v>
      </c>
      <c r="F46" s="138"/>
      <c r="G46" s="138"/>
      <c r="H46" s="138">
        <f>'実質公債費比率（分子）の構造'!M$48</f>
        <v>152</v>
      </c>
      <c r="I46" s="138"/>
      <c r="J46" s="138"/>
      <c r="K46" s="138">
        <f>'実質公債費比率（分子）の構造'!N$48</f>
        <v>149</v>
      </c>
      <c r="L46" s="138"/>
      <c r="M46" s="138"/>
      <c r="N46" s="138">
        <f>'実質公債費比率（分子）の構造'!O$48</f>
        <v>165</v>
      </c>
      <c r="O46" s="138"/>
      <c r="P46" s="138"/>
    </row>
    <row r="47" spans="1:16">
      <c r="A47" s="138" t="s">
        <v>56</v>
      </c>
      <c r="B47" s="138">
        <f>'実質公債費比率（分子）の構造'!K$47</f>
        <v>32</v>
      </c>
      <c r="C47" s="138"/>
      <c r="D47" s="138"/>
      <c r="E47" s="138">
        <f>'実質公債費比率（分子）の構造'!L$47</f>
        <v>32</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367</v>
      </c>
      <c r="C49" s="138"/>
      <c r="D49" s="138"/>
      <c r="E49" s="138">
        <f>'実質公債費比率（分子）の構造'!L$45</f>
        <v>354</v>
      </c>
      <c r="F49" s="138"/>
      <c r="G49" s="138"/>
      <c r="H49" s="138">
        <f>'実質公債費比率（分子）の構造'!M$45</f>
        <v>374</v>
      </c>
      <c r="I49" s="138"/>
      <c r="J49" s="138"/>
      <c r="K49" s="138">
        <f>'実質公債費比率（分子）の構造'!N$45</f>
        <v>363</v>
      </c>
      <c r="L49" s="138"/>
      <c r="M49" s="138"/>
      <c r="N49" s="138">
        <f>'実質公債費比率（分子）の構造'!O$45</f>
        <v>339</v>
      </c>
      <c r="O49" s="138"/>
      <c r="P49" s="138"/>
    </row>
    <row r="50" spans="1:16">
      <c r="A50" s="138" t="s">
        <v>59</v>
      </c>
      <c r="B50" s="138" t="e">
        <f>NA()</f>
        <v>#N/A</v>
      </c>
      <c r="C50" s="138">
        <f>IF(ISNUMBER('実質公債費比率（分子）の構造'!K$53),'実質公債費比率（分子）の構造'!K$53,NA())</f>
        <v>211</v>
      </c>
      <c r="D50" s="138" t="e">
        <f>NA()</f>
        <v>#N/A</v>
      </c>
      <c r="E50" s="138" t="e">
        <f>NA()</f>
        <v>#N/A</v>
      </c>
      <c r="F50" s="138">
        <f>IF(ISNUMBER('実質公債費比率（分子）の構造'!L$53),'実質公債費比率（分子）の構造'!L$53,NA())</f>
        <v>204</v>
      </c>
      <c r="G50" s="138" t="e">
        <f>NA()</f>
        <v>#N/A</v>
      </c>
      <c r="H50" s="138" t="e">
        <f>NA()</f>
        <v>#N/A</v>
      </c>
      <c r="I50" s="138">
        <f>IF(ISNUMBER('実質公債費比率（分子）の構造'!M$53),'実質公債費比率（分子）の構造'!M$53,NA())</f>
        <v>189</v>
      </c>
      <c r="J50" s="138" t="e">
        <f>NA()</f>
        <v>#N/A</v>
      </c>
      <c r="K50" s="138" t="e">
        <f>NA()</f>
        <v>#N/A</v>
      </c>
      <c r="L50" s="138">
        <f>IF(ISNUMBER('実質公債費比率（分子）の構造'!N$53),'実質公債費比率（分子）の構造'!N$53,NA())</f>
        <v>188</v>
      </c>
      <c r="M50" s="138" t="e">
        <f>NA()</f>
        <v>#N/A</v>
      </c>
      <c r="N50" s="138" t="e">
        <f>NA()</f>
        <v>#N/A</v>
      </c>
      <c r="O50" s="138">
        <f>IF(ISNUMBER('実質公債費比率（分子）の構造'!O$53),'実質公債費比率（分子）の構造'!O$53,NA())</f>
        <v>196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3668</v>
      </c>
      <c r="E56" s="137"/>
      <c r="F56" s="137"/>
      <c r="G56" s="137">
        <f>'将来負担比率（分子）の構造'!J$52</f>
        <v>3441</v>
      </c>
      <c r="H56" s="137"/>
      <c r="I56" s="137"/>
      <c r="J56" s="137">
        <f>'将来負担比率（分子）の構造'!K$52</f>
        <v>3574</v>
      </c>
      <c r="K56" s="137"/>
      <c r="L56" s="137"/>
      <c r="M56" s="137">
        <f>'将来負担比率（分子）の構造'!L$52</f>
        <v>3796</v>
      </c>
      <c r="N56" s="137"/>
      <c r="O56" s="137"/>
      <c r="P56" s="137">
        <f>'将来負担比率（分子）の構造'!M$52</f>
        <v>4105</v>
      </c>
    </row>
    <row r="57" spans="1:16">
      <c r="A57" s="137" t="s">
        <v>36</v>
      </c>
      <c r="B57" s="137"/>
      <c r="C57" s="137"/>
      <c r="D57" s="137">
        <f>'将来負担比率（分子）の構造'!I$51</f>
        <v>407</v>
      </c>
      <c r="E57" s="137"/>
      <c r="F57" s="137"/>
      <c r="G57" s="137">
        <f>'将来負担比率（分子）の構造'!J$51</f>
        <v>83</v>
      </c>
      <c r="H57" s="137"/>
      <c r="I57" s="137"/>
      <c r="J57" s="137">
        <f>'将来負担比率（分子）の構造'!K$51</f>
        <v>58</v>
      </c>
      <c r="K57" s="137"/>
      <c r="L57" s="137"/>
      <c r="M57" s="137">
        <f>'将来負担比率（分子）の構造'!L$51</f>
        <v>44</v>
      </c>
      <c r="N57" s="137"/>
      <c r="O57" s="137"/>
      <c r="P57" s="137">
        <f>'将来負担比率（分子）の構造'!M$51</f>
        <v>25</v>
      </c>
    </row>
    <row r="58" spans="1:16">
      <c r="A58" s="137" t="s">
        <v>35</v>
      </c>
      <c r="B58" s="137"/>
      <c r="C58" s="137"/>
      <c r="D58" s="137">
        <f>'将来負担比率（分子）の構造'!I$50</f>
        <v>895</v>
      </c>
      <c r="E58" s="137"/>
      <c r="F58" s="137"/>
      <c r="G58" s="137">
        <f>'将来負担比率（分子）の構造'!J$50</f>
        <v>903</v>
      </c>
      <c r="H58" s="137"/>
      <c r="I58" s="137"/>
      <c r="J58" s="137">
        <f>'将来負担比率（分子）の構造'!K$50</f>
        <v>839</v>
      </c>
      <c r="K58" s="137"/>
      <c r="L58" s="137"/>
      <c r="M58" s="137">
        <f>'将来負担比率（分子）の構造'!L$50</f>
        <v>1009</v>
      </c>
      <c r="N58" s="137"/>
      <c r="O58" s="137"/>
      <c r="P58" s="137">
        <f>'将来負担比率（分子）の構造'!M$50</f>
        <v>1521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90</v>
      </c>
      <c r="C61" s="137"/>
      <c r="D61" s="137"/>
      <c r="E61" s="137">
        <f>'将来負担比率（分子）の構造'!J$46</f>
        <v>28</v>
      </c>
      <c r="F61" s="137"/>
      <c r="G61" s="137"/>
      <c r="H61" s="137">
        <f>'将来負担比率（分子）の構造'!K$46</f>
        <v>76</v>
      </c>
      <c r="I61" s="137"/>
      <c r="J61" s="137"/>
      <c r="K61" s="137">
        <f>'将来負担比率（分子）の構造'!L$46</f>
        <v>23</v>
      </c>
      <c r="L61" s="137"/>
      <c r="M61" s="137"/>
      <c r="N61" s="137">
        <f>'将来負担比率（分子）の構造'!M$46</f>
        <v>20</v>
      </c>
      <c r="O61" s="137"/>
      <c r="P61" s="137"/>
    </row>
    <row r="62" spans="1:16">
      <c r="A62" s="137" t="s">
        <v>29</v>
      </c>
      <c r="B62" s="137">
        <f>'将来負担比率（分子）の構造'!I$45</f>
        <v>794</v>
      </c>
      <c r="C62" s="137"/>
      <c r="D62" s="137"/>
      <c r="E62" s="137">
        <f>'将来負担比率（分子）の構造'!J$45</f>
        <v>717</v>
      </c>
      <c r="F62" s="137"/>
      <c r="G62" s="137"/>
      <c r="H62" s="137">
        <f>'将来負担比率（分子）の構造'!K$45</f>
        <v>485</v>
      </c>
      <c r="I62" s="137"/>
      <c r="J62" s="137"/>
      <c r="K62" s="137">
        <f>'将来負担比率（分子）の構造'!L$45</f>
        <v>314</v>
      </c>
      <c r="L62" s="137"/>
      <c r="M62" s="137"/>
      <c r="N62" s="137">
        <f>'将来負担比率（分子）の構造'!M$45</f>
        <v>140</v>
      </c>
      <c r="O62" s="137"/>
      <c r="P62" s="137"/>
    </row>
    <row r="63" spans="1:16">
      <c r="A63" s="137" t="s">
        <v>28</v>
      </c>
      <c r="B63" s="137">
        <f>'将来負担比率（分子）の構造'!I$44</f>
        <v>83</v>
      </c>
      <c r="C63" s="137"/>
      <c r="D63" s="137"/>
      <c r="E63" s="137">
        <f>'将来負担比率（分子）の構造'!J$44</f>
        <v>78</v>
      </c>
      <c r="F63" s="137"/>
      <c r="G63" s="137"/>
      <c r="H63" s="137">
        <f>'将来負担比率（分子）の構造'!K$44</f>
        <v>62</v>
      </c>
      <c r="I63" s="137"/>
      <c r="J63" s="137"/>
      <c r="K63" s="137">
        <f>'将来負担比率（分子）の構造'!L$44</f>
        <v>51</v>
      </c>
      <c r="L63" s="137"/>
      <c r="M63" s="137"/>
      <c r="N63" s="137">
        <f>'将来負担比率（分子）の構造'!M$44</f>
        <v>38</v>
      </c>
      <c r="O63" s="137"/>
      <c r="P63" s="137"/>
    </row>
    <row r="64" spans="1:16">
      <c r="A64" s="137" t="s">
        <v>27</v>
      </c>
      <c r="B64" s="137">
        <f>'将来負担比率（分子）の構造'!I$43</f>
        <v>1301</v>
      </c>
      <c r="C64" s="137"/>
      <c r="D64" s="137"/>
      <c r="E64" s="137">
        <f>'将来負担比率（分子）の構造'!J$43</f>
        <v>1123</v>
      </c>
      <c r="F64" s="137"/>
      <c r="G64" s="137"/>
      <c r="H64" s="137">
        <f>'将来負担比率（分子）の構造'!K$43</f>
        <v>1302</v>
      </c>
      <c r="I64" s="137"/>
      <c r="J64" s="137"/>
      <c r="K64" s="137">
        <f>'将来負担比率（分子）の構造'!L$43</f>
        <v>1200</v>
      </c>
      <c r="L64" s="137"/>
      <c r="M64" s="137"/>
      <c r="N64" s="137">
        <f>'将来負担比率（分子）の構造'!M$43</f>
        <v>1120</v>
      </c>
      <c r="O64" s="137"/>
      <c r="P64" s="137"/>
    </row>
    <row r="65" spans="1:16">
      <c r="A65" s="137" t="s">
        <v>26</v>
      </c>
      <c r="B65" s="137">
        <f>'将来負担比率（分子）の構造'!I$42</f>
        <v>2</v>
      </c>
      <c r="C65" s="137"/>
      <c r="D65" s="137"/>
      <c r="E65" s="137">
        <f>'将来負担比率（分子）の構造'!J$42</f>
        <v>2</v>
      </c>
      <c r="F65" s="137"/>
      <c r="G65" s="137"/>
      <c r="H65" s="137">
        <f>'将来負担比率（分子）の構造'!K$42</f>
        <v>1</v>
      </c>
      <c r="I65" s="137"/>
      <c r="J65" s="137"/>
      <c r="K65" s="137">
        <f>'将来負担比率（分子）の構造'!L$42</f>
        <v>1</v>
      </c>
      <c r="L65" s="137"/>
      <c r="M65" s="137"/>
      <c r="N65" s="137" t="str">
        <f>'将来負担比率（分子）の構造'!M$42</f>
        <v>-</v>
      </c>
      <c r="O65" s="137"/>
      <c r="P65" s="137"/>
    </row>
    <row r="66" spans="1:16">
      <c r="A66" s="137" t="s">
        <v>25</v>
      </c>
      <c r="B66" s="137">
        <f>'将来負担比率（分子）の構造'!I$41</f>
        <v>4125</v>
      </c>
      <c r="C66" s="137"/>
      <c r="D66" s="137"/>
      <c r="E66" s="137">
        <f>'将来負担比率（分子）の構造'!J$41</f>
        <v>3890</v>
      </c>
      <c r="F66" s="137"/>
      <c r="G66" s="137"/>
      <c r="H66" s="137">
        <f>'将来負担比率（分子）の構造'!K$41</f>
        <v>3791</v>
      </c>
      <c r="I66" s="137"/>
      <c r="J66" s="137"/>
      <c r="K66" s="137">
        <f>'将来負担比率（分子）の構造'!L$41</f>
        <v>4198</v>
      </c>
      <c r="L66" s="137"/>
      <c r="M66" s="137"/>
      <c r="N66" s="137">
        <f>'将来負担比率（分子）の構造'!M$41</f>
        <v>4655</v>
      </c>
      <c r="O66" s="137"/>
      <c r="P66" s="137"/>
    </row>
    <row r="67" spans="1:16">
      <c r="A67" s="137" t="s">
        <v>63</v>
      </c>
      <c r="B67" s="137" t="e">
        <f>NA()</f>
        <v>#N/A</v>
      </c>
      <c r="C67" s="137">
        <f>IF(ISNUMBER('将来負担比率（分子）の構造'!I$53), IF('将来負担比率（分子）の構造'!I$53 &lt; 0, 0, '将来負担比率（分子）の構造'!I$53), NA())</f>
        <v>1425</v>
      </c>
      <c r="D67" s="137" t="e">
        <f>NA()</f>
        <v>#N/A</v>
      </c>
      <c r="E67" s="137" t="e">
        <f>NA()</f>
        <v>#N/A</v>
      </c>
      <c r="F67" s="137">
        <f>IF(ISNUMBER('将来負担比率（分子）の構造'!J$53), IF('将来負担比率（分子）の構造'!J$53 &lt; 0, 0, '将来負担比率（分子）の構造'!J$53), NA())</f>
        <v>1411</v>
      </c>
      <c r="G67" s="137" t="e">
        <f>NA()</f>
        <v>#N/A</v>
      </c>
      <c r="H67" s="137" t="e">
        <f>NA()</f>
        <v>#N/A</v>
      </c>
      <c r="I67" s="137">
        <f>IF(ISNUMBER('将来負担比率（分子）の構造'!K$53), IF('将来負担比率（分子）の構造'!K$53 &lt; 0, 0, '将来負担比率（分子）の構造'!K$53), NA())</f>
        <v>1247</v>
      </c>
      <c r="J67" s="137" t="e">
        <f>NA()</f>
        <v>#N/A</v>
      </c>
      <c r="K67" s="137" t="e">
        <f>NA()</f>
        <v>#N/A</v>
      </c>
      <c r="L67" s="137">
        <f>IF(ISNUMBER('将来負担比率（分子）の構造'!L$53), IF('将来負担比率（分子）の構造'!L$53 &lt; 0, 0, '将来負担比率（分子）の構造'!L$53), NA())</f>
        <v>937</v>
      </c>
      <c r="M67" s="137" t="e">
        <f>NA()</f>
        <v>#N/A</v>
      </c>
      <c r="N67" s="137" t="e">
        <f>NA()</f>
        <v>#N/A</v>
      </c>
      <c r="O67" s="137">
        <f>IF(ISNUMBER('将来負担比率（分子）の構造'!M$53), IF('将来負担比率（分子）の構造'!M$53 &lt; 0, 0, '将来負担比率（分子）の構造'!M$53), NA())</f>
        <v>323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E2"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1231710</v>
      </c>
      <c r="S5" s="671"/>
      <c r="T5" s="671"/>
      <c r="U5" s="671"/>
      <c r="V5" s="671"/>
      <c r="W5" s="671"/>
      <c r="X5" s="671"/>
      <c r="Y5" s="718"/>
      <c r="Z5" s="731">
        <v>26.8</v>
      </c>
      <c r="AA5" s="731"/>
      <c r="AB5" s="731"/>
      <c r="AC5" s="731"/>
      <c r="AD5" s="732">
        <v>1231710</v>
      </c>
      <c r="AE5" s="732"/>
      <c r="AF5" s="732"/>
      <c r="AG5" s="732"/>
      <c r="AH5" s="732"/>
      <c r="AI5" s="732"/>
      <c r="AJ5" s="732"/>
      <c r="AK5" s="732"/>
      <c r="AL5" s="719">
        <v>53</v>
      </c>
      <c r="AM5" s="688"/>
      <c r="AN5" s="688"/>
      <c r="AO5" s="720"/>
      <c r="AP5" s="707" t="s">
        <v>209</v>
      </c>
      <c r="AQ5" s="708"/>
      <c r="AR5" s="708"/>
      <c r="AS5" s="708"/>
      <c r="AT5" s="708"/>
      <c r="AU5" s="708"/>
      <c r="AV5" s="708"/>
      <c r="AW5" s="708"/>
      <c r="AX5" s="708"/>
      <c r="AY5" s="708"/>
      <c r="AZ5" s="708"/>
      <c r="BA5" s="708"/>
      <c r="BB5" s="708"/>
      <c r="BC5" s="708"/>
      <c r="BD5" s="708"/>
      <c r="BE5" s="708"/>
      <c r="BF5" s="709"/>
      <c r="BG5" s="620">
        <v>1219818</v>
      </c>
      <c r="BH5" s="621"/>
      <c r="BI5" s="621"/>
      <c r="BJ5" s="621"/>
      <c r="BK5" s="621"/>
      <c r="BL5" s="621"/>
      <c r="BM5" s="621"/>
      <c r="BN5" s="622"/>
      <c r="BO5" s="673">
        <v>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38610</v>
      </c>
      <c r="S6" s="621"/>
      <c r="T6" s="621"/>
      <c r="U6" s="621"/>
      <c r="V6" s="621"/>
      <c r="W6" s="621"/>
      <c r="X6" s="621"/>
      <c r="Y6" s="622"/>
      <c r="Z6" s="673">
        <v>0.8</v>
      </c>
      <c r="AA6" s="673"/>
      <c r="AB6" s="673"/>
      <c r="AC6" s="673"/>
      <c r="AD6" s="674">
        <v>38610</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1219818</v>
      </c>
      <c r="BH6" s="621"/>
      <c r="BI6" s="621"/>
      <c r="BJ6" s="621"/>
      <c r="BK6" s="621"/>
      <c r="BL6" s="621"/>
      <c r="BM6" s="621"/>
      <c r="BN6" s="622"/>
      <c r="BO6" s="673">
        <v>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63064</v>
      </c>
      <c r="CS6" s="621"/>
      <c r="CT6" s="621"/>
      <c r="CU6" s="621"/>
      <c r="CV6" s="621"/>
      <c r="CW6" s="621"/>
      <c r="CX6" s="621"/>
      <c r="CY6" s="622"/>
      <c r="CZ6" s="673">
        <v>1.5</v>
      </c>
      <c r="DA6" s="673"/>
      <c r="DB6" s="673"/>
      <c r="DC6" s="673"/>
      <c r="DD6" s="626" t="s">
        <v>210</v>
      </c>
      <c r="DE6" s="621"/>
      <c r="DF6" s="621"/>
      <c r="DG6" s="621"/>
      <c r="DH6" s="621"/>
      <c r="DI6" s="621"/>
      <c r="DJ6" s="621"/>
      <c r="DK6" s="621"/>
      <c r="DL6" s="621"/>
      <c r="DM6" s="621"/>
      <c r="DN6" s="621"/>
      <c r="DO6" s="621"/>
      <c r="DP6" s="622"/>
      <c r="DQ6" s="626">
        <v>63064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654</v>
      </c>
      <c r="S7" s="621"/>
      <c r="T7" s="621"/>
      <c r="U7" s="621"/>
      <c r="V7" s="621"/>
      <c r="W7" s="621"/>
      <c r="X7" s="621"/>
      <c r="Y7" s="622"/>
      <c r="Z7" s="673">
        <v>0</v>
      </c>
      <c r="AA7" s="673"/>
      <c r="AB7" s="673"/>
      <c r="AC7" s="673"/>
      <c r="AD7" s="674">
        <v>654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344646</v>
      </c>
      <c r="BH7" s="621"/>
      <c r="BI7" s="621"/>
      <c r="BJ7" s="621"/>
      <c r="BK7" s="621"/>
      <c r="BL7" s="621"/>
      <c r="BM7" s="621"/>
      <c r="BN7" s="622"/>
      <c r="BO7" s="673">
        <v>28</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960802</v>
      </c>
      <c r="CS7" s="621"/>
      <c r="CT7" s="621"/>
      <c r="CU7" s="621"/>
      <c r="CV7" s="621"/>
      <c r="CW7" s="621"/>
      <c r="CX7" s="621"/>
      <c r="CY7" s="622"/>
      <c r="CZ7" s="673">
        <v>22.9</v>
      </c>
      <c r="DA7" s="673"/>
      <c r="DB7" s="673"/>
      <c r="DC7" s="673"/>
      <c r="DD7" s="626">
        <v>62275</v>
      </c>
      <c r="DE7" s="621"/>
      <c r="DF7" s="621"/>
      <c r="DG7" s="621"/>
      <c r="DH7" s="621"/>
      <c r="DI7" s="621"/>
      <c r="DJ7" s="621"/>
      <c r="DK7" s="621"/>
      <c r="DL7" s="621"/>
      <c r="DM7" s="621"/>
      <c r="DN7" s="621"/>
      <c r="DO7" s="621"/>
      <c r="DP7" s="622"/>
      <c r="DQ7" s="626">
        <v>914702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1821</v>
      </c>
      <c r="S8" s="621"/>
      <c r="T8" s="621"/>
      <c r="U8" s="621"/>
      <c r="V8" s="621"/>
      <c r="W8" s="621"/>
      <c r="X8" s="621"/>
      <c r="Y8" s="622"/>
      <c r="Z8" s="673">
        <v>0</v>
      </c>
      <c r="AA8" s="673"/>
      <c r="AB8" s="673"/>
      <c r="AC8" s="673"/>
      <c r="AD8" s="674">
        <v>1821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10852</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824427</v>
      </c>
      <c r="CS8" s="621"/>
      <c r="CT8" s="621"/>
      <c r="CU8" s="621"/>
      <c r="CV8" s="621"/>
      <c r="CW8" s="621"/>
      <c r="CX8" s="621"/>
      <c r="CY8" s="622"/>
      <c r="CZ8" s="673">
        <v>19.600000000000001</v>
      </c>
      <c r="DA8" s="673"/>
      <c r="DB8" s="673"/>
      <c r="DC8" s="673"/>
      <c r="DD8" s="626">
        <v>9441</v>
      </c>
      <c r="DE8" s="621"/>
      <c r="DF8" s="621"/>
      <c r="DG8" s="621"/>
      <c r="DH8" s="621"/>
      <c r="DI8" s="621"/>
      <c r="DJ8" s="621"/>
      <c r="DK8" s="621"/>
      <c r="DL8" s="621"/>
      <c r="DM8" s="621"/>
      <c r="DN8" s="621"/>
      <c r="DO8" s="621"/>
      <c r="DP8" s="622"/>
      <c r="DQ8" s="626">
        <v>456749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975</v>
      </c>
      <c r="S9" s="621"/>
      <c r="T9" s="621"/>
      <c r="U9" s="621"/>
      <c r="V9" s="621"/>
      <c r="W9" s="621"/>
      <c r="X9" s="621"/>
      <c r="Y9" s="622"/>
      <c r="Z9" s="673">
        <v>0</v>
      </c>
      <c r="AA9" s="673"/>
      <c r="AB9" s="673"/>
      <c r="AC9" s="673"/>
      <c r="AD9" s="674">
        <v>975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238737</v>
      </c>
      <c r="BH9" s="621"/>
      <c r="BI9" s="621"/>
      <c r="BJ9" s="621"/>
      <c r="BK9" s="621"/>
      <c r="BL9" s="621"/>
      <c r="BM9" s="621"/>
      <c r="BN9" s="622"/>
      <c r="BO9" s="673">
        <v>19.399999999999999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279116</v>
      </c>
      <c r="CS9" s="621"/>
      <c r="CT9" s="621"/>
      <c r="CU9" s="621"/>
      <c r="CV9" s="621"/>
      <c r="CW9" s="621"/>
      <c r="CX9" s="621"/>
      <c r="CY9" s="622"/>
      <c r="CZ9" s="673">
        <v>6.6</v>
      </c>
      <c r="DA9" s="673"/>
      <c r="DB9" s="673"/>
      <c r="DC9" s="673"/>
      <c r="DD9" s="626" t="s">
        <v>112</v>
      </c>
      <c r="DE9" s="621"/>
      <c r="DF9" s="621"/>
      <c r="DG9" s="621"/>
      <c r="DH9" s="621"/>
      <c r="DI9" s="621"/>
      <c r="DJ9" s="621"/>
      <c r="DK9" s="621"/>
      <c r="DL9" s="621"/>
      <c r="DM9" s="621"/>
      <c r="DN9" s="621"/>
      <c r="DO9" s="621"/>
      <c r="DP9" s="622"/>
      <c r="DQ9" s="626">
        <v>269148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129236</v>
      </c>
      <c r="S10" s="621"/>
      <c r="T10" s="621"/>
      <c r="U10" s="621"/>
      <c r="V10" s="621"/>
      <c r="W10" s="621"/>
      <c r="X10" s="621"/>
      <c r="Y10" s="622"/>
      <c r="Z10" s="673">
        <v>2.8</v>
      </c>
      <c r="AA10" s="673"/>
      <c r="AB10" s="673"/>
      <c r="AC10" s="673"/>
      <c r="AD10" s="674">
        <v>129236</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27601</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28</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2735</v>
      </c>
      <c r="S11" s="621"/>
      <c r="T11" s="621"/>
      <c r="U11" s="621"/>
      <c r="V11" s="621"/>
      <c r="W11" s="621"/>
      <c r="X11" s="621"/>
      <c r="Y11" s="622"/>
      <c r="Z11" s="673">
        <v>0.1</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67456</v>
      </c>
      <c r="BH11" s="621"/>
      <c r="BI11" s="621"/>
      <c r="BJ11" s="621"/>
      <c r="BK11" s="621"/>
      <c r="BL11" s="621"/>
      <c r="BM11" s="621"/>
      <c r="BN11" s="622"/>
      <c r="BO11" s="673">
        <v>5.5</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310165</v>
      </c>
      <c r="CS11" s="621"/>
      <c r="CT11" s="621"/>
      <c r="CU11" s="621"/>
      <c r="CV11" s="621"/>
      <c r="CW11" s="621"/>
      <c r="CX11" s="621"/>
      <c r="CY11" s="622"/>
      <c r="CZ11" s="673">
        <v>7.4</v>
      </c>
      <c r="DA11" s="673"/>
      <c r="DB11" s="673"/>
      <c r="DC11" s="673"/>
      <c r="DD11" s="626">
        <v>16357</v>
      </c>
      <c r="DE11" s="621"/>
      <c r="DF11" s="621"/>
      <c r="DG11" s="621"/>
      <c r="DH11" s="621"/>
      <c r="DI11" s="621"/>
      <c r="DJ11" s="621"/>
      <c r="DK11" s="621"/>
      <c r="DL11" s="621"/>
      <c r="DM11" s="621"/>
      <c r="DN11" s="621"/>
      <c r="DO11" s="621"/>
      <c r="DP11" s="622"/>
      <c r="DQ11" s="626">
        <v>185423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785844</v>
      </c>
      <c r="BH12" s="621"/>
      <c r="BI12" s="621"/>
      <c r="BJ12" s="621"/>
      <c r="BK12" s="621"/>
      <c r="BL12" s="621"/>
      <c r="BM12" s="621"/>
      <c r="BN12" s="622"/>
      <c r="BO12" s="673">
        <v>63.8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61103</v>
      </c>
      <c r="CS12" s="621"/>
      <c r="CT12" s="621"/>
      <c r="CU12" s="621"/>
      <c r="CV12" s="621"/>
      <c r="CW12" s="621"/>
      <c r="CX12" s="621"/>
      <c r="CY12" s="622"/>
      <c r="CZ12" s="673">
        <v>1.5</v>
      </c>
      <c r="DA12" s="673"/>
      <c r="DB12" s="673"/>
      <c r="DC12" s="673"/>
      <c r="DD12" s="626">
        <v>7530</v>
      </c>
      <c r="DE12" s="621"/>
      <c r="DF12" s="621"/>
      <c r="DG12" s="621"/>
      <c r="DH12" s="621"/>
      <c r="DI12" s="621"/>
      <c r="DJ12" s="621"/>
      <c r="DK12" s="621"/>
      <c r="DL12" s="621"/>
      <c r="DM12" s="621"/>
      <c r="DN12" s="621"/>
      <c r="DO12" s="621"/>
      <c r="DP12" s="622"/>
      <c r="DQ12" s="626">
        <v>51658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6535</v>
      </c>
      <c r="S13" s="621"/>
      <c r="T13" s="621"/>
      <c r="U13" s="621"/>
      <c r="V13" s="621"/>
      <c r="W13" s="621"/>
      <c r="X13" s="621"/>
      <c r="Y13" s="622"/>
      <c r="Z13" s="673">
        <v>0.1</v>
      </c>
      <c r="AA13" s="673"/>
      <c r="AB13" s="673"/>
      <c r="AC13" s="673"/>
      <c r="AD13" s="674">
        <v>6535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785824</v>
      </c>
      <c r="BH13" s="621"/>
      <c r="BI13" s="621"/>
      <c r="BJ13" s="621"/>
      <c r="BK13" s="621"/>
      <c r="BL13" s="621"/>
      <c r="BM13" s="621"/>
      <c r="BN13" s="622"/>
      <c r="BO13" s="673">
        <v>63.8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131969</v>
      </c>
      <c r="CS13" s="621"/>
      <c r="CT13" s="621"/>
      <c r="CU13" s="621"/>
      <c r="CV13" s="621"/>
      <c r="CW13" s="621"/>
      <c r="CX13" s="621"/>
      <c r="CY13" s="622"/>
      <c r="CZ13" s="673">
        <v>3.1</v>
      </c>
      <c r="DA13" s="673"/>
      <c r="DB13" s="673"/>
      <c r="DC13" s="673"/>
      <c r="DD13" s="626">
        <v>62252</v>
      </c>
      <c r="DE13" s="621"/>
      <c r="DF13" s="621"/>
      <c r="DG13" s="621"/>
      <c r="DH13" s="621"/>
      <c r="DI13" s="621"/>
      <c r="DJ13" s="621"/>
      <c r="DK13" s="621"/>
      <c r="DL13" s="621"/>
      <c r="DM13" s="621"/>
      <c r="DN13" s="621"/>
      <c r="DO13" s="621"/>
      <c r="DP13" s="622"/>
      <c r="DQ13" s="626">
        <v>120409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20042</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692889</v>
      </c>
      <c r="CS14" s="621"/>
      <c r="CT14" s="621"/>
      <c r="CU14" s="621"/>
      <c r="CV14" s="621"/>
      <c r="CW14" s="621"/>
      <c r="CX14" s="621"/>
      <c r="CY14" s="622"/>
      <c r="CZ14" s="673">
        <v>16.5</v>
      </c>
      <c r="DA14" s="673"/>
      <c r="DB14" s="673"/>
      <c r="DC14" s="673"/>
      <c r="DD14" s="626">
        <v>571311</v>
      </c>
      <c r="DE14" s="621"/>
      <c r="DF14" s="621"/>
      <c r="DG14" s="621"/>
      <c r="DH14" s="621"/>
      <c r="DI14" s="621"/>
      <c r="DJ14" s="621"/>
      <c r="DK14" s="621"/>
      <c r="DL14" s="621"/>
      <c r="DM14" s="621"/>
      <c r="DN14" s="621"/>
      <c r="DO14" s="621"/>
      <c r="DP14" s="622"/>
      <c r="DQ14" s="626">
        <v>120486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2848</v>
      </c>
      <c r="S15" s="621"/>
      <c r="T15" s="621"/>
      <c r="U15" s="621"/>
      <c r="V15" s="621"/>
      <c r="W15" s="621"/>
      <c r="X15" s="621"/>
      <c r="Y15" s="622"/>
      <c r="Z15" s="673">
        <v>0.1</v>
      </c>
      <c r="AA15" s="673"/>
      <c r="AB15" s="673"/>
      <c r="AC15" s="673"/>
      <c r="AD15" s="674">
        <v>2848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69286</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535872</v>
      </c>
      <c r="CS15" s="621"/>
      <c r="CT15" s="621"/>
      <c r="CU15" s="621"/>
      <c r="CV15" s="621"/>
      <c r="CW15" s="621"/>
      <c r="CX15" s="621"/>
      <c r="CY15" s="622"/>
      <c r="CZ15" s="673">
        <v>12.8</v>
      </c>
      <c r="DA15" s="673"/>
      <c r="DB15" s="673"/>
      <c r="DC15" s="673"/>
      <c r="DD15" s="626">
        <v>121482</v>
      </c>
      <c r="DE15" s="621"/>
      <c r="DF15" s="621"/>
      <c r="DG15" s="621"/>
      <c r="DH15" s="621"/>
      <c r="DI15" s="621"/>
      <c r="DJ15" s="621"/>
      <c r="DK15" s="621"/>
      <c r="DL15" s="621"/>
      <c r="DM15" s="621"/>
      <c r="DN15" s="621"/>
      <c r="DO15" s="621"/>
      <c r="DP15" s="622"/>
      <c r="DQ15" s="626">
        <v>467210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1028839</v>
      </c>
      <c r="S16" s="621"/>
      <c r="T16" s="621"/>
      <c r="U16" s="621"/>
      <c r="V16" s="621"/>
      <c r="W16" s="621"/>
      <c r="X16" s="621"/>
      <c r="Y16" s="622"/>
      <c r="Z16" s="673">
        <v>22.4</v>
      </c>
      <c r="AA16" s="673"/>
      <c r="AB16" s="673"/>
      <c r="AC16" s="673"/>
      <c r="AD16" s="674">
        <v>884298</v>
      </c>
      <c r="AE16" s="674"/>
      <c r="AF16" s="674"/>
      <c r="AG16" s="674"/>
      <c r="AH16" s="674"/>
      <c r="AI16" s="674"/>
      <c r="AJ16" s="674"/>
      <c r="AK16" s="674"/>
      <c r="AL16" s="643">
        <v>38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14639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2893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884298</v>
      </c>
      <c r="S17" s="621"/>
      <c r="T17" s="621"/>
      <c r="U17" s="621"/>
      <c r="V17" s="621"/>
      <c r="W17" s="621"/>
      <c r="X17" s="621"/>
      <c r="Y17" s="622"/>
      <c r="Z17" s="673">
        <v>19.3</v>
      </c>
      <c r="AA17" s="673"/>
      <c r="AB17" s="673"/>
      <c r="AC17" s="673"/>
      <c r="AD17" s="674">
        <v>884298</v>
      </c>
      <c r="AE17" s="674"/>
      <c r="AF17" s="674"/>
      <c r="AG17" s="674"/>
      <c r="AH17" s="674"/>
      <c r="AI17" s="674"/>
      <c r="AJ17" s="674"/>
      <c r="AK17" s="674"/>
      <c r="AL17" s="643">
        <v>38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326513</v>
      </c>
      <c r="CS17" s="621"/>
      <c r="CT17" s="621"/>
      <c r="CU17" s="621"/>
      <c r="CV17" s="621"/>
      <c r="CW17" s="621"/>
      <c r="CX17" s="621"/>
      <c r="CY17" s="622"/>
      <c r="CZ17" s="673">
        <v>7.8</v>
      </c>
      <c r="DA17" s="673"/>
      <c r="DB17" s="673"/>
      <c r="DC17" s="673"/>
      <c r="DD17" s="626" t="s">
        <v>112</v>
      </c>
      <c r="DE17" s="621"/>
      <c r="DF17" s="621"/>
      <c r="DG17" s="621"/>
      <c r="DH17" s="621"/>
      <c r="DI17" s="621"/>
      <c r="DJ17" s="621"/>
      <c r="DK17" s="621"/>
      <c r="DL17" s="621"/>
      <c r="DM17" s="621"/>
      <c r="DN17" s="621"/>
      <c r="DO17" s="621"/>
      <c r="DP17" s="622"/>
      <c r="DQ17" s="626">
        <v>316183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78216</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66325</v>
      </c>
      <c r="S19" s="621"/>
      <c r="T19" s="621"/>
      <c r="U19" s="621"/>
      <c r="V19" s="621"/>
      <c r="W19" s="621"/>
      <c r="X19" s="621"/>
      <c r="Y19" s="622"/>
      <c r="Z19" s="673">
        <v>1.4</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11892</v>
      </c>
      <c r="BH19" s="621"/>
      <c r="BI19" s="621"/>
      <c r="BJ19" s="621"/>
      <c r="BK19" s="621"/>
      <c r="BL19" s="621"/>
      <c r="BM19" s="621"/>
      <c r="BN19" s="622"/>
      <c r="BO19" s="673">
        <v>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2443963</v>
      </c>
      <c r="S20" s="621"/>
      <c r="T20" s="621"/>
      <c r="U20" s="621"/>
      <c r="V20" s="621"/>
      <c r="W20" s="621"/>
      <c r="X20" s="621"/>
      <c r="Y20" s="622"/>
      <c r="Z20" s="673">
        <v>53.3</v>
      </c>
      <c r="AA20" s="673"/>
      <c r="AB20" s="673"/>
      <c r="AC20" s="673"/>
      <c r="AD20" s="674">
        <v>2296687</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11892</v>
      </c>
      <c r="BH20" s="621"/>
      <c r="BI20" s="621"/>
      <c r="BJ20" s="621"/>
      <c r="BK20" s="621"/>
      <c r="BL20" s="621"/>
      <c r="BM20" s="621"/>
      <c r="BN20" s="622"/>
      <c r="BO20" s="673">
        <v>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4200587</v>
      </c>
      <c r="CS20" s="621"/>
      <c r="CT20" s="621"/>
      <c r="CU20" s="621"/>
      <c r="CV20" s="621"/>
      <c r="CW20" s="621"/>
      <c r="CX20" s="621"/>
      <c r="CY20" s="622"/>
      <c r="CZ20" s="673">
        <v>100</v>
      </c>
      <c r="DA20" s="673"/>
      <c r="DB20" s="673"/>
      <c r="DC20" s="673"/>
      <c r="DD20" s="626">
        <v>850648</v>
      </c>
      <c r="DE20" s="621"/>
      <c r="DF20" s="621"/>
      <c r="DG20" s="621"/>
      <c r="DH20" s="621"/>
      <c r="DI20" s="621"/>
      <c r="DJ20" s="621"/>
      <c r="DK20" s="621"/>
      <c r="DL20" s="621"/>
      <c r="DM20" s="621"/>
      <c r="DN20" s="621"/>
      <c r="DO20" s="621"/>
      <c r="DP20" s="622"/>
      <c r="DQ20" s="626">
        <v>2967953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877</v>
      </c>
      <c r="S21" s="621"/>
      <c r="T21" s="621"/>
      <c r="U21" s="621"/>
      <c r="V21" s="621"/>
      <c r="W21" s="621"/>
      <c r="X21" s="621"/>
      <c r="Y21" s="622"/>
      <c r="Z21" s="673">
        <v>0</v>
      </c>
      <c r="AA21" s="673"/>
      <c r="AB21" s="673"/>
      <c r="AC21" s="673"/>
      <c r="AD21" s="674">
        <v>877</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11892</v>
      </c>
      <c r="BH21" s="621"/>
      <c r="BI21" s="621"/>
      <c r="BJ21" s="621"/>
      <c r="BK21" s="621"/>
      <c r="BL21" s="621"/>
      <c r="BM21" s="621"/>
      <c r="BN21" s="622"/>
      <c r="BO21" s="673">
        <v>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4356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55967</v>
      </c>
      <c r="S23" s="621"/>
      <c r="T23" s="621"/>
      <c r="U23" s="621"/>
      <c r="V23" s="621"/>
      <c r="W23" s="621"/>
      <c r="X23" s="621"/>
      <c r="Y23" s="622"/>
      <c r="Z23" s="673">
        <v>1.2</v>
      </c>
      <c r="AA23" s="673"/>
      <c r="AB23" s="673"/>
      <c r="AC23" s="673"/>
      <c r="AD23" s="674">
        <v>14286</v>
      </c>
      <c r="AE23" s="674"/>
      <c r="AF23" s="674"/>
      <c r="AG23" s="674"/>
      <c r="AH23" s="674"/>
      <c r="AI23" s="674"/>
      <c r="AJ23" s="674"/>
      <c r="AK23" s="674"/>
      <c r="AL23" s="643">
        <v>0.6</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3515</v>
      </c>
      <c r="S24" s="621"/>
      <c r="T24" s="621"/>
      <c r="U24" s="621"/>
      <c r="V24" s="621"/>
      <c r="W24" s="621"/>
      <c r="X24" s="621"/>
      <c r="Y24" s="622"/>
      <c r="Z24" s="673">
        <v>0.1</v>
      </c>
      <c r="AA24" s="673"/>
      <c r="AB24" s="673"/>
      <c r="AC24" s="673"/>
      <c r="AD24" s="674">
        <v>4</v>
      </c>
      <c r="AE24" s="674"/>
      <c r="AF24" s="674"/>
      <c r="AG24" s="674"/>
      <c r="AH24" s="674"/>
      <c r="AI24" s="674"/>
      <c r="AJ24" s="674"/>
      <c r="AK24" s="674"/>
      <c r="AL24" s="643">
        <v>0</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1380146</v>
      </c>
      <c r="CS24" s="671"/>
      <c r="CT24" s="671"/>
      <c r="CU24" s="671"/>
      <c r="CV24" s="671"/>
      <c r="CW24" s="671"/>
      <c r="CX24" s="671"/>
      <c r="CY24" s="718"/>
      <c r="CZ24" s="722">
        <v>32.9</v>
      </c>
      <c r="DA24" s="723"/>
      <c r="DB24" s="723"/>
      <c r="DC24" s="724"/>
      <c r="DD24" s="717">
        <v>1087440</v>
      </c>
      <c r="DE24" s="671"/>
      <c r="DF24" s="671"/>
      <c r="DG24" s="671"/>
      <c r="DH24" s="671"/>
      <c r="DI24" s="671"/>
      <c r="DJ24" s="671"/>
      <c r="DK24" s="718"/>
      <c r="DL24" s="717">
        <v>1077617</v>
      </c>
      <c r="DM24" s="671"/>
      <c r="DN24" s="671"/>
      <c r="DO24" s="671"/>
      <c r="DP24" s="671"/>
      <c r="DQ24" s="671"/>
      <c r="DR24" s="671"/>
      <c r="DS24" s="671"/>
      <c r="DT24" s="671"/>
      <c r="DU24" s="671"/>
      <c r="DV24" s="718"/>
      <c r="DW24" s="719">
        <v>43.6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258724</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677900</v>
      </c>
      <c r="CS25" s="639"/>
      <c r="CT25" s="639"/>
      <c r="CU25" s="639"/>
      <c r="CV25" s="639"/>
      <c r="CW25" s="639"/>
      <c r="CX25" s="639"/>
      <c r="CY25" s="640"/>
      <c r="CZ25" s="623">
        <v>16.100000000000001</v>
      </c>
      <c r="DA25" s="641"/>
      <c r="DB25" s="641"/>
      <c r="DC25" s="642"/>
      <c r="DD25" s="626">
        <v>650005</v>
      </c>
      <c r="DE25" s="639"/>
      <c r="DF25" s="639"/>
      <c r="DG25" s="639"/>
      <c r="DH25" s="639"/>
      <c r="DI25" s="639"/>
      <c r="DJ25" s="639"/>
      <c r="DK25" s="640"/>
      <c r="DL25" s="626">
        <v>641798</v>
      </c>
      <c r="DM25" s="639"/>
      <c r="DN25" s="639"/>
      <c r="DO25" s="639"/>
      <c r="DP25" s="639"/>
      <c r="DQ25" s="639"/>
      <c r="DR25" s="639"/>
      <c r="DS25" s="639"/>
      <c r="DT25" s="639"/>
      <c r="DU25" s="639"/>
      <c r="DV25" s="640"/>
      <c r="DW25" s="643">
        <v>26</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341981</v>
      </c>
      <c r="CS26" s="621"/>
      <c r="CT26" s="621"/>
      <c r="CU26" s="621"/>
      <c r="CV26" s="621"/>
      <c r="CW26" s="621"/>
      <c r="CX26" s="621"/>
      <c r="CY26" s="622"/>
      <c r="CZ26" s="623">
        <v>8.1</v>
      </c>
      <c r="DA26" s="641"/>
      <c r="DB26" s="641"/>
      <c r="DC26" s="642"/>
      <c r="DD26" s="626">
        <v>314627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319408</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1231710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375733</v>
      </c>
      <c r="CS27" s="639"/>
      <c r="CT27" s="639"/>
      <c r="CU27" s="639"/>
      <c r="CV27" s="639"/>
      <c r="CW27" s="639"/>
      <c r="CX27" s="639"/>
      <c r="CY27" s="640"/>
      <c r="CZ27" s="623">
        <v>8.9</v>
      </c>
      <c r="DA27" s="641"/>
      <c r="DB27" s="641"/>
      <c r="DC27" s="642"/>
      <c r="DD27" s="626">
        <v>121252</v>
      </c>
      <c r="DE27" s="639"/>
      <c r="DF27" s="639"/>
      <c r="DG27" s="639"/>
      <c r="DH27" s="639"/>
      <c r="DI27" s="639"/>
      <c r="DJ27" s="639"/>
      <c r="DK27" s="640"/>
      <c r="DL27" s="626">
        <v>119636</v>
      </c>
      <c r="DM27" s="639"/>
      <c r="DN27" s="639"/>
      <c r="DO27" s="639"/>
      <c r="DP27" s="639"/>
      <c r="DQ27" s="639"/>
      <c r="DR27" s="639"/>
      <c r="DS27" s="639"/>
      <c r="DT27" s="639"/>
      <c r="DU27" s="639"/>
      <c r="DV27" s="640"/>
      <c r="DW27" s="643">
        <v>4.8</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9089</v>
      </c>
      <c r="S28" s="621"/>
      <c r="T28" s="621"/>
      <c r="U28" s="621"/>
      <c r="V28" s="621"/>
      <c r="W28" s="621"/>
      <c r="X28" s="621"/>
      <c r="Y28" s="622"/>
      <c r="Z28" s="673">
        <v>0.2</v>
      </c>
      <c r="AA28" s="673"/>
      <c r="AB28" s="673"/>
      <c r="AC28" s="673"/>
      <c r="AD28" s="674">
        <v>2200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326513</v>
      </c>
      <c r="CS28" s="621"/>
      <c r="CT28" s="621"/>
      <c r="CU28" s="621"/>
      <c r="CV28" s="621"/>
      <c r="CW28" s="621"/>
      <c r="CX28" s="621"/>
      <c r="CY28" s="622"/>
      <c r="CZ28" s="623">
        <v>7.8</v>
      </c>
      <c r="DA28" s="641"/>
      <c r="DB28" s="641"/>
      <c r="DC28" s="642"/>
      <c r="DD28" s="626">
        <v>316183</v>
      </c>
      <c r="DE28" s="621"/>
      <c r="DF28" s="621"/>
      <c r="DG28" s="621"/>
      <c r="DH28" s="621"/>
      <c r="DI28" s="621"/>
      <c r="DJ28" s="621"/>
      <c r="DK28" s="622"/>
      <c r="DL28" s="626">
        <v>316183</v>
      </c>
      <c r="DM28" s="621"/>
      <c r="DN28" s="621"/>
      <c r="DO28" s="621"/>
      <c r="DP28" s="621"/>
      <c r="DQ28" s="621"/>
      <c r="DR28" s="621"/>
      <c r="DS28" s="621"/>
      <c r="DT28" s="621"/>
      <c r="DU28" s="621"/>
      <c r="DV28" s="622"/>
      <c r="DW28" s="643">
        <v>12.8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7573</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326513</v>
      </c>
      <c r="CS29" s="639"/>
      <c r="CT29" s="639"/>
      <c r="CU29" s="639"/>
      <c r="CV29" s="639"/>
      <c r="CW29" s="639"/>
      <c r="CX29" s="639"/>
      <c r="CY29" s="640"/>
      <c r="CZ29" s="623">
        <v>7.8</v>
      </c>
      <c r="DA29" s="641"/>
      <c r="DB29" s="641"/>
      <c r="DC29" s="642"/>
      <c r="DD29" s="626">
        <v>316183</v>
      </c>
      <c r="DE29" s="639"/>
      <c r="DF29" s="639"/>
      <c r="DG29" s="639"/>
      <c r="DH29" s="639"/>
      <c r="DI29" s="639"/>
      <c r="DJ29" s="639"/>
      <c r="DK29" s="640"/>
      <c r="DL29" s="626">
        <v>316183</v>
      </c>
      <c r="DM29" s="639"/>
      <c r="DN29" s="639"/>
      <c r="DO29" s="639"/>
      <c r="DP29" s="639"/>
      <c r="DQ29" s="639"/>
      <c r="DR29" s="639"/>
      <c r="DS29" s="639"/>
      <c r="DT29" s="639"/>
      <c r="DU29" s="639"/>
      <c r="DV29" s="640"/>
      <c r="DW29" s="643">
        <v>12.8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164553</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97.7</v>
      </c>
      <c r="BH30" s="687"/>
      <c r="BI30" s="687"/>
      <c r="BJ30" s="687"/>
      <c r="BK30" s="687"/>
      <c r="BL30" s="687"/>
      <c r="BM30" s="688">
        <v>84.2</v>
      </c>
      <c r="BN30" s="687"/>
      <c r="BO30" s="687"/>
      <c r="BP30" s="687"/>
      <c r="BQ30" s="689"/>
      <c r="BR30" s="686">
        <v>97.5</v>
      </c>
      <c r="BS30" s="687"/>
      <c r="BT30" s="687"/>
      <c r="BU30" s="687"/>
      <c r="BV30" s="687"/>
      <c r="BW30" s="687"/>
      <c r="BX30" s="688">
        <v>84.3</v>
      </c>
      <c r="BY30" s="687"/>
      <c r="BZ30" s="687"/>
      <c r="CA30" s="687"/>
      <c r="CB30" s="689"/>
      <c r="CD30" s="692"/>
      <c r="CE30" s="693"/>
      <c r="CF30" s="657" t="s">
        <v>292</v>
      </c>
      <c r="CG30" s="654"/>
      <c r="CH30" s="654"/>
      <c r="CI30" s="654"/>
      <c r="CJ30" s="654"/>
      <c r="CK30" s="654"/>
      <c r="CL30" s="654"/>
      <c r="CM30" s="654"/>
      <c r="CN30" s="654"/>
      <c r="CO30" s="654"/>
      <c r="CP30" s="654"/>
      <c r="CQ30" s="655"/>
      <c r="CR30" s="620">
        <v>278366</v>
      </c>
      <c r="CS30" s="621"/>
      <c r="CT30" s="621"/>
      <c r="CU30" s="621"/>
      <c r="CV30" s="621"/>
      <c r="CW30" s="621"/>
      <c r="CX30" s="621"/>
      <c r="CY30" s="622"/>
      <c r="CZ30" s="623">
        <v>6.6</v>
      </c>
      <c r="DA30" s="641"/>
      <c r="DB30" s="641"/>
      <c r="DC30" s="642"/>
      <c r="DD30" s="626">
        <v>268036</v>
      </c>
      <c r="DE30" s="621"/>
      <c r="DF30" s="621"/>
      <c r="DG30" s="621"/>
      <c r="DH30" s="621"/>
      <c r="DI30" s="621"/>
      <c r="DJ30" s="621"/>
      <c r="DK30" s="622"/>
      <c r="DL30" s="626">
        <v>268036</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517074</v>
      </c>
      <c r="S31" s="621"/>
      <c r="T31" s="621"/>
      <c r="U31" s="621"/>
      <c r="V31" s="621"/>
      <c r="W31" s="621"/>
      <c r="X31" s="621"/>
      <c r="Y31" s="622"/>
      <c r="Z31" s="673">
        <v>11.3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94.3</v>
      </c>
      <c r="BN31" s="685"/>
      <c r="BO31" s="685"/>
      <c r="BP31" s="685"/>
      <c r="BQ31" s="649"/>
      <c r="BR31" s="684">
        <v>98</v>
      </c>
      <c r="BS31" s="639"/>
      <c r="BT31" s="639"/>
      <c r="BU31" s="639"/>
      <c r="BV31" s="639"/>
      <c r="BW31" s="639"/>
      <c r="BX31" s="675">
        <v>93.3</v>
      </c>
      <c r="BY31" s="685"/>
      <c r="BZ31" s="685"/>
      <c r="CA31" s="685"/>
      <c r="CB31" s="649"/>
      <c r="CD31" s="692"/>
      <c r="CE31" s="693"/>
      <c r="CF31" s="657" t="s">
        <v>296</v>
      </c>
      <c r="CG31" s="654"/>
      <c r="CH31" s="654"/>
      <c r="CI31" s="654"/>
      <c r="CJ31" s="654"/>
      <c r="CK31" s="654"/>
      <c r="CL31" s="654"/>
      <c r="CM31" s="654"/>
      <c r="CN31" s="654"/>
      <c r="CO31" s="654"/>
      <c r="CP31" s="654"/>
      <c r="CQ31" s="655"/>
      <c r="CR31" s="620">
        <v>48147</v>
      </c>
      <c r="CS31" s="639"/>
      <c r="CT31" s="639"/>
      <c r="CU31" s="639"/>
      <c r="CV31" s="639"/>
      <c r="CW31" s="639"/>
      <c r="CX31" s="639"/>
      <c r="CY31" s="640"/>
      <c r="CZ31" s="623">
        <v>1.1000000000000001</v>
      </c>
      <c r="DA31" s="641"/>
      <c r="DB31" s="641"/>
      <c r="DC31" s="642"/>
      <c r="DD31" s="626">
        <v>48147</v>
      </c>
      <c r="DE31" s="639"/>
      <c r="DF31" s="639"/>
      <c r="DG31" s="639"/>
      <c r="DH31" s="639"/>
      <c r="DI31" s="639"/>
      <c r="DJ31" s="639"/>
      <c r="DK31" s="640"/>
      <c r="DL31" s="626">
        <v>48147</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58539</v>
      </c>
      <c r="S32" s="621"/>
      <c r="T32" s="621"/>
      <c r="U32" s="621"/>
      <c r="V32" s="621"/>
      <c r="W32" s="621"/>
      <c r="X32" s="621"/>
      <c r="Y32" s="622"/>
      <c r="Z32" s="673">
        <v>1.3</v>
      </c>
      <c r="AA32" s="673"/>
      <c r="AB32" s="673"/>
      <c r="AC32" s="673"/>
      <c r="AD32" s="674">
        <v>10147</v>
      </c>
      <c r="AE32" s="674"/>
      <c r="AF32" s="674"/>
      <c r="AG32" s="674"/>
      <c r="AH32" s="674"/>
      <c r="AI32" s="674"/>
      <c r="AJ32" s="674"/>
      <c r="AK32" s="674"/>
      <c r="AL32" s="643">
        <v>0.4</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97.1</v>
      </c>
      <c r="BH32" s="605"/>
      <c r="BI32" s="605"/>
      <c r="BJ32" s="605"/>
      <c r="BK32" s="605"/>
      <c r="BL32" s="605"/>
      <c r="BM32" s="668">
        <v>79.5</v>
      </c>
      <c r="BN32" s="605"/>
      <c r="BO32" s="605"/>
      <c r="BP32" s="605"/>
      <c r="BQ32" s="662"/>
      <c r="BR32" s="683">
        <v>97</v>
      </c>
      <c r="BS32" s="605"/>
      <c r="BT32" s="605"/>
      <c r="BU32" s="605"/>
      <c r="BV32" s="605"/>
      <c r="BW32" s="605"/>
      <c r="BX32" s="668">
        <v>80.2</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745046</v>
      </c>
      <c r="S33" s="621"/>
      <c r="T33" s="621"/>
      <c r="U33" s="621"/>
      <c r="V33" s="621"/>
      <c r="W33" s="621"/>
      <c r="X33" s="621"/>
      <c r="Y33" s="622"/>
      <c r="Z33" s="673">
        <v>16.2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1955154</v>
      </c>
      <c r="CS33" s="639"/>
      <c r="CT33" s="639"/>
      <c r="CU33" s="639"/>
      <c r="CV33" s="639"/>
      <c r="CW33" s="639"/>
      <c r="CX33" s="639"/>
      <c r="CY33" s="640"/>
      <c r="CZ33" s="623">
        <v>46.5</v>
      </c>
      <c r="DA33" s="641"/>
      <c r="DB33" s="641"/>
      <c r="DC33" s="642"/>
      <c r="DD33" s="626">
        <v>1681864</v>
      </c>
      <c r="DE33" s="639"/>
      <c r="DF33" s="639"/>
      <c r="DG33" s="639"/>
      <c r="DH33" s="639"/>
      <c r="DI33" s="639"/>
      <c r="DJ33" s="639"/>
      <c r="DK33" s="640"/>
      <c r="DL33" s="626">
        <v>920510</v>
      </c>
      <c r="DM33" s="639"/>
      <c r="DN33" s="639"/>
      <c r="DO33" s="639"/>
      <c r="DP33" s="639"/>
      <c r="DQ33" s="639"/>
      <c r="DR33" s="639"/>
      <c r="DS33" s="639"/>
      <c r="DT33" s="639"/>
      <c r="DU33" s="639"/>
      <c r="DV33" s="640"/>
      <c r="DW33" s="643">
        <v>37.200000000000003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653442</v>
      </c>
      <c r="CS34" s="621"/>
      <c r="CT34" s="621"/>
      <c r="CU34" s="621"/>
      <c r="CV34" s="621"/>
      <c r="CW34" s="621"/>
      <c r="CX34" s="621"/>
      <c r="CY34" s="622"/>
      <c r="CZ34" s="623">
        <v>15.6</v>
      </c>
      <c r="DA34" s="641"/>
      <c r="DB34" s="641"/>
      <c r="DC34" s="642"/>
      <c r="DD34" s="626">
        <v>501111</v>
      </c>
      <c r="DE34" s="621"/>
      <c r="DF34" s="621"/>
      <c r="DG34" s="621"/>
      <c r="DH34" s="621"/>
      <c r="DI34" s="621"/>
      <c r="DJ34" s="621"/>
      <c r="DK34" s="622"/>
      <c r="DL34" s="626">
        <v>382994</v>
      </c>
      <c r="DM34" s="621"/>
      <c r="DN34" s="621"/>
      <c r="DO34" s="621"/>
      <c r="DP34" s="621"/>
      <c r="DQ34" s="621"/>
      <c r="DR34" s="621"/>
      <c r="DS34" s="621"/>
      <c r="DT34" s="621"/>
      <c r="DU34" s="621"/>
      <c r="DV34" s="622"/>
      <c r="DW34" s="643">
        <v>15.5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148346</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478861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40721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15898</v>
      </c>
      <c r="CS35" s="639"/>
      <c r="CT35" s="639"/>
      <c r="CU35" s="639"/>
      <c r="CV35" s="639"/>
      <c r="CW35" s="639"/>
      <c r="CX35" s="639"/>
      <c r="CY35" s="640"/>
      <c r="CZ35" s="623">
        <v>0.4</v>
      </c>
      <c r="DA35" s="641"/>
      <c r="DB35" s="641"/>
      <c r="DC35" s="642"/>
      <c r="DD35" s="626">
        <v>15898</v>
      </c>
      <c r="DE35" s="639"/>
      <c r="DF35" s="639"/>
      <c r="DG35" s="639"/>
      <c r="DH35" s="639"/>
      <c r="DI35" s="639"/>
      <c r="DJ35" s="639"/>
      <c r="DK35" s="640"/>
      <c r="DL35" s="626">
        <v>15898</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4588684</v>
      </c>
      <c r="S36" s="661"/>
      <c r="T36" s="661"/>
      <c r="U36" s="661"/>
      <c r="V36" s="661"/>
      <c r="W36" s="661"/>
      <c r="X36" s="661"/>
      <c r="Y36" s="664"/>
      <c r="Z36" s="665">
        <v>100</v>
      </c>
      <c r="AA36" s="665"/>
      <c r="AB36" s="665"/>
      <c r="AC36" s="665"/>
      <c r="AD36" s="666">
        <v>2324201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124804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40721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550412</v>
      </c>
      <c r="CS36" s="621"/>
      <c r="CT36" s="621"/>
      <c r="CU36" s="621"/>
      <c r="CV36" s="621"/>
      <c r="CW36" s="621"/>
      <c r="CX36" s="621"/>
      <c r="CY36" s="622"/>
      <c r="CZ36" s="623">
        <v>13.1</v>
      </c>
      <c r="DA36" s="641"/>
      <c r="DB36" s="641"/>
      <c r="DC36" s="642"/>
      <c r="DD36" s="626">
        <v>479835</v>
      </c>
      <c r="DE36" s="621"/>
      <c r="DF36" s="621"/>
      <c r="DG36" s="621"/>
      <c r="DH36" s="621"/>
      <c r="DI36" s="621"/>
      <c r="DJ36" s="621"/>
      <c r="DK36" s="622"/>
      <c r="DL36" s="626">
        <v>315972</v>
      </c>
      <c r="DM36" s="621"/>
      <c r="DN36" s="621"/>
      <c r="DO36" s="621"/>
      <c r="DP36" s="621"/>
      <c r="DQ36" s="621"/>
      <c r="DR36" s="621"/>
      <c r="DS36" s="621"/>
      <c r="DT36" s="621"/>
      <c r="DU36" s="621"/>
      <c r="DV36" s="622"/>
      <c r="DW36" s="643">
        <v>12.8</v>
      </c>
      <c r="DX36" s="644"/>
      <c r="DY36" s="644"/>
      <c r="DZ36" s="644"/>
      <c r="EA36" s="644"/>
      <c r="EB36" s="644"/>
      <c r="EC36" s="645"/>
    </row>
    <row r="37" spans="2:133" ht="11.25" customHeight="1">
      <c r="AQ37" s="646" t="s">
        <v>314</v>
      </c>
      <c r="AR37" s="647"/>
      <c r="AS37" s="647"/>
      <c r="AT37" s="647"/>
      <c r="AU37" s="647"/>
      <c r="AV37" s="647"/>
      <c r="AW37" s="647"/>
      <c r="AX37" s="647"/>
      <c r="AY37" s="648"/>
      <c r="AZ37" s="620">
        <v>103661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913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223706</v>
      </c>
      <c r="CS37" s="639"/>
      <c r="CT37" s="639"/>
      <c r="CU37" s="639"/>
      <c r="CV37" s="639"/>
      <c r="CW37" s="639"/>
      <c r="CX37" s="639"/>
      <c r="CY37" s="640"/>
      <c r="CZ37" s="623">
        <v>5.3</v>
      </c>
      <c r="DA37" s="641"/>
      <c r="DB37" s="641"/>
      <c r="DC37" s="642"/>
      <c r="DD37" s="626">
        <v>223706</v>
      </c>
      <c r="DE37" s="639"/>
      <c r="DF37" s="639"/>
      <c r="DG37" s="639"/>
      <c r="DH37" s="639"/>
      <c r="DI37" s="639"/>
      <c r="DJ37" s="639"/>
      <c r="DK37" s="640"/>
      <c r="DL37" s="626">
        <v>223706</v>
      </c>
      <c r="DM37" s="639"/>
      <c r="DN37" s="639"/>
      <c r="DO37" s="639"/>
      <c r="DP37" s="639"/>
      <c r="DQ37" s="639"/>
      <c r="DR37" s="639"/>
      <c r="DS37" s="639"/>
      <c r="DT37" s="639"/>
      <c r="DU37" s="639"/>
      <c r="DV37" s="640"/>
      <c r="DW37" s="643">
        <v>9</v>
      </c>
      <c r="DX37" s="644"/>
      <c r="DY37" s="644"/>
      <c r="DZ37" s="644"/>
      <c r="EA37" s="644"/>
      <c r="EB37" s="644"/>
      <c r="EC37" s="645"/>
    </row>
    <row r="38" spans="2:133" ht="11.25" customHeight="1">
      <c r="AQ38" s="646" t="s">
        <v>317</v>
      </c>
      <c r="AR38" s="647"/>
      <c r="AS38" s="647"/>
      <c r="AT38" s="647"/>
      <c r="AU38" s="647"/>
      <c r="AV38" s="647"/>
      <c r="AW38" s="647"/>
      <c r="AX38" s="647"/>
      <c r="AY38" s="648"/>
      <c r="AZ38" s="620">
        <v>36423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1604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326536</v>
      </c>
      <c r="CS38" s="621"/>
      <c r="CT38" s="621"/>
      <c r="CU38" s="621"/>
      <c r="CV38" s="621"/>
      <c r="CW38" s="621"/>
      <c r="CX38" s="621"/>
      <c r="CY38" s="622"/>
      <c r="CZ38" s="623">
        <v>7.8</v>
      </c>
      <c r="DA38" s="641"/>
      <c r="DB38" s="641"/>
      <c r="DC38" s="642"/>
      <c r="DD38" s="626">
        <v>283740</v>
      </c>
      <c r="DE38" s="621"/>
      <c r="DF38" s="621"/>
      <c r="DG38" s="621"/>
      <c r="DH38" s="621"/>
      <c r="DI38" s="621"/>
      <c r="DJ38" s="621"/>
      <c r="DK38" s="622"/>
      <c r="DL38" s="626">
        <v>193405</v>
      </c>
      <c r="DM38" s="621"/>
      <c r="DN38" s="621"/>
      <c r="DO38" s="621"/>
      <c r="DP38" s="621"/>
      <c r="DQ38" s="621"/>
      <c r="DR38" s="621"/>
      <c r="DS38" s="621"/>
      <c r="DT38" s="621"/>
      <c r="DU38" s="621"/>
      <c r="DV38" s="622"/>
      <c r="DW38" s="643">
        <v>7.8</v>
      </c>
      <c r="DX38" s="644"/>
      <c r="DY38" s="644"/>
      <c r="DZ38" s="644"/>
      <c r="EA38" s="644"/>
      <c r="EB38" s="644"/>
      <c r="EC38" s="645"/>
    </row>
    <row r="39" spans="2:133" ht="11.25" customHeight="1">
      <c r="AQ39" s="646" t="s">
        <v>320</v>
      </c>
      <c r="AR39" s="647"/>
      <c r="AS39" s="647"/>
      <c r="AT39" s="647"/>
      <c r="AU39" s="647"/>
      <c r="AV39" s="647"/>
      <c r="AW39" s="647"/>
      <c r="AX39" s="647"/>
      <c r="AY39" s="648"/>
      <c r="AZ39" s="620">
        <v>12241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392570</v>
      </c>
      <c r="CS39" s="639"/>
      <c r="CT39" s="639"/>
      <c r="CU39" s="639"/>
      <c r="CV39" s="639"/>
      <c r="CW39" s="639"/>
      <c r="CX39" s="639"/>
      <c r="CY39" s="640"/>
      <c r="CZ39" s="623">
        <v>9.3000000000000007</v>
      </c>
      <c r="DA39" s="641"/>
      <c r="DB39" s="641"/>
      <c r="DC39" s="642"/>
      <c r="DD39" s="626">
        <v>387984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94173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16296</v>
      </c>
      <c r="CS40" s="621"/>
      <c r="CT40" s="621"/>
      <c r="CU40" s="621"/>
      <c r="CV40" s="621"/>
      <c r="CW40" s="621"/>
      <c r="CX40" s="621"/>
      <c r="CY40" s="622"/>
      <c r="CZ40" s="623">
        <v>0.4</v>
      </c>
      <c r="DA40" s="641"/>
      <c r="DB40" s="641"/>
      <c r="DC40" s="642"/>
      <c r="DD40" s="626">
        <v>13296</v>
      </c>
      <c r="DE40" s="621"/>
      <c r="DF40" s="621"/>
      <c r="DG40" s="621"/>
      <c r="DH40" s="621"/>
      <c r="DI40" s="621"/>
      <c r="DJ40" s="621"/>
      <c r="DK40" s="622"/>
      <c r="DL40" s="626">
        <v>12241</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107559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865287</v>
      </c>
      <c r="CS42" s="621"/>
      <c r="CT42" s="621"/>
      <c r="CU42" s="621"/>
      <c r="CV42" s="621"/>
      <c r="CW42" s="621"/>
      <c r="CX42" s="621"/>
      <c r="CY42" s="622"/>
      <c r="CZ42" s="623">
        <v>20.6</v>
      </c>
      <c r="DA42" s="624"/>
      <c r="DB42" s="624"/>
      <c r="DC42" s="625"/>
      <c r="DD42" s="626">
        <v>198649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850648</v>
      </c>
      <c r="CS44" s="621"/>
      <c r="CT44" s="621"/>
      <c r="CU44" s="621"/>
      <c r="CV44" s="621"/>
      <c r="CW44" s="621"/>
      <c r="CX44" s="621"/>
      <c r="CY44" s="622"/>
      <c r="CZ44" s="623">
        <v>20.3</v>
      </c>
      <c r="DA44" s="624"/>
      <c r="DB44" s="624"/>
      <c r="DC44" s="625"/>
      <c r="DD44" s="626">
        <v>195756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162618</v>
      </c>
      <c r="CS45" s="639"/>
      <c r="CT45" s="639"/>
      <c r="CU45" s="639"/>
      <c r="CV45" s="639"/>
      <c r="CW45" s="639"/>
      <c r="CX45" s="639"/>
      <c r="CY45" s="640"/>
      <c r="CZ45" s="623">
        <v>3.9</v>
      </c>
      <c r="DA45" s="641"/>
      <c r="DB45" s="641"/>
      <c r="DC45" s="642"/>
      <c r="DD45" s="626">
        <v>82370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688030</v>
      </c>
      <c r="CS46" s="621"/>
      <c r="CT46" s="621"/>
      <c r="CU46" s="621"/>
      <c r="CV46" s="621"/>
      <c r="CW46" s="621"/>
      <c r="CX46" s="621"/>
      <c r="CY46" s="622"/>
      <c r="CZ46" s="623">
        <v>16.399999999999999</v>
      </c>
      <c r="DA46" s="624"/>
      <c r="DB46" s="624"/>
      <c r="DC46" s="625"/>
      <c r="DD46" s="626">
        <v>113386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14639</v>
      </c>
      <c r="CS47" s="639"/>
      <c r="CT47" s="639"/>
      <c r="CU47" s="639"/>
      <c r="CV47" s="639"/>
      <c r="CW47" s="639"/>
      <c r="CX47" s="639"/>
      <c r="CY47" s="640"/>
      <c r="CZ47" s="623">
        <v>0.3</v>
      </c>
      <c r="DA47" s="641"/>
      <c r="DB47" s="641"/>
      <c r="DC47" s="642"/>
      <c r="DD47" s="626">
        <v>2893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4200587</v>
      </c>
      <c r="CS49" s="605"/>
      <c r="CT49" s="605"/>
      <c r="CU49" s="605"/>
      <c r="CV49" s="605"/>
      <c r="CW49" s="605"/>
      <c r="CX49" s="605"/>
      <c r="CY49" s="606"/>
      <c r="CZ49" s="607">
        <v>100</v>
      </c>
      <c r="DA49" s="608"/>
      <c r="DB49" s="608"/>
      <c r="DC49" s="609"/>
      <c r="DD49" s="610">
        <v>2967953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365</v>
      </c>
      <c r="C7" s="1079"/>
      <c r="D7" s="1079"/>
      <c r="E7" s="1079"/>
      <c r="F7" s="1079"/>
      <c r="G7" s="1079"/>
      <c r="H7" s="1079"/>
      <c r="I7" s="1079"/>
      <c r="J7" s="1079"/>
      <c r="K7" s="1079"/>
      <c r="L7" s="1079"/>
      <c r="M7" s="1079"/>
      <c r="N7" s="1079"/>
      <c r="O7" s="1079"/>
      <c r="P7" s="1080"/>
      <c r="Q7" s="1132">
        <v>2589</v>
      </c>
      <c r="R7" s="1133"/>
      <c r="S7" s="1133"/>
      <c r="T7" s="1133"/>
      <c r="U7" s="1133"/>
      <c r="V7" s="1133">
        <v>4201</v>
      </c>
      <c r="W7" s="1133"/>
      <c r="X7" s="1133"/>
      <c r="Y7" s="1133"/>
      <c r="Z7" s="1133"/>
      <c r="AA7" s="1133">
        <v>388</v>
      </c>
      <c r="AB7" s="1133"/>
      <c r="AC7" s="1133"/>
      <c r="AD7" s="1133"/>
      <c r="AE7" s="1134"/>
      <c r="AF7" s="1135">
        <v>367</v>
      </c>
      <c r="AG7" s="1136"/>
      <c r="AH7" s="1136"/>
      <c r="AI7" s="1136"/>
      <c r="AJ7" s="1137"/>
      <c r="AK7" s="1119">
        <v>164</v>
      </c>
      <c r="AL7" s="1120"/>
      <c r="AM7" s="1120"/>
      <c r="AN7" s="1120"/>
      <c r="AO7" s="1120"/>
      <c r="AP7" s="1120">
        <v>4655</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535</v>
      </c>
      <c r="BT7" s="1124"/>
      <c r="BU7" s="1124"/>
      <c r="BV7" s="1124"/>
      <c r="BW7" s="1124"/>
      <c r="BX7" s="1124"/>
      <c r="BY7" s="1124"/>
      <c r="BZ7" s="1124"/>
      <c r="CA7" s="1124"/>
      <c r="CB7" s="1124"/>
      <c r="CC7" s="1124"/>
      <c r="CD7" s="1124"/>
      <c r="CE7" s="1124"/>
      <c r="CF7" s="1124"/>
      <c r="CG7" s="1125"/>
      <c r="CH7" s="1116">
        <v>3</v>
      </c>
      <c r="CI7" s="1117"/>
      <c r="CJ7" s="1117"/>
      <c r="CK7" s="1117"/>
      <c r="CL7" s="1118"/>
      <c r="CM7" s="1116">
        <v>24</v>
      </c>
      <c r="CN7" s="1117"/>
      <c r="CO7" s="1117"/>
      <c r="CP7" s="1117"/>
      <c r="CQ7" s="1118"/>
      <c r="CR7" s="1116">
        <v>78</v>
      </c>
      <c r="CS7" s="1117"/>
      <c r="CT7" s="1117"/>
      <c r="CU7" s="1117"/>
      <c r="CV7" s="1118"/>
      <c r="CW7" s="1116"/>
      <c r="CX7" s="1117"/>
      <c r="CY7" s="1117"/>
      <c r="CZ7" s="1117"/>
      <c r="DA7" s="1118"/>
      <c r="DB7" s="1116"/>
      <c r="DC7" s="1117"/>
      <c r="DD7" s="1117"/>
      <c r="DE7" s="1117"/>
      <c r="DF7" s="1118"/>
      <c r="DG7" s="1116"/>
      <c r="DH7" s="1117"/>
      <c r="DI7" s="1117"/>
      <c r="DJ7" s="1117"/>
      <c r="DK7" s="1118"/>
      <c r="DL7" s="1116">
        <v>203</v>
      </c>
      <c r="DM7" s="1117"/>
      <c r="DN7" s="1117"/>
      <c r="DO7" s="1117"/>
      <c r="DP7" s="1118"/>
      <c r="DQ7" s="1116">
        <v>20</v>
      </c>
      <c r="DR7" s="1117"/>
      <c r="DS7" s="1117"/>
      <c r="DT7" s="1117"/>
      <c r="DU7" s="1118"/>
      <c r="DV7" s="1143"/>
      <c r="DW7" s="1144"/>
      <c r="DX7" s="1144"/>
      <c r="DY7" s="1144"/>
      <c r="DZ7" s="1145"/>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09"/>
      <c r="R22" s="1110"/>
      <c r="S22" s="1110"/>
      <c r="T22" s="1110"/>
      <c r="U22" s="1110"/>
      <c r="V22" s="1110"/>
      <c r="W22" s="1110"/>
      <c r="X22" s="1110"/>
      <c r="Y22" s="1110"/>
      <c r="Z22" s="1110"/>
      <c r="AA22" s="1110"/>
      <c r="AB22" s="1110"/>
      <c r="AC22" s="1110"/>
      <c r="AD22" s="1110"/>
      <c r="AE22" s="1111"/>
      <c r="AF22" s="1066"/>
      <c r="AG22" s="1067"/>
      <c r="AH22" s="1067"/>
      <c r="AI22" s="1067"/>
      <c r="AJ22" s="1068"/>
      <c r="AK22" s="1105"/>
      <c r="AL22" s="1106"/>
      <c r="AM22" s="1106"/>
      <c r="AN22" s="1106"/>
      <c r="AO22" s="1106"/>
      <c r="AP22" s="1106"/>
      <c r="AQ22" s="1106"/>
      <c r="AR22" s="1106"/>
      <c r="AS22" s="1106"/>
      <c r="AT22" s="1106"/>
      <c r="AU22" s="1107"/>
      <c r="AV22" s="1107"/>
      <c r="AW22" s="1107"/>
      <c r="AX22" s="1107"/>
      <c r="AY22" s="1108"/>
      <c r="AZ22" s="1058" t="s">
        <v>366</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6">
        <v>2589</v>
      </c>
      <c r="R23" s="1097"/>
      <c r="S23" s="1097"/>
      <c r="T23" s="1097"/>
      <c r="U23" s="1097"/>
      <c r="V23" s="1097">
        <v>4201</v>
      </c>
      <c r="W23" s="1097"/>
      <c r="X23" s="1097"/>
      <c r="Y23" s="1097"/>
      <c r="Z23" s="1097"/>
      <c r="AA23" s="1097">
        <v>388</v>
      </c>
      <c r="AB23" s="1097"/>
      <c r="AC23" s="1097"/>
      <c r="AD23" s="1097"/>
      <c r="AE23" s="1098"/>
      <c r="AF23" s="1099">
        <v>367</v>
      </c>
      <c r="AG23" s="1097"/>
      <c r="AH23" s="1097"/>
      <c r="AI23" s="1097"/>
      <c r="AJ23" s="1100"/>
      <c r="AK23" s="1101"/>
      <c r="AL23" s="1102"/>
      <c r="AM23" s="1102"/>
      <c r="AN23" s="1102"/>
      <c r="AO23" s="1102"/>
      <c r="AP23" s="1097">
        <v>4655</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379</v>
      </c>
      <c r="C28" s="1079"/>
      <c r="D28" s="1079"/>
      <c r="E28" s="1079"/>
      <c r="F28" s="1079"/>
      <c r="G28" s="1079"/>
      <c r="H28" s="1079"/>
      <c r="I28" s="1079"/>
      <c r="J28" s="1079"/>
      <c r="K28" s="1079"/>
      <c r="L28" s="1079"/>
      <c r="M28" s="1079"/>
      <c r="N28" s="1079"/>
      <c r="O28" s="1079"/>
      <c r="P28" s="1080"/>
      <c r="Q28" s="1081">
        <v>895</v>
      </c>
      <c r="R28" s="1082"/>
      <c r="S28" s="1082"/>
      <c r="T28" s="1082"/>
      <c r="U28" s="1082"/>
      <c r="V28" s="1082">
        <v>854</v>
      </c>
      <c r="W28" s="1082"/>
      <c r="X28" s="1082"/>
      <c r="Y28" s="1082"/>
      <c r="Z28" s="1082"/>
      <c r="AA28" s="1082">
        <v>41</v>
      </c>
      <c r="AB28" s="1082"/>
      <c r="AC28" s="1082"/>
      <c r="AD28" s="1082"/>
      <c r="AE28" s="1083"/>
      <c r="AF28" s="1084">
        <v>41</v>
      </c>
      <c r="AG28" s="1082"/>
      <c r="AH28" s="1082"/>
      <c r="AI28" s="1082"/>
      <c r="AJ28" s="1085"/>
      <c r="AK28" s="1086">
        <v>94</v>
      </c>
      <c r="AL28" s="1075"/>
      <c r="AM28" s="1075"/>
      <c r="AN28" s="1075"/>
      <c r="AO28" s="1075"/>
      <c r="AP28" s="1075" t="s">
        <v>545</v>
      </c>
      <c r="AQ28" s="1075"/>
      <c r="AR28" s="1075"/>
      <c r="AS28" s="1075"/>
      <c r="AT28" s="1075"/>
      <c r="AU28" s="1075" t="s">
        <v>545</v>
      </c>
      <c r="AV28" s="1075"/>
      <c r="AW28" s="1075"/>
      <c r="AX28" s="1075"/>
      <c r="AY28" s="1075"/>
      <c r="AZ28" s="1075" t="s">
        <v>545</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380</v>
      </c>
      <c r="C29" s="1061"/>
      <c r="D29" s="1061"/>
      <c r="E29" s="1061"/>
      <c r="F29" s="1061"/>
      <c r="G29" s="1061"/>
      <c r="H29" s="1061"/>
      <c r="I29" s="1061"/>
      <c r="J29" s="1061"/>
      <c r="K29" s="1061"/>
      <c r="L29" s="1061"/>
      <c r="M29" s="1061"/>
      <c r="N29" s="1061"/>
      <c r="O29" s="1061"/>
      <c r="P29" s="1062"/>
      <c r="Q29" s="1072">
        <v>541</v>
      </c>
      <c r="R29" s="1073"/>
      <c r="S29" s="1073"/>
      <c r="T29" s="1073"/>
      <c r="U29" s="1073"/>
      <c r="V29" s="1073">
        <v>516</v>
      </c>
      <c r="W29" s="1073"/>
      <c r="X29" s="1073"/>
      <c r="Y29" s="1073"/>
      <c r="Z29" s="1073"/>
      <c r="AA29" s="1073">
        <v>25</v>
      </c>
      <c r="AB29" s="1073"/>
      <c r="AC29" s="1073"/>
      <c r="AD29" s="1073"/>
      <c r="AE29" s="1074"/>
      <c r="AF29" s="1066">
        <v>25</v>
      </c>
      <c r="AG29" s="1067"/>
      <c r="AH29" s="1067"/>
      <c r="AI29" s="1067"/>
      <c r="AJ29" s="1068"/>
      <c r="AK29" s="1009">
        <v>85</v>
      </c>
      <c r="AL29" s="1000"/>
      <c r="AM29" s="1000"/>
      <c r="AN29" s="1000"/>
      <c r="AO29" s="1000"/>
      <c r="AP29" s="1000" t="s">
        <v>545</v>
      </c>
      <c r="AQ29" s="1000"/>
      <c r="AR29" s="1000"/>
      <c r="AS29" s="1000"/>
      <c r="AT29" s="1000"/>
      <c r="AU29" s="1000" t="s">
        <v>545</v>
      </c>
      <c r="AV29" s="1000"/>
      <c r="AW29" s="1000"/>
      <c r="AX29" s="1000"/>
      <c r="AY29" s="1000"/>
      <c r="AZ29" s="1000" t="s">
        <v>545</v>
      </c>
      <c r="BA29" s="1000"/>
      <c r="BB29" s="1000"/>
      <c r="BC29" s="1000"/>
      <c r="BD29" s="1000"/>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381</v>
      </c>
      <c r="C30" s="1061"/>
      <c r="D30" s="1061"/>
      <c r="E30" s="1061"/>
      <c r="F30" s="1061"/>
      <c r="G30" s="1061"/>
      <c r="H30" s="1061"/>
      <c r="I30" s="1061"/>
      <c r="J30" s="1061"/>
      <c r="K30" s="1061"/>
      <c r="L30" s="1061"/>
      <c r="M30" s="1061"/>
      <c r="N30" s="1061"/>
      <c r="O30" s="1061"/>
      <c r="P30" s="1062"/>
      <c r="Q30" s="1072">
        <v>55</v>
      </c>
      <c r="R30" s="1073"/>
      <c r="S30" s="1073"/>
      <c r="T30" s="1073"/>
      <c r="U30" s="1073"/>
      <c r="V30" s="1073">
        <v>51</v>
      </c>
      <c r="W30" s="1073"/>
      <c r="X30" s="1073"/>
      <c r="Y30" s="1073"/>
      <c r="Z30" s="1073"/>
      <c r="AA30" s="1073">
        <v>4</v>
      </c>
      <c r="AB30" s="1073"/>
      <c r="AC30" s="1073"/>
      <c r="AD30" s="1073"/>
      <c r="AE30" s="1074"/>
      <c r="AF30" s="1066">
        <v>4</v>
      </c>
      <c r="AG30" s="1067"/>
      <c r="AH30" s="1067"/>
      <c r="AI30" s="1067"/>
      <c r="AJ30" s="1068"/>
      <c r="AK30" s="1009">
        <v>18</v>
      </c>
      <c r="AL30" s="1000"/>
      <c r="AM30" s="1000"/>
      <c r="AN30" s="1000"/>
      <c r="AO30" s="1000"/>
      <c r="AP30" s="1000" t="s">
        <v>545</v>
      </c>
      <c r="AQ30" s="1000"/>
      <c r="AR30" s="1000"/>
      <c r="AS30" s="1000"/>
      <c r="AT30" s="1000"/>
      <c r="AU30" s="1000" t="s">
        <v>545</v>
      </c>
      <c r="AV30" s="1000"/>
      <c r="AW30" s="1000"/>
      <c r="AX30" s="1000"/>
      <c r="AY30" s="1000"/>
      <c r="AZ30" s="1000" t="s">
        <v>545</v>
      </c>
      <c r="BA30" s="1000"/>
      <c r="BB30" s="1000"/>
      <c r="BC30" s="1000"/>
      <c r="BD30" s="1000"/>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382</v>
      </c>
      <c r="C31" s="1061"/>
      <c r="D31" s="1061"/>
      <c r="E31" s="1061"/>
      <c r="F31" s="1061"/>
      <c r="G31" s="1061"/>
      <c r="H31" s="1061"/>
      <c r="I31" s="1061"/>
      <c r="J31" s="1061"/>
      <c r="K31" s="1061"/>
      <c r="L31" s="1061"/>
      <c r="M31" s="1061"/>
      <c r="N31" s="1061"/>
      <c r="O31" s="1061"/>
      <c r="P31" s="1062"/>
      <c r="Q31" s="1072">
        <v>0</v>
      </c>
      <c r="R31" s="1073"/>
      <c r="S31" s="1073"/>
      <c r="T31" s="1073"/>
      <c r="U31" s="1073"/>
      <c r="V31" s="1073">
        <v>0</v>
      </c>
      <c r="W31" s="1073"/>
      <c r="X31" s="1073"/>
      <c r="Y31" s="1073"/>
      <c r="Z31" s="1073"/>
      <c r="AA31" s="1073">
        <v>0</v>
      </c>
      <c r="AB31" s="1073"/>
      <c r="AC31" s="1073"/>
      <c r="AD31" s="1073"/>
      <c r="AE31" s="1074"/>
      <c r="AF31" s="1066">
        <v>0</v>
      </c>
      <c r="AG31" s="1067"/>
      <c r="AH31" s="1067"/>
      <c r="AI31" s="1067"/>
      <c r="AJ31" s="1068"/>
      <c r="AK31" s="1009">
        <v>0</v>
      </c>
      <c r="AL31" s="1000"/>
      <c r="AM31" s="1000"/>
      <c r="AN31" s="1000"/>
      <c r="AO31" s="1000"/>
      <c r="AP31" s="1000" t="s">
        <v>545</v>
      </c>
      <c r="AQ31" s="1000"/>
      <c r="AR31" s="1000"/>
      <c r="AS31" s="1000"/>
      <c r="AT31" s="1000"/>
      <c r="AU31" s="1000" t="s">
        <v>545</v>
      </c>
      <c r="AV31" s="1000"/>
      <c r="AW31" s="1000"/>
      <c r="AX31" s="1000"/>
      <c r="AY31" s="1000"/>
      <c r="AZ31" s="1000" t="s">
        <v>545</v>
      </c>
      <c r="BA31" s="1000"/>
      <c r="BB31" s="1000"/>
      <c r="BC31" s="1000"/>
      <c r="BD31" s="1000"/>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383</v>
      </c>
      <c r="C32" s="1061"/>
      <c r="D32" s="1061"/>
      <c r="E32" s="1061"/>
      <c r="F32" s="1061"/>
      <c r="G32" s="1061"/>
      <c r="H32" s="1061"/>
      <c r="I32" s="1061"/>
      <c r="J32" s="1061"/>
      <c r="K32" s="1061"/>
      <c r="L32" s="1061"/>
      <c r="M32" s="1061"/>
      <c r="N32" s="1061"/>
      <c r="O32" s="1061"/>
      <c r="P32" s="1062"/>
      <c r="Q32" s="1072">
        <v>254</v>
      </c>
      <c r="R32" s="1073"/>
      <c r="S32" s="1073"/>
      <c r="T32" s="1073"/>
      <c r="U32" s="1073"/>
      <c r="V32" s="1073">
        <v>209</v>
      </c>
      <c r="W32" s="1073"/>
      <c r="X32" s="1073"/>
      <c r="Y32" s="1073"/>
      <c r="Z32" s="1073"/>
      <c r="AA32" s="1073">
        <v>45</v>
      </c>
      <c r="AB32" s="1073"/>
      <c r="AC32" s="1073"/>
      <c r="AD32" s="1073"/>
      <c r="AE32" s="1074"/>
      <c r="AF32" s="1066">
        <v>145</v>
      </c>
      <c r="AG32" s="1067"/>
      <c r="AH32" s="1067"/>
      <c r="AI32" s="1067"/>
      <c r="AJ32" s="1068"/>
      <c r="AK32" s="1009">
        <v>78</v>
      </c>
      <c r="AL32" s="1000"/>
      <c r="AM32" s="1000"/>
      <c r="AN32" s="1000"/>
      <c r="AO32" s="1000"/>
      <c r="AP32" s="1000">
        <v>463</v>
      </c>
      <c r="AQ32" s="1000"/>
      <c r="AR32" s="1000"/>
      <c r="AS32" s="1000"/>
      <c r="AT32" s="1000"/>
      <c r="AU32" s="1000">
        <v>196</v>
      </c>
      <c r="AV32" s="1000"/>
      <c r="AW32" s="1000"/>
      <c r="AX32" s="1000"/>
      <c r="AY32" s="1000"/>
      <c r="AZ32" s="1071" t="s">
        <v>545</v>
      </c>
      <c r="BA32" s="1071"/>
      <c r="BB32" s="1071"/>
      <c r="BC32" s="1071"/>
      <c r="BD32" s="1071"/>
      <c r="BE32" s="1055" t="s">
        <v>384</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385</v>
      </c>
      <c r="C33" s="1061"/>
      <c r="D33" s="1061"/>
      <c r="E33" s="1061"/>
      <c r="F33" s="1061"/>
      <c r="G33" s="1061"/>
      <c r="H33" s="1061"/>
      <c r="I33" s="1061"/>
      <c r="J33" s="1061"/>
      <c r="K33" s="1061"/>
      <c r="L33" s="1061"/>
      <c r="M33" s="1061"/>
      <c r="N33" s="1061"/>
      <c r="O33" s="1061"/>
      <c r="P33" s="1062"/>
      <c r="Q33" s="1072">
        <v>260</v>
      </c>
      <c r="R33" s="1073"/>
      <c r="S33" s="1073"/>
      <c r="T33" s="1073"/>
      <c r="U33" s="1073"/>
      <c r="V33" s="1073">
        <v>475</v>
      </c>
      <c r="W33" s="1073"/>
      <c r="X33" s="1073"/>
      <c r="Y33" s="1073"/>
      <c r="Z33" s="1073"/>
      <c r="AA33" s="1073">
        <v>-215</v>
      </c>
      <c r="AB33" s="1073"/>
      <c r="AC33" s="1073"/>
      <c r="AD33" s="1073"/>
      <c r="AE33" s="1074"/>
      <c r="AF33" s="1066">
        <v>257</v>
      </c>
      <c r="AG33" s="1067"/>
      <c r="AH33" s="1067"/>
      <c r="AI33" s="1067"/>
      <c r="AJ33" s="1068"/>
      <c r="AK33" s="1009">
        <v>2</v>
      </c>
      <c r="AL33" s="1000"/>
      <c r="AM33" s="1000"/>
      <c r="AN33" s="1000"/>
      <c r="AO33" s="1000"/>
      <c r="AP33" s="1000" t="s">
        <v>545</v>
      </c>
      <c r="AQ33" s="1000"/>
      <c r="AR33" s="1000"/>
      <c r="AS33" s="1000"/>
      <c r="AT33" s="1000"/>
      <c r="AU33" s="1000" t="s">
        <v>545</v>
      </c>
      <c r="AV33" s="1000"/>
      <c r="AW33" s="1000"/>
      <c r="AX33" s="1000"/>
      <c r="AY33" s="1000"/>
      <c r="AZ33" s="1000" t="s">
        <v>545</v>
      </c>
      <c r="BA33" s="1000"/>
      <c r="BB33" s="1000"/>
      <c r="BC33" s="1000"/>
      <c r="BD33" s="1000"/>
      <c r="BE33" s="1055" t="s">
        <v>384</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386</v>
      </c>
      <c r="C34" s="1061"/>
      <c r="D34" s="1061"/>
      <c r="E34" s="1061"/>
      <c r="F34" s="1061"/>
      <c r="G34" s="1061"/>
      <c r="H34" s="1061"/>
      <c r="I34" s="1061"/>
      <c r="J34" s="1061"/>
      <c r="K34" s="1061"/>
      <c r="L34" s="1061"/>
      <c r="M34" s="1061"/>
      <c r="N34" s="1061"/>
      <c r="O34" s="1061"/>
      <c r="P34" s="1062"/>
      <c r="Q34" s="1072">
        <v>67</v>
      </c>
      <c r="R34" s="1073"/>
      <c r="S34" s="1073"/>
      <c r="T34" s="1073"/>
      <c r="U34" s="1073"/>
      <c r="V34" s="1073">
        <v>42</v>
      </c>
      <c r="W34" s="1073"/>
      <c r="X34" s="1073"/>
      <c r="Y34" s="1073"/>
      <c r="Z34" s="1073"/>
      <c r="AA34" s="1073">
        <v>25</v>
      </c>
      <c r="AB34" s="1073"/>
      <c r="AC34" s="1073"/>
      <c r="AD34" s="1073"/>
      <c r="AE34" s="1074"/>
      <c r="AF34" s="1066">
        <v>289</v>
      </c>
      <c r="AG34" s="1067"/>
      <c r="AH34" s="1067"/>
      <c r="AI34" s="1067"/>
      <c r="AJ34" s="1068"/>
      <c r="AK34" s="1009">
        <v>33</v>
      </c>
      <c r="AL34" s="1000"/>
      <c r="AM34" s="1000"/>
      <c r="AN34" s="1000"/>
      <c r="AO34" s="1000"/>
      <c r="AP34" s="1000" t="s">
        <v>545</v>
      </c>
      <c r="AQ34" s="1000"/>
      <c r="AR34" s="1000"/>
      <c r="AS34" s="1000"/>
      <c r="AT34" s="1000"/>
      <c r="AU34" s="1000" t="s">
        <v>545</v>
      </c>
      <c r="AV34" s="1000"/>
      <c r="AW34" s="1000"/>
      <c r="AX34" s="1000"/>
      <c r="AY34" s="1000"/>
      <c r="AZ34" s="1000" t="s">
        <v>545</v>
      </c>
      <c r="BA34" s="1000"/>
      <c r="BB34" s="1000"/>
      <c r="BC34" s="1000"/>
      <c r="BD34" s="1000"/>
      <c r="BE34" s="1055" t="s">
        <v>384</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387</v>
      </c>
      <c r="C35" s="1061"/>
      <c r="D35" s="1061"/>
      <c r="E35" s="1061"/>
      <c r="F35" s="1061"/>
      <c r="G35" s="1061"/>
      <c r="H35" s="1061"/>
      <c r="I35" s="1061"/>
      <c r="J35" s="1061"/>
      <c r="K35" s="1061"/>
      <c r="L35" s="1061"/>
      <c r="M35" s="1061"/>
      <c r="N35" s="1061"/>
      <c r="O35" s="1061"/>
      <c r="P35" s="1062"/>
      <c r="Q35" s="1072">
        <v>201</v>
      </c>
      <c r="R35" s="1073"/>
      <c r="S35" s="1073"/>
      <c r="T35" s="1073"/>
      <c r="U35" s="1073"/>
      <c r="V35" s="1073">
        <v>194</v>
      </c>
      <c r="W35" s="1073"/>
      <c r="X35" s="1073"/>
      <c r="Y35" s="1073"/>
      <c r="Z35" s="1073"/>
      <c r="AA35" s="1073">
        <v>7</v>
      </c>
      <c r="AB35" s="1073"/>
      <c r="AC35" s="1073"/>
      <c r="AD35" s="1073"/>
      <c r="AE35" s="1074"/>
      <c r="AF35" s="1066">
        <v>7</v>
      </c>
      <c r="AG35" s="1067"/>
      <c r="AH35" s="1067"/>
      <c r="AI35" s="1067"/>
      <c r="AJ35" s="1068"/>
      <c r="AK35" s="1009">
        <v>125</v>
      </c>
      <c r="AL35" s="1000"/>
      <c r="AM35" s="1000"/>
      <c r="AN35" s="1000"/>
      <c r="AO35" s="1000"/>
      <c r="AP35" s="1000">
        <v>1237</v>
      </c>
      <c r="AQ35" s="1000"/>
      <c r="AR35" s="1000"/>
      <c r="AS35" s="1000"/>
      <c r="AT35" s="1000"/>
      <c r="AU35" s="1000">
        <v>926</v>
      </c>
      <c r="AV35" s="1000"/>
      <c r="AW35" s="1000"/>
      <c r="AX35" s="1000"/>
      <c r="AY35" s="1000"/>
      <c r="AZ35" s="1071"/>
      <c r="BA35" s="1071"/>
      <c r="BB35" s="1071"/>
      <c r="BC35" s="1071"/>
      <c r="BD35" s="1071"/>
      <c r="BE35" s="1055" t="s">
        <v>388</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389</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768</v>
      </c>
      <c r="AG63" s="988"/>
      <c r="AH63" s="988"/>
      <c r="AI63" s="988"/>
      <c r="AJ63" s="1053"/>
      <c r="AK63" s="1054"/>
      <c r="AL63" s="992"/>
      <c r="AM63" s="992"/>
      <c r="AN63" s="992"/>
      <c r="AO63" s="992"/>
      <c r="AP63" s="988">
        <v>1700</v>
      </c>
      <c r="AQ63" s="988"/>
      <c r="AR63" s="988"/>
      <c r="AS63" s="988"/>
      <c r="AT63" s="988"/>
      <c r="AU63" s="988">
        <v>1122</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t="s">
        <v>545</v>
      </c>
      <c r="AL68" s="1011"/>
      <c r="AM68" s="1011"/>
      <c r="AN68" s="1011"/>
      <c r="AO68" s="1011"/>
      <c r="AP68" s="1011">
        <v>664</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1158</v>
      </c>
      <c r="R69" s="1000"/>
      <c r="S69" s="1000"/>
      <c r="T69" s="1000"/>
      <c r="U69" s="1000"/>
      <c r="V69" s="1000">
        <v>964</v>
      </c>
      <c r="W69" s="1000"/>
      <c r="X69" s="1000"/>
      <c r="Y69" s="1000"/>
      <c r="Z69" s="1000"/>
      <c r="AA69" s="1000">
        <v>194</v>
      </c>
      <c r="AB69" s="1000"/>
      <c r="AC69" s="1000"/>
      <c r="AD69" s="1000"/>
      <c r="AE69" s="1000"/>
      <c r="AF69" s="1000">
        <v>515</v>
      </c>
      <c r="AG69" s="1000"/>
      <c r="AH69" s="1000"/>
      <c r="AI69" s="1000"/>
      <c r="AJ69" s="1000"/>
      <c r="AK69" s="1010" t="s">
        <v>545</v>
      </c>
      <c r="AL69" s="1008"/>
      <c r="AM69" s="1008"/>
      <c r="AN69" s="1008"/>
      <c r="AO69" s="1009"/>
      <c r="AP69" s="1000">
        <v>3689</v>
      </c>
      <c r="AQ69" s="1000"/>
      <c r="AR69" s="1000"/>
      <c r="AS69" s="1000"/>
      <c r="AT69" s="1000"/>
      <c r="AU69" s="1010" t="s">
        <v>545</v>
      </c>
      <c r="AV69" s="1008"/>
      <c r="AW69" s="1008"/>
      <c r="AX69" s="1008"/>
      <c r="AY69" s="1009"/>
      <c r="AZ69" s="1001" t="s">
        <v>546</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10" t="s">
        <v>545</v>
      </c>
      <c r="AL70" s="1008"/>
      <c r="AM70" s="1008"/>
      <c r="AN70" s="1008"/>
      <c r="AO70" s="1009"/>
      <c r="AP70" s="1010" t="s">
        <v>545</v>
      </c>
      <c r="AQ70" s="1008"/>
      <c r="AR70" s="1008"/>
      <c r="AS70" s="1008"/>
      <c r="AT70" s="1009"/>
      <c r="AU70" s="1010" t="s">
        <v>545</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10" t="s">
        <v>545</v>
      </c>
      <c r="AQ71" s="1008"/>
      <c r="AR71" s="1008"/>
      <c r="AS71" s="1008"/>
      <c r="AT71" s="1009"/>
      <c r="AU71" s="1010" t="s">
        <v>545</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10" t="s">
        <v>545</v>
      </c>
      <c r="AG72" s="1008"/>
      <c r="AH72" s="1008"/>
      <c r="AI72" s="1008"/>
      <c r="AJ72" s="1009"/>
      <c r="AK72" s="1000">
        <v>15</v>
      </c>
      <c r="AL72" s="1000"/>
      <c r="AM72" s="1000"/>
      <c r="AN72" s="1000"/>
      <c r="AO72" s="1000"/>
      <c r="AP72" s="1010" t="s">
        <v>545</v>
      </c>
      <c r="AQ72" s="1008"/>
      <c r="AR72" s="1008"/>
      <c r="AS72" s="1008"/>
      <c r="AT72" s="1009"/>
      <c r="AU72" s="1010" t="s">
        <v>545</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10" t="s">
        <v>545</v>
      </c>
      <c r="AG73" s="1008"/>
      <c r="AH73" s="1008"/>
      <c r="AI73" s="1008"/>
      <c r="AJ73" s="1009"/>
      <c r="AK73" s="1010" t="s">
        <v>545</v>
      </c>
      <c r="AL73" s="1008"/>
      <c r="AM73" s="1008"/>
      <c r="AN73" s="1008"/>
      <c r="AO73" s="1009"/>
      <c r="AP73" s="1010" t="s">
        <v>545</v>
      </c>
      <c r="AQ73" s="1008"/>
      <c r="AR73" s="1008"/>
      <c r="AS73" s="1008"/>
      <c r="AT73" s="1009"/>
      <c r="AU73" s="1010" t="s">
        <v>545</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10" t="s">
        <v>545</v>
      </c>
      <c r="AG74" s="1008"/>
      <c r="AH74" s="1008"/>
      <c r="AI74" s="1008"/>
      <c r="AJ74" s="1009"/>
      <c r="AK74" s="1010" t="s">
        <v>545</v>
      </c>
      <c r="AL74" s="1008"/>
      <c r="AM74" s="1008"/>
      <c r="AN74" s="1008"/>
      <c r="AO74" s="1009"/>
      <c r="AP74" s="1010" t="s">
        <v>545</v>
      </c>
      <c r="AQ74" s="1008"/>
      <c r="AR74" s="1008"/>
      <c r="AS74" s="1008"/>
      <c r="AT74" s="1009"/>
      <c r="AU74" s="1010" t="s">
        <v>545</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t="s">
        <v>545</v>
      </c>
      <c r="AG75" s="1008"/>
      <c r="AH75" s="1008"/>
      <c r="AI75" s="1008"/>
      <c r="AJ75" s="1009"/>
      <c r="AK75" s="1010" t="s">
        <v>545</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t="s">
        <v>545</v>
      </c>
      <c r="AG76" s="1008"/>
      <c r="AH76" s="1008"/>
      <c r="AI76" s="1008"/>
      <c r="AJ76" s="1009"/>
      <c r="AK76" s="1010">
        <v>18</v>
      </c>
      <c r="AL76" s="1008"/>
      <c r="AM76" s="1008"/>
      <c r="AN76" s="1008"/>
      <c r="AO76" s="1009"/>
      <c r="AP76" s="1010" t="s">
        <v>545</v>
      </c>
      <c r="AQ76" s="1008"/>
      <c r="AR76" s="1008"/>
      <c r="AS76" s="1008"/>
      <c r="AT76" s="1009"/>
      <c r="AU76" s="1010" t="s">
        <v>545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12543</v>
      </c>
      <c r="AG88" s="988"/>
      <c r="AH88" s="988"/>
      <c r="AI88" s="988"/>
      <c r="AJ88" s="988"/>
      <c r="AK88" s="992"/>
      <c r="AL88" s="992"/>
      <c r="AM88" s="992"/>
      <c r="AN88" s="992"/>
      <c r="AO88" s="992"/>
      <c r="AP88" s="988">
        <v>4353</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78</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v>203</v>
      </c>
      <c r="DM102" s="980"/>
      <c r="DN102" s="980"/>
      <c r="DO102" s="980"/>
      <c r="DP102" s="981"/>
      <c r="DQ102" s="979">
        <v>20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374396</v>
      </c>
      <c r="AB110" s="916"/>
      <c r="AC110" s="916"/>
      <c r="AD110" s="916"/>
      <c r="AE110" s="917"/>
      <c r="AF110" s="918">
        <v>362814</v>
      </c>
      <c r="AG110" s="916"/>
      <c r="AH110" s="916"/>
      <c r="AI110" s="916"/>
      <c r="AJ110" s="917"/>
      <c r="AK110" s="918">
        <v>338754</v>
      </c>
      <c r="AL110" s="916"/>
      <c r="AM110" s="916"/>
      <c r="AN110" s="916"/>
      <c r="AO110" s="917"/>
      <c r="AP110" s="919">
        <v>15.9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3790505</v>
      </c>
      <c r="BR110" s="863"/>
      <c r="BS110" s="863"/>
      <c r="BT110" s="863"/>
      <c r="BU110" s="863"/>
      <c r="BV110" s="863">
        <v>4197858</v>
      </c>
      <c r="BW110" s="863"/>
      <c r="BX110" s="863"/>
      <c r="BY110" s="863"/>
      <c r="BZ110" s="863"/>
      <c r="CA110" s="863">
        <v>4655227</v>
      </c>
      <c r="CB110" s="863"/>
      <c r="CC110" s="863"/>
      <c r="CD110" s="863"/>
      <c r="CE110" s="863"/>
      <c r="CF110" s="887">
        <v>218.1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1209</v>
      </c>
      <c r="BR111" s="835"/>
      <c r="BS111" s="835"/>
      <c r="BT111" s="835"/>
      <c r="BU111" s="835"/>
      <c r="BV111" s="835">
        <v>610</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1302195</v>
      </c>
      <c r="BR112" s="835"/>
      <c r="BS112" s="835"/>
      <c r="BT112" s="835"/>
      <c r="BU112" s="835"/>
      <c r="BV112" s="835">
        <v>1199561</v>
      </c>
      <c r="BW112" s="835"/>
      <c r="BX112" s="835"/>
      <c r="BY112" s="835"/>
      <c r="BZ112" s="835"/>
      <c r="CA112" s="835">
        <v>1120429</v>
      </c>
      <c r="CB112" s="835"/>
      <c r="CC112" s="835"/>
      <c r="CD112" s="835"/>
      <c r="CE112" s="835"/>
      <c r="CF112" s="896">
        <v>52.5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151540</v>
      </c>
      <c r="AB113" s="944"/>
      <c r="AC113" s="944"/>
      <c r="AD113" s="944"/>
      <c r="AE113" s="945"/>
      <c r="AF113" s="946">
        <v>149063</v>
      </c>
      <c r="AG113" s="944"/>
      <c r="AH113" s="944"/>
      <c r="AI113" s="944"/>
      <c r="AJ113" s="945"/>
      <c r="AK113" s="946">
        <v>164659</v>
      </c>
      <c r="AL113" s="944"/>
      <c r="AM113" s="944"/>
      <c r="AN113" s="944"/>
      <c r="AO113" s="945"/>
      <c r="AP113" s="947">
        <v>7.7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62310</v>
      </c>
      <c r="BR113" s="835"/>
      <c r="BS113" s="835"/>
      <c r="BT113" s="835"/>
      <c r="BU113" s="835"/>
      <c r="BV113" s="835">
        <v>50833</v>
      </c>
      <c r="BW113" s="835"/>
      <c r="BX113" s="835"/>
      <c r="BY113" s="835"/>
      <c r="BZ113" s="835"/>
      <c r="CA113" s="835">
        <v>38250</v>
      </c>
      <c r="CB113" s="835"/>
      <c r="CC113" s="835"/>
      <c r="CD113" s="835"/>
      <c r="CE113" s="835"/>
      <c r="CF113" s="896">
        <v>1.8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13248</v>
      </c>
      <c r="AB114" s="798"/>
      <c r="AC114" s="798"/>
      <c r="AD114" s="798"/>
      <c r="AE114" s="799"/>
      <c r="AF114" s="800">
        <v>15270</v>
      </c>
      <c r="AG114" s="798"/>
      <c r="AH114" s="798"/>
      <c r="AI114" s="798"/>
      <c r="AJ114" s="799"/>
      <c r="AK114" s="800">
        <v>15886</v>
      </c>
      <c r="AL114" s="798"/>
      <c r="AM114" s="798"/>
      <c r="AN114" s="798"/>
      <c r="AO114" s="799"/>
      <c r="AP114" s="845">
        <v>0.7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485112</v>
      </c>
      <c r="BR114" s="835"/>
      <c r="BS114" s="835"/>
      <c r="BT114" s="835"/>
      <c r="BU114" s="835"/>
      <c r="BV114" s="835">
        <v>313901</v>
      </c>
      <c r="BW114" s="835"/>
      <c r="BX114" s="835"/>
      <c r="BY114" s="835"/>
      <c r="BZ114" s="835"/>
      <c r="CA114" s="835">
        <v>140248</v>
      </c>
      <c r="CB114" s="835"/>
      <c r="CC114" s="835"/>
      <c r="CD114" s="835"/>
      <c r="CE114" s="835"/>
      <c r="CF114" s="896">
        <v>6.6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727</v>
      </c>
      <c r="AB115" s="944"/>
      <c r="AC115" s="944"/>
      <c r="AD115" s="944"/>
      <c r="AE115" s="945"/>
      <c r="AF115" s="946">
        <v>706</v>
      </c>
      <c r="AG115" s="944"/>
      <c r="AH115" s="944"/>
      <c r="AI115" s="944"/>
      <c r="AJ115" s="945"/>
      <c r="AK115" s="946">
        <v>684</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75608</v>
      </c>
      <c r="BR115" s="835"/>
      <c r="BS115" s="835"/>
      <c r="BT115" s="835"/>
      <c r="BU115" s="835"/>
      <c r="BV115" s="835">
        <v>22782</v>
      </c>
      <c r="BW115" s="835"/>
      <c r="BX115" s="835"/>
      <c r="BY115" s="835"/>
      <c r="BZ115" s="835"/>
      <c r="CA115" s="835">
        <v>20315</v>
      </c>
      <c r="CB115" s="835"/>
      <c r="CC115" s="835"/>
      <c r="CD115" s="835"/>
      <c r="CE115" s="835"/>
      <c r="CF115" s="896">
        <v>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360</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539911</v>
      </c>
      <c r="AB117" s="930"/>
      <c r="AC117" s="930"/>
      <c r="AD117" s="930"/>
      <c r="AE117" s="931"/>
      <c r="AF117" s="932">
        <v>528213</v>
      </c>
      <c r="AG117" s="930"/>
      <c r="AH117" s="930"/>
      <c r="AI117" s="930"/>
      <c r="AJ117" s="931"/>
      <c r="AK117" s="932">
        <v>519983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5716939</v>
      </c>
      <c r="BR119" s="866"/>
      <c r="BS119" s="866"/>
      <c r="BT119" s="866"/>
      <c r="BU119" s="866"/>
      <c r="BV119" s="866">
        <v>5785545</v>
      </c>
      <c r="BW119" s="866"/>
      <c r="BX119" s="866"/>
      <c r="BY119" s="866"/>
      <c r="BZ119" s="866"/>
      <c r="CA119" s="866">
        <v>5974469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1209</v>
      </c>
      <c r="DH119" s="781"/>
      <c r="DI119" s="781"/>
      <c r="DJ119" s="781"/>
      <c r="DK119" s="782"/>
      <c r="DL119" s="783">
        <v>610</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838927</v>
      </c>
      <c r="BR120" s="863"/>
      <c r="BS120" s="863"/>
      <c r="BT120" s="863"/>
      <c r="BU120" s="863"/>
      <c r="BV120" s="863">
        <v>1008605</v>
      </c>
      <c r="BW120" s="863"/>
      <c r="BX120" s="863"/>
      <c r="BY120" s="863"/>
      <c r="BZ120" s="863"/>
      <c r="CA120" s="863">
        <v>1521464</v>
      </c>
      <c r="CB120" s="863"/>
      <c r="CC120" s="863"/>
      <c r="CD120" s="863"/>
      <c r="CE120" s="863"/>
      <c r="CF120" s="887">
        <v>71.3</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1086640</v>
      </c>
      <c r="DH120" s="863"/>
      <c r="DI120" s="863"/>
      <c r="DJ120" s="863"/>
      <c r="DK120" s="863"/>
      <c r="DL120" s="863">
        <v>1000970</v>
      </c>
      <c r="DM120" s="863"/>
      <c r="DN120" s="863"/>
      <c r="DO120" s="863"/>
      <c r="DP120" s="863"/>
      <c r="DQ120" s="863">
        <v>925276</v>
      </c>
      <c r="DR120" s="863"/>
      <c r="DS120" s="863"/>
      <c r="DT120" s="863"/>
      <c r="DU120" s="863"/>
      <c r="DV120" s="864">
        <v>43.3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57672</v>
      </c>
      <c r="BR121" s="835"/>
      <c r="BS121" s="835"/>
      <c r="BT121" s="835"/>
      <c r="BU121" s="835"/>
      <c r="BV121" s="835">
        <v>44292</v>
      </c>
      <c r="BW121" s="835"/>
      <c r="BX121" s="835"/>
      <c r="BY121" s="835"/>
      <c r="BZ121" s="835"/>
      <c r="CA121" s="835">
        <v>25061</v>
      </c>
      <c r="CB121" s="835"/>
      <c r="CC121" s="835"/>
      <c r="CD121" s="835"/>
      <c r="CE121" s="835"/>
      <c r="CF121" s="896">
        <v>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215555</v>
      </c>
      <c r="DH121" s="835"/>
      <c r="DI121" s="835"/>
      <c r="DJ121" s="835"/>
      <c r="DK121" s="835"/>
      <c r="DL121" s="835">
        <v>198591</v>
      </c>
      <c r="DM121" s="835"/>
      <c r="DN121" s="835"/>
      <c r="DO121" s="835"/>
      <c r="DP121" s="835"/>
      <c r="DQ121" s="835">
        <v>195153</v>
      </c>
      <c r="DR121" s="835"/>
      <c r="DS121" s="835"/>
      <c r="DT121" s="835"/>
      <c r="DU121" s="835"/>
      <c r="DV121" s="812">
        <v>9.1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3573505</v>
      </c>
      <c r="BR122" s="866"/>
      <c r="BS122" s="866"/>
      <c r="BT122" s="866"/>
      <c r="BU122" s="866"/>
      <c r="BV122" s="866">
        <v>3795652</v>
      </c>
      <c r="BW122" s="866"/>
      <c r="BX122" s="866"/>
      <c r="BY122" s="866"/>
      <c r="BZ122" s="866"/>
      <c r="CA122" s="866">
        <v>4104746</v>
      </c>
      <c r="CB122" s="866"/>
      <c r="CC122" s="866"/>
      <c r="CD122" s="866"/>
      <c r="CE122" s="866"/>
      <c r="CF122" s="867">
        <v>192.3</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4470104</v>
      </c>
      <c r="BR123" s="854"/>
      <c r="BS123" s="854"/>
      <c r="BT123" s="854"/>
      <c r="BU123" s="854"/>
      <c r="BV123" s="854">
        <v>4848549</v>
      </c>
      <c r="BW123" s="854"/>
      <c r="BX123" s="854"/>
      <c r="BY123" s="854"/>
      <c r="BZ123" s="854"/>
      <c r="CA123" s="854">
        <v>5651271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58.1</v>
      </c>
      <c r="BR124" s="852"/>
      <c r="BS124" s="852"/>
      <c r="BT124" s="852"/>
      <c r="BU124" s="852"/>
      <c r="BV124" s="852">
        <v>41.8</v>
      </c>
      <c r="BW124" s="852"/>
      <c r="BX124" s="852"/>
      <c r="BY124" s="852"/>
      <c r="BZ124" s="852"/>
      <c r="CA124" s="852">
        <v>15.1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623</v>
      </c>
      <c r="AB126" s="798"/>
      <c r="AC126" s="798"/>
      <c r="AD126" s="798"/>
      <c r="AE126" s="799"/>
      <c r="AF126" s="800">
        <v>623</v>
      </c>
      <c r="AG126" s="798"/>
      <c r="AH126" s="798"/>
      <c r="AI126" s="798"/>
      <c r="AJ126" s="799"/>
      <c r="AK126" s="800">
        <v>623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104</v>
      </c>
      <c r="AB127" s="798"/>
      <c r="AC127" s="798"/>
      <c r="AD127" s="798"/>
      <c r="AE127" s="799"/>
      <c r="AF127" s="800">
        <v>83</v>
      </c>
      <c r="AG127" s="798"/>
      <c r="AH127" s="798"/>
      <c r="AI127" s="798"/>
      <c r="AJ127" s="799"/>
      <c r="AK127" s="800">
        <v>61</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26981</v>
      </c>
      <c r="AB128" s="819"/>
      <c r="AC128" s="819"/>
      <c r="AD128" s="819"/>
      <c r="AE128" s="820"/>
      <c r="AF128" s="821">
        <v>25228</v>
      </c>
      <c r="AG128" s="819"/>
      <c r="AH128" s="819"/>
      <c r="AI128" s="819"/>
      <c r="AJ128" s="820"/>
      <c r="AK128" s="821">
        <v>10330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75608</v>
      </c>
      <c r="DH128" s="809"/>
      <c r="DI128" s="809"/>
      <c r="DJ128" s="809"/>
      <c r="DK128" s="809"/>
      <c r="DL128" s="809">
        <v>22782</v>
      </c>
      <c r="DM128" s="809"/>
      <c r="DN128" s="809"/>
      <c r="DO128" s="809"/>
      <c r="DP128" s="809"/>
      <c r="DQ128" s="809">
        <v>20315</v>
      </c>
      <c r="DR128" s="809"/>
      <c r="DS128" s="809"/>
      <c r="DT128" s="809"/>
      <c r="DU128" s="809"/>
      <c r="DV128" s="810">
        <v>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2469433</v>
      </c>
      <c r="AB129" s="798"/>
      <c r="AC129" s="798"/>
      <c r="AD129" s="798"/>
      <c r="AE129" s="799"/>
      <c r="AF129" s="800">
        <v>2556376</v>
      </c>
      <c r="AG129" s="798"/>
      <c r="AH129" s="798"/>
      <c r="AI129" s="798"/>
      <c r="AJ129" s="799"/>
      <c r="AK129" s="800">
        <v>2449520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324941</v>
      </c>
      <c r="AB130" s="798"/>
      <c r="AC130" s="798"/>
      <c r="AD130" s="798"/>
      <c r="AE130" s="799"/>
      <c r="AF130" s="800">
        <v>315880</v>
      </c>
      <c r="AG130" s="798"/>
      <c r="AH130" s="798"/>
      <c r="AI130" s="798"/>
      <c r="AJ130" s="799"/>
      <c r="AK130" s="800">
        <v>314895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8.6999999999999993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2144492</v>
      </c>
      <c r="AB131" s="781"/>
      <c r="AC131" s="781"/>
      <c r="AD131" s="781"/>
      <c r="AE131" s="782"/>
      <c r="AF131" s="783">
        <v>2240496</v>
      </c>
      <c r="AG131" s="781"/>
      <c r="AH131" s="781"/>
      <c r="AI131" s="781"/>
      <c r="AJ131" s="782"/>
      <c r="AK131" s="783">
        <v>2134625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8.7661320259999993</v>
      </c>
      <c r="AB132" s="761"/>
      <c r="AC132" s="761"/>
      <c r="AD132" s="761"/>
      <c r="AE132" s="762"/>
      <c r="AF132" s="763">
        <v>8.3510526239999994</v>
      </c>
      <c r="AG132" s="761"/>
      <c r="AH132" s="761"/>
      <c r="AI132" s="761"/>
      <c r="AJ132" s="762"/>
      <c r="AK132" s="763">
        <v>9.1237571000000006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9.1999999999999993</v>
      </c>
      <c r="AB133" s="740"/>
      <c r="AC133" s="740"/>
      <c r="AD133" s="740"/>
      <c r="AE133" s="741"/>
      <c r="AF133" s="739">
        <v>8.8000000000000007</v>
      </c>
      <c r="AG133" s="740"/>
      <c r="AH133" s="740"/>
      <c r="AI133" s="740"/>
      <c r="AJ133" s="741"/>
      <c r="AK133" s="739">
        <v>8.6999999999999993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3"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3"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2"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1" t="s">
        <v>470</v>
      </c>
      <c r="L7" s="256"/>
      <c r="M7" s="257" t="s">
        <v>471</v>
      </c>
      <c r="N7" s="258"/>
    </row>
    <row r="8" spans="1:16">
      <c r="A8" s="250"/>
      <c r="B8" s="246"/>
      <c r="C8" s="246"/>
      <c r="D8" s="246"/>
      <c r="E8" s="246"/>
      <c r="F8" s="246"/>
      <c r="G8" s="259"/>
      <c r="H8" s="260"/>
      <c r="I8" s="260"/>
      <c r="J8" s="261"/>
      <c r="K8" s="1152"/>
      <c r="L8" s="262" t="s">
        <v>472</v>
      </c>
      <c r="M8" s="263" t="s">
        <v>473</v>
      </c>
      <c r="N8" s="264" t="s">
        <v>474</v>
      </c>
    </row>
    <row r="9" spans="1:16">
      <c r="A9" s="250"/>
      <c r="B9" s="246"/>
      <c r="C9" s="246"/>
      <c r="D9" s="246"/>
      <c r="E9" s="246"/>
      <c r="F9" s="246"/>
      <c r="G9" s="1165" t="s">
        <v>475</v>
      </c>
      <c r="H9" s="1166"/>
      <c r="I9" s="1166"/>
      <c r="J9" s="1167"/>
      <c r="K9" s="265">
        <v>677900</v>
      </c>
      <c r="L9" s="266">
        <v>102759</v>
      </c>
      <c r="M9" s="267">
        <v>107954</v>
      </c>
      <c r="N9" s="268">
        <v>-4.8</v>
      </c>
    </row>
    <row r="10" spans="1:16">
      <c r="A10" s="250"/>
      <c r="B10" s="246"/>
      <c r="C10" s="246"/>
      <c r="D10" s="246"/>
      <c r="E10" s="246"/>
      <c r="F10" s="246"/>
      <c r="G10" s="1165" t="s">
        <v>476</v>
      </c>
      <c r="H10" s="1166"/>
      <c r="I10" s="1166"/>
      <c r="J10" s="1167"/>
      <c r="K10" s="269">
        <v>129918</v>
      </c>
      <c r="L10" s="270">
        <v>19693</v>
      </c>
      <c r="M10" s="271">
        <v>12579</v>
      </c>
      <c r="N10" s="272">
        <v>56.6</v>
      </c>
    </row>
    <row r="11" spans="1:16" ht="13.5" customHeight="1">
      <c r="A11" s="250"/>
      <c r="B11" s="246"/>
      <c r="C11" s="246"/>
      <c r="D11" s="246"/>
      <c r="E11" s="246"/>
      <c r="F11" s="246"/>
      <c r="G11" s="1165" t="s">
        <v>477</v>
      </c>
      <c r="H11" s="1166"/>
      <c r="I11" s="1166"/>
      <c r="J11" s="1167"/>
      <c r="K11" s="269">
        <v>86563</v>
      </c>
      <c r="L11" s="270">
        <v>13122</v>
      </c>
      <c r="M11" s="271">
        <v>13215</v>
      </c>
      <c r="N11" s="272">
        <v>-0.7</v>
      </c>
    </row>
    <row r="12" spans="1:16" ht="13.5" customHeight="1">
      <c r="A12" s="250"/>
      <c r="B12" s="246"/>
      <c r="C12" s="246"/>
      <c r="D12" s="246"/>
      <c r="E12" s="246"/>
      <c r="F12" s="246"/>
      <c r="G12" s="1165" t="s">
        <v>478</v>
      </c>
      <c r="H12" s="1166"/>
      <c r="I12" s="1166"/>
      <c r="J12" s="1167"/>
      <c r="K12" s="269">
        <v>7216</v>
      </c>
      <c r="L12" s="270">
        <v>1094</v>
      </c>
      <c r="M12" s="271">
        <v>1280</v>
      </c>
      <c r="N12" s="272">
        <v>-14.5</v>
      </c>
    </row>
    <row r="13" spans="1:16" ht="13.5" customHeight="1">
      <c r="A13" s="250"/>
      <c r="B13" s="246"/>
      <c r="C13" s="246"/>
      <c r="D13" s="246"/>
      <c r="E13" s="246"/>
      <c r="F13" s="246"/>
      <c r="G13" s="1165" t="s">
        <v>479</v>
      </c>
      <c r="H13" s="1166"/>
      <c r="I13" s="1166"/>
      <c r="J13" s="1167"/>
      <c r="K13" s="269" t="s">
        <v>480</v>
      </c>
      <c r="L13" s="270" t="s">
        <v>480</v>
      </c>
      <c r="M13" s="271" t="s">
        <v>480</v>
      </c>
      <c r="N13" s="272" t="s">
        <v>480</v>
      </c>
    </row>
    <row r="14" spans="1:16" ht="13.5" customHeight="1">
      <c r="A14" s="250"/>
      <c r="B14" s="246"/>
      <c r="C14" s="246"/>
      <c r="D14" s="246"/>
      <c r="E14" s="246"/>
      <c r="F14" s="246"/>
      <c r="G14" s="1165" t="s">
        <v>481</v>
      </c>
      <c r="H14" s="1166"/>
      <c r="I14" s="1166"/>
      <c r="J14" s="1167"/>
      <c r="K14" s="269">
        <v>35454</v>
      </c>
      <c r="L14" s="270">
        <v>5374</v>
      </c>
      <c r="M14" s="271">
        <v>5658</v>
      </c>
      <c r="N14" s="272">
        <v>-5</v>
      </c>
    </row>
    <row r="15" spans="1:16" ht="13.5" customHeight="1">
      <c r="A15" s="250"/>
      <c r="B15" s="246"/>
      <c r="C15" s="246"/>
      <c r="D15" s="246"/>
      <c r="E15" s="246"/>
      <c r="F15" s="246"/>
      <c r="G15" s="1165" t="s">
        <v>482</v>
      </c>
      <c r="H15" s="1166"/>
      <c r="I15" s="1166"/>
      <c r="J15" s="1167"/>
      <c r="K15" s="269" t="s">
        <v>480</v>
      </c>
      <c r="L15" s="270" t="s">
        <v>480</v>
      </c>
      <c r="M15" s="271">
        <v>2915</v>
      </c>
      <c r="N15" s="272" t="s">
        <v>480</v>
      </c>
    </row>
    <row r="16" spans="1:16">
      <c r="A16" s="250"/>
      <c r="B16" s="246"/>
      <c r="C16" s="246"/>
      <c r="D16" s="246"/>
      <c r="E16" s="246"/>
      <c r="F16" s="246"/>
      <c r="G16" s="1168" t="s">
        <v>483</v>
      </c>
      <c r="H16" s="1169"/>
      <c r="I16" s="1169"/>
      <c r="J16" s="1170"/>
      <c r="K16" s="270">
        <v>-163698</v>
      </c>
      <c r="L16" s="270">
        <v>-24814</v>
      </c>
      <c r="M16" s="271">
        <v>-10925</v>
      </c>
      <c r="N16" s="272">
        <v>127.1</v>
      </c>
    </row>
    <row r="17" spans="1:16">
      <c r="A17" s="250"/>
      <c r="B17" s="246"/>
      <c r="C17" s="246"/>
      <c r="D17" s="246"/>
      <c r="E17" s="246"/>
      <c r="F17" s="246"/>
      <c r="G17" s="1168" t="s">
        <v>170</v>
      </c>
      <c r="H17" s="1169"/>
      <c r="I17" s="1169"/>
      <c r="J17" s="1170"/>
      <c r="K17" s="270">
        <v>773353</v>
      </c>
      <c r="L17" s="270">
        <v>117228</v>
      </c>
      <c r="M17" s="271">
        <v>132676</v>
      </c>
      <c r="N17" s="272">
        <v>-11.6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2" t="s">
        <v>488</v>
      </c>
      <c r="H21" s="1163"/>
      <c r="I21" s="1163"/>
      <c r="J21" s="1164"/>
      <c r="K21" s="282">
        <v>8.19</v>
      </c>
      <c r="L21" s="283">
        <v>12.61</v>
      </c>
      <c r="M21" s="284">
        <v>-4.42</v>
      </c>
      <c r="N21" s="251"/>
      <c r="O21" s="285"/>
      <c r="P21" s="281"/>
    </row>
    <row r="22" spans="1:16" s="286" customFormat="1">
      <c r="A22" s="281"/>
      <c r="B22" s="251"/>
      <c r="C22" s="251"/>
      <c r="D22" s="251"/>
      <c r="E22" s="251"/>
      <c r="F22" s="251"/>
      <c r="G22" s="1162" t="s">
        <v>489</v>
      </c>
      <c r="H22" s="1163"/>
      <c r="I22" s="1163"/>
      <c r="J22" s="1164"/>
      <c r="K22" s="287">
        <v>96.9</v>
      </c>
      <c r="L22" s="288">
        <v>96.2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1" t="s">
        <v>470</v>
      </c>
      <c r="L30" s="256"/>
      <c r="M30" s="257" t="s">
        <v>471</v>
      </c>
      <c r="N30" s="258"/>
    </row>
    <row r="31" spans="1:16">
      <c r="A31" s="250"/>
      <c r="B31" s="246"/>
      <c r="C31" s="246"/>
      <c r="D31" s="246"/>
      <c r="E31" s="246"/>
      <c r="F31" s="246"/>
      <c r="G31" s="259"/>
      <c r="H31" s="260"/>
      <c r="I31" s="260"/>
      <c r="J31" s="261"/>
      <c r="K31" s="1152"/>
      <c r="L31" s="262" t="s">
        <v>472</v>
      </c>
      <c r="M31" s="263" t="s">
        <v>473</v>
      </c>
      <c r="N31" s="264" t="s">
        <v>474</v>
      </c>
    </row>
    <row r="32" spans="1:16" ht="27" customHeight="1">
      <c r="A32" s="250"/>
      <c r="B32" s="246"/>
      <c r="C32" s="246"/>
      <c r="D32" s="246"/>
      <c r="E32" s="246"/>
      <c r="F32" s="246"/>
      <c r="G32" s="1153" t="s">
        <v>493</v>
      </c>
      <c r="H32" s="1154"/>
      <c r="I32" s="1154"/>
      <c r="J32" s="1155"/>
      <c r="K32" s="296">
        <v>338754</v>
      </c>
      <c r="L32" s="296">
        <v>51350</v>
      </c>
      <c r="M32" s="297">
        <v>67314</v>
      </c>
      <c r="N32" s="298">
        <v>-23.7</v>
      </c>
    </row>
    <row r="33" spans="1:16" ht="13.5" customHeight="1">
      <c r="A33" s="250"/>
      <c r="B33" s="246"/>
      <c r="C33" s="246"/>
      <c r="D33" s="246"/>
      <c r="E33" s="246"/>
      <c r="F33" s="246"/>
      <c r="G33" s="1153" t="s">
        <v>494</v>
      </c>
      <c r="H33" s="1154"/>
      <c r="I33" s="1154"/>
      <c r="J33" s="1155"/>
      <c r="K33" s="296" t="s">
        <v>480</v>
      </c>
      <c r="L33" s="296" t="s">
        <v>480</v>
      </c>
      <c r="M33" s="297" t="s">
        <v>480</v>
      </c>
      <c r="N33" s="298" t="s">
        <v>480</v>
      </c>
    </row>
    <row r="34" spans="1:16" ht="27" customHeight="1">
      <c r="A34" s="250"/>
      <c r="B34" s="246"/>
      <c r="C34" s="246"/>
      <c r="D34" s="246"/>
      <c r="E34" s="246"/>
      <c r="F34" s="246"/>
      <c r="G34" s="1153" t="s">
        <v>495</v>
      </c>
      <c r="H34" s="1154"/>
      <c r="I34" s="1154"/>
      <c r="J34" s="1155"/>
      <c r="K34" s="296" t="s">
        <v>480</v>
      </c>
      <c r="L34" s="296" t="s">
        <v>480</v>
      </c>
      <c r="M34" s="297" t="s">
        <v>480</v>
      </c>
      <c r="N34" s="298" t="s">
        <v>480</v>
      </c>
    </row>
    <row r="35" spans="1:16" ht="27" customHeight="1">
      <c r="A35" s="250"/>
      <c r="B35" s="246"/>
      <c r="C35" s="246"/>
      <c r="D35" s="246"/>
      <c r="E35" s="246"/>
      <c r="F35" s="246"/>
      <c r="G35" s="1153" t="s">
        <v>496</v>
      </c>
      <c r="H35" s="1154"/>
      <c r="I35" s="1154"/>
      <c r="J35" s="1155"/>
      <c r="K35" s="296">
        <v>164659</v>
      </c>
      <c r="L35" s="296">
        <v>24960</v>
      </c>
      <c r="M35" s="297">
        <v>23478</v>
      </c>
      <c r="N35" s="298">
        <v>6.3</v>
      </c>
    </row>
    <row r="36" spans="1:16" ht="27" customHeight="1">
      <c r="A36" s="250"/>
      <c r="B36" s="246"/>
      <c r="C36" s="246"/>
      <c r="D36" s="246"/>
      <c r="E36" s="246"/>
      <c r="F36" s="246"/>
      <c r="G36" s="1153" t="s">
        <v>497</v>
      </c>
      <c r="H36" s="1154"/>
      <c r="I36" s="1154"/>
      <c r="J36" s="1155"/>
      <c r="K36" s="296">
        <v>15886</v>
      </c>
      <c r="L36" s="296">
        <v>2408</v>
      </c>
      <c r="M36" s="297">
        <v>4589</v>
      </c>
      <c r="N36" s="298">
        <v>-47.5</v>
      </c>
    </row>
    <row r="37" spans="1:16" ht="13.5" customHeight="1">
      <c r="A37" s="250"/>
      <c r="B37" s="246"/>
      <c r="C37" s="246"/>
      <c r="D37" s="246"/>
      <c r="E37" s="246"/>
      <c r="F37" s="246"/>
      <c r="G37" s="1153" t="s">
        <v>498</v>
      </c>
      <c r="H37" s="1154"/>
      <c r="I37" s="1154"/>
      <c r="J37" s="1155"/>
      <c r="K37" s="296">
        <v>684</v>
      </c>
      <c r="L37" s="296">
        <v>104</v>
      </c>
      <c r="M37" s="297">
        <v>859</v>
      </c>
      <c r="N37" s="298">
        <v>-87.9</v>
      </c>
    </row>
    <row r="38" spans="1:16" ht="27" customHeight="1">
      <c r="A38" s="250"/>
      <c r="B38" s="246"/>
      <c r="C38" s="246"/>
      <c r="D38" s="246"/>
      <c r="E38" s="246"/>
      <c r="F38" s="246"/>
      <c r="G38" s="1156" t="s">
        <v>499</v>
      </c>
      <c r="H38" s="1157"/>
      <c r="I38" s="1157"/>
      <c r="J38" s="1158"/>
      <c r="K38" s="299" t="s">
        <v>480</v>
      </c>
      <c r="L38" s="299" t="s">
        <v>480</v>
      </c>
      <c r="M38" s="300">
        <v>2</v>
      </c>
      <c r="N38" s="301" t="s">
        <v>480</v>
      </c>
      <c r="O38" s="295"/>
    </row>
    <row r="39" spans="1:16">
      <c r="A39" s="250"/>
      <c r="B39" s="246"/>
      <c r="C39" s="246"/>
      <c r="D39" s="246"/>
      <c r="E39" s="246"/>
      <c r="F39" s="246"/>
      <c r="G39" s="1156" t="s">
        <v>500</v>
      </c>
      <c r="H39" s="1157"/>
      <c r="I39" s="1157"/>
      <c r="J39" s="1158"/>
      <c r="K39" s="302">
        <v>-10330</v>
      </c>
      <c r="L39" s="302">
        <v>-1566</v>
      </c>
      <c r="M39" s="303">
        <v>-2412</v>
      </c>
      <c r="N39" s="304">
        <v>-35.1</v>
      </c>
      <c r="O39" s="295"/>
    </row>
    <row r="40" spans="1:16" ht="27" customHeight="1">
      <c r="A40" s="250"/>
      <c r="B40" s="246"/>
      <c r="C40" s="246"/>
      <c r="D40" s="246"/>
      <c r="E40" s="246"/>
      <c r="F40" s="246"/>
      <c r="G40" s="1153" t="s">
        <v>501</v>
      </c>
      <c r="H40" s="1154"/>
      <c r="I40" s="1154"/>
      <c r="J40" s="1155"/>
      <c r="K40" s="302">
        <v>-314895</v>
      </c>
      <c r="L40" s="302">
        <v>-47733</v>
      </c>
      <c r="M40" s="303">
        <v>-68535</v>
      </c>
      <c r="N40" s="304">
        <v>-30.4</v>
      </c>
      <c r="O40" s="295"/>
    </row>
    <row r="41" spans="1:16">
      <c r="A41" s="250"/>
      <c r="B41" s="246"/>
      <c r="C41" s="246"/>
      <c r="D41" s="246"/>
      <c r="E41" s="246"/>
      <c r="F41" s="246"/>
      <c r="G41" s="1159" t="s">
        <v>281</v>
      </c>
      <c r="H41" s="1160"/>
      <c r="I41" s="1160"/>
      <c r="J41" s="1161"/>
      <c r="K41" s="296">
        <v>194758</v>
      </c>
      <c r="L41" s="302">
        <v>29522</v>
      </c>
      <c r="M41" s="303">
        <v>25295</v>
      </c>
      <c r="N41" s="304">
        <v>16.7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6" t="s">
        <v>470</v>
      </c>
      <c r="J49" s="1148" t="s">
        <v>505</v>
      </c>
      <c r="K49" s="1149"/>
      <c r="L49" s="1149"/>
      <c r="M49" s="1149"/>
      <c r="N49" s="1150"/>
    </row>
    <row r="50" spans="1:14">
      <c r="A50" s="250"/>
      <c r="B50" s="246"/>
      <c r="C50" s="246"/>
      <c r="D50" s="246"/>
      <c r="E50" s="246"/>
      <c r="F50" s="246"/>
      <c r="G50" s="314"/>
      <c r="H50" s="315"/>
      <c r="I50" s="1147"/>
      <c r="J50" s="316" t="s">
        <v>506</v>
      </c>
      <c r="K50" s="317" t="s">
        <v>507</v>
      </c>
      <c r="L50" s="318" t="s">
        <v>508</v>
      </c>
      <c r="M50" s="319" t="s">
        <v>509</v>
      </c>
      <c r="N50" s="320" t="s">
        <v>510</v>
      </c>
    </row>
    <row r="51" spans="1:14">
      <c r="A51" s="250"/>
      <c r="B51" s="246"/>
      <c r="C51" s="246"/>
      <c r="D51" s="246"/>
      <c r="E51" s="246"/>
      <c r="F51" s="246"/>
      <c r="G51" s="312" t="s">
        <v>511</v>
      </c>
      <c r="H51" s="313"/>
      <c r="I51" s="321">
        <v>98732</v>
      </c>
      <c r="J51" s="322">
        <v>14569</v>
      </c>
      <c r="K51" s="323">
        <v>40.700000000000003</v>
      </c>
      <c r="L51" s="324">
        <v>117673</v>
      </c>
      <c r="M51" s="325">
        <v>22.2</v>
      </c>
      <c r="N51" s="326">
        <v>18.5</v>
      </c>
    </row>
    <row r="52" spans="1:14">
      <c r="A52" s="250"/>
      <c r="B52" s="246"/>
      <c r="C52" s="246"/>
      <c r="D52" s="246"/>
      <c r="E52" s="246"/>
      <c r="F52" s="246"/>
      <c r="G52" s="327"/>
      <c r="H52" s="328" t="s">
        <v>512</v>
      </c>
      <c r="I52" s="329">
        <v>41985</v>
      </c>
      <c r="J52" s="330">
        <v>6195</v>
      </c>
      <c r="K52" s="331">
        <v>75.5</v>
      </c>
      <c r="L52" s="332">
        <v>62359</v>
      </c>
      <c r="M52" s="333">
        <v>9.3000000000000007</v>
      </c>
      <c r="N52" s="334">
        <v>66.2</v>
      </c>
    </row>
    <row r="53" spans="1:14">
      <c r="A53" s="250"/>
      <c r="B53" s="246"/>
      <c r="C53" s="246"/>
      <c r="D53" s="246"/>
      <c r="E53" s="246"/>
      <c r="F53" s="246"/>
      <c r="G53" s="312" t="s">
        <v>513</v>
      </c>
      <c r="H53" s="313"/>
      <c r="I53" s="321">
        <v>515358</v>
      </c>
      <c r="J53" s="322">
        <v>76169</v>
      </c>
      <c r="K53" s="323">
        <v>422.8</v>
      </c>
      <c r="L53" s="324">
        <v>118223</v>
      </c>
      <c r="M53" s="325">
        <v>0.5</v>
      </c>
      <c r="N53" s="326">
        <v>422.3</v>
      </c>
    </row>
    <row r="54" spans="1:14">
      <c r="A54" s="250"/>
      <c r="B54" s="246"/>
      <c r="C54" s="246"/>
      <c r="D54" s="246"/>
      <c r="E54" s="246"/>
      <c r="F54" s="246"/>
      <c r="G54" s="327"/>
      <c r="H54" s="328" t="s">
        <v>512</v>
      </c>
      <c r="I54" s="329">
        <v>134664</v>
      </c>
      <c r="J54" s="330">
        <v>19903</v>
      </c>
      <c r="K54" s="331">
        <v>221.3</v>
      </c>
      <c r="L54" s="332">
        <v>57106</v>
      </c>
      <c r="M54" s="333">
        <v>-8.4</v>
      </c>
      <c r="N54" s="334">
        <v>229.7</v>
      </c>
    </row>
    <row r="55" spans="1:14">
      <c r="A55" s="250"/>
      <c r="B55" s="246"/>
      <c r="C55" s="246"/>
      <c r="D55" s="246"/>
      <c r="E55" s="246"/>
      <c r="F55" s="246"/>
      <c r="G55" s="312" t="s">
        <v>514</v>
      </c>
      <c r="H55" s="313"/>
      <c r="I55" s="321">
        <v>319460</v>
      </c>
      <c r="J55" s="322">
        <v>47602</v>
      </c>
      <c r="K55" s="323">
        <v>-37.5</v>
      </c>
      <c r="L55" s="324">
        <v>128485</v>
      </c>
      <c r="M55" s="325">
        <v>8.6999999999999993</v>
      </c>
      <c r="N55" s="326">
        <v>-46.2</v>
      </c>
    </row>
    <row r="56" spans="1:14">
      <c r="A56" s="250"/>
      <c r="B56" s="246"/>
      <c r="C56" s="246"/>
      <c r="D56" s="246"/>
      <c r="E56" s="246"/>
      <c r="F56" s="246"/>
      <c r="G56" s="327"/>
      <c r="H56" s="328" t="s">
        <v>512</v>
      </c>
      <c r="I56" s="329">
        <v>266443</v>
      </c>
      <c r="J56" s="330">
        <v>39702</v>
      </c>
      <c r="K56" s="331">
        <v>99.5</v>
      </c>
      <c r="L56" s="332">
        <v>62765</v>
      </c>
      <c r="M56" s="333">
        <v>9.9</v>
      </c>
      <c r="N56" s="334">
        <v>89.6</v>
      </c>
    </row>
    <row r="57" spans="1:14">
      <c r="A57" s="250"/>
      <c r="B57" s="246"/>
      <c r="C57" s="246"/>
      <c r="D57" s="246"/>
      <c r="E57" s="246"/>
      <c r="F57" s="246"/>
      <c r="G57" s="312" t="s">
        <v>515</v>
      </c>
      <c r="H57" s="313"/>
      <c r="I57" s="321">
        <v>1250434</v>
      </c>
      <c r="J57" s="322">
        <v>187331</v>
      </c>
      <c r="K57" s="323">
        <v>293.5</v>
      </c>
      <c r="L57" s="324">
        <v>128611</v>
      </c>
      <c r="M57" s="325">
        <v>0.1</v>
      </c>
      <c r="N57" s="326">
        <v>293.39999999999998</v>
      </c>
    </row>
    <row r="58" spans="1:14">
      <c r="A58" s="250"/>
      <c r="B58" s="246"/>
      <c r="C58" s="246"/>
      <c r="D58" s="246"/>
      <c r="E58" s="246"/>
      <c r="F58" s="246"/>
      <c r="G58" s="327"/>
      <c r="H58" s="328" t="s">
        <v>512</v>
      </c>
      <c r="I58" s="329">
        <v>1065914</v>
      </c>
      <c r="J58" s="330">
        <v>159687</v>
      </c>
      <c r="K58" s="331">
        <v>302.2</v>
      </c>
      <c r="L58" s="332">
        <v>61552</v>
      </c>
      <c r="M58" s="333">
        <v>-1.9</v>
      </c>
      <c r="N58" s="334">
        <v>304.10000000000002</v>
      </c>
    </row>
    <row r="59" spans="1:14">
      <c r="A59" s="250"/>
      <c r="B59" s="246"/>
      <c r="C59" s="246"/>
      <c r="D59" s="246"/>
      <c r="E59" s="246"/>
      <c r="F59" s="246"/>
      <c r="G59" s="312" t="s">
        <v>516</v>
      </c>
      <c r="H59" s="313"/>
      <c r="I59" s="321">
        <v>850648</v>
      </c>
      <c r="J59" s="322">
        <v>128945</v>
      </c>
      <c r="K59" s="323">
        <v>-31.2</v>
      </c>
      <c r="L59" s="324">
        <v>138651</v>
      </c>
      <c r="M59" s="325">
        <v>7.8</v>
      </c>
      <c r="N59" s="326">
        <v>-39</v>
      </c>
    </row>
    <row r="60" spans="1:14">
      <c r="A60" s="250"/>
      <c r="B60" s="246"/>
      <c r="C60" s="246"/>
      <c r="D60" s="246"/>
      <c r="E60" s="246"/>
      <c r="F60" s="246"/>
      <c r="G60" s="327"/>
      <c r="H60" s="328" t="s">
        <v>512</v>
      </c>
      <c r="I60" s="335">
        <v>688030</v>
      </c>
      <c r="J60" s="330">
        <v>104294</v>
      </c>
      <c r="K60" s="331">
        <v>-34.700000000000003</v>
      </c>
      <c r="L60" s="332">
        <v>71211</v>
      </c>
      <c r="M60" s="333">
        <v>15.7</v>
      </c>
      <c r="N60" s="334">
        <v>-50.4</v>
      </c>
    </row>
    <row r="61" spans="1:14">
      <c r="A61" s="250"/>
      <c r="B61" s="246"/>
      <c r="C61" s="246"/>
      <c r="D61" s="246"/>
      <c r="E61" s="246"/>
      <c r="F61" s="246"/>
      <c r="G61" s="312" t="s">
        <v>517</v>
      </c>
      <c r="H61" s="336"/>
      <c r="I61" s="337">
        <v>606926</v>
      </c>
      <c r="J61" s="338">
        <v>90923</v>
      </c>
      <c r="K61" s="339">
        <v>137.69999999999999</v>
      </c>
      <c r="L61" s="340">
        <v>126329</v>
      </c>
      <c r="M61" s="341">
        <v>7.9</v>
      </c>
      <c r="N61" s="326">
        <v>129.80000000000001</v>
      </c>
    </row>
    <row r="62" spans="1:14">
      <c r="A62" s="250"/>
      <c r="B62" s="246"/>
      <c r="C62" s="246"/>
      <c r="D62" s="246"/>
      <c r="E62" s="246"/>
      <c r="F62" s="246"/>
      <c r="G62" s="327"/>
      <c r="H62" s="328" t="s">
        <v>512</v>
      </c>
      <c r="I62" s="329">
        <v>439407</v>
      </c>
      <c r="J62" s="330">
        <v>65956</v>
      </c>
      <c r="K62" s="331">
        <v>132.80000000000001</v>
      </c>
      <c r="L62" s="332">
        <v>62999</v>
      </c>
      <c r="M62" s="333">
        <v>4.9000000000000004</v>
      </c>
      <c r="N62" s="334">
        <v>127.9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1" t="s">
        <v>3</v>
      </c>
      <c r="D47" s="1171"/>
      <c r="E47" s="1172"/>
      <c r="F47" s="11">
        <v>9.15</v>
      </c>
      <c r="G47" s="12">
        <v>11.6</v>
      </c>
      <c r="H47" s="12">
        <v>21.39</v>
      </c>
      <c r="I47" s="12">
        <v>20.66</v>
      </c>
      <c r="J47" s="13">
        <v>29.22</v>
      </c>
    </row>
    <row r="48" spans="2:10" ht="57.75" customHeight="1">
      <c r="B48" s="14"/>
      <c r="C48" s="1173" t="s">
        <v>4</v>
      </c>
      <c r="D48" s="1173"/>
      <c r="E48" s="1174"/>
      <c r="F48" s="15">
        <v>9.43</v>
      </c>
      <c r="G48" s="16">
        <v>5.49</v>
      </c>
      <c r="H48" s="16">
        <v>10.23</v>
      </c>
      <c r="I48" s="16">
        <v>18.36</v>
      </c>
      <c r="J48" s="17">
        <v>14.99</v>
      </c>
    </row>
    <row r="49" spans="2:10" ht="57.75" customHeight="1" thickBot="1">
      <c r="B49" s="18"/>
      <c r="C49" s="1175" t="s">
        <v>5</v>
      </c>
      <c r="D49" s="1175"/>
      <c r="E49" s="1176"/>
      <c r="F49" s="19">
        <v>2.81</v>
      </c>
      <c r="G49" s="20" t="s">
        <v>524</v>
      </c>
      <c r="H49" s="20">
        <v>14.35</v>
      </c>
      <c r="I49" s="20">
        <v>8.4700000000000006</v>
      </c>
      <c r="J49" s="21">
        <v>3.49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2018-11-29T01:02:52Z</dcterms:modified>
</cp:coreProperties>
</file>