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42鮫川村●\"/>
    </mc:Choice>
  </mc:AlternateContent>
  <bookViews>
    <workbookView xWindow="0" yWindow="0" windowWidth="15360" windowHeight="82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AM35" i="9"/>
  <c r="C35" i="9"/>
  <c r="C36" i="9" s="1"/>
  <c r="CO34" i="9"/>
  <c r="BW34" i="9"/>
  <c r="BW35" i="9" s="1"/>
  <c r="BW36" i="9" s="1"/>
  <c r="BW37" i="9" s="1"/>
  <c r="BW38" i="9" s="1"/>
  <c r="BW39" i="9" s="1"/>
  <c r="BW40" i="9" s="1"/>
  <c r="BW41" i="9" s="1"/>
  <c r="BW42" i="9" s="1"/>
  <c r="AM34" i="9"/>
  <c r="C34" i="9"/>
  <c r="C37" i="9" l="1"/>
  <c r="U34" i="9"/>
  <c r="U35" i="9" s="1"/>
  <c r="U36" i="9" s="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<sst xmlns="http://schemas.openxmlformats.org/spreadsheetml/2006/main" count="1048" uniqueCount="561">
  <si>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</si>
  <si>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</si>
  <si>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</si>
  <si>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</si>
  <si>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</si>
  <si>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</si>
  <si>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</si>
  <si>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</si>
  <si>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</si>
  <si>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</si>
  <si>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</si>
  <si>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</si>
  <si>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</si>
  <si>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</si>
  <si>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</si>
  <si>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</si>
  <si>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</si>
  <si>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</si>
  <si>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</si>
  <si>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</si>
  <si>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</si>
  <si>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</si>
  <si>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</si>
  <si>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</si>
  <si>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</si>
  <si>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</si>
  <si>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</si>
  <si>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</si>
  <si>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</si>
  <si>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</si>
  <si>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</si>
  <si>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</si>
  <si>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</si>
  <si>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</si>
  <si>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</si>
  <si>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</si>
  <si>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</si>
  <si>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</si>
  <si>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</si>
  <si>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</si>
  <si>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</si>
  <si>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</si>
  <si>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</si>
  <si>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</si>
  <si>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</si>
  <si>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</si>
  <si>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</si>
  <si>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</si>
  <si>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</si>
  <si>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</si>
  <si>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</si>
  <si>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</si>
  <si>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</si>
  <si>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</si>
  <si>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</si>
  <si>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</si>
  <si>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</si>
  <si>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</si>
  <si>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</si>
  <si>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</si>
  <si>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</si>
  <si>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</si>
  <si>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</si>
  <si>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</si>
  <si>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</si>
  <si>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</si>
  <si>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</si>
  <si>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</si>
  <si>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</si>
  <si>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</si>
  <si>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</si>
  <si>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</si>
  <si>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</si>
  <si>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</si>
  <si>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</si>
  <si>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</si>
  <si>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</si>
  <si>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</si>
  <si>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</si>
  <si>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</si>
  <si>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</si>
  <si>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</si>
  <si>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</si>
  <si>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</si>
  <si>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</si>
  <si>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</si>
  <si>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</si>
  <si>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</si>
  <si>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</si>
  <si>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</si>
  <si>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</si>
  <si>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</si>
  <si>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</si>
  <si>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</si>
  <si>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</si>
  <si>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</si>
  <si>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</si>
  <si>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</si>
  <si>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</si>
  <si>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</si>
  <si>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</si>
  <si>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</si>
  <si>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</si>
  <si>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</si>
  <si>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</si>
  <si>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</si>
  <si>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</si>
  <si>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</si>
  <si>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</si>
  <si>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</si>
  <si>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</si>
  <si>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</si>
  <si>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</si>
  <si>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</si>
  <si>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</si>
  <si>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</si>
  <si>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</si>
  <si>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</si>
  <si>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</si>
  <si>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</si>
  <si>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</si>
  <si>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</si>
  <si>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</si>
  <si>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</si>
  <si>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</si>
  <si>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</si>
  <si>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</si>
  <si>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</si>
  <si>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</si>
  <si>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</si>
  <si>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</si>
  <si>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</si>
  <si>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</si>
  <si>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</si>
  <si>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</si>
  <si>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</si>
  <si>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</si>
  <si>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</si>
  <si>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-3.5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</si>
  <si>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</si>
  <si>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</si>
  <si>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</si>
  <si>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</si>
  <si>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</si>
  <si>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</si>
  <si>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</si>
  <si>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</si>
  <si>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</si>
  <si>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</si>
  <si>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</si>
  <si>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</si>
  <si>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</si>
  <si>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</si>
  <si>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</si>
  <si>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</si>
  <si>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</si>
  <si>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</si>
  <si>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</si>
  <si>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</si>
  <si>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</si>
  <si>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</si>
  <si>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</si>
  <si>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</si>
  <si>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</si>
  <si>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</si>
  <si>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</si>
  <si>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</si>
  <si>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</si>
  <si>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</si>
  <si>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</si>
  <si>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</si>
  <si>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</si>
  <si>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</si>
  <si>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</si>
  <si>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</si>
  <si>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</si>
  <si>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</si>
  <si>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</si>
  <si>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</si>
  <si>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</si>
  <si>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</si>
  <si>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</si>
  <si>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</si>
  <si>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</si>
  <si>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</si>
  <si>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</si>
  <si>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</si>
  <si>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</si>
  <si>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</si>
  <si>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</si>
  <si>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</si>
  <si>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</si>
  <si>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</si>
  <si>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</si>
  <si>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</si>
  <si>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</si>
  <si>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</si>
  <si>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福島県鮫川村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</si>
  <si>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</si>
  <si>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</si>
  <si>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</si>
  <si>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</si>
  <si>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</si>
  <si>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</si>
  <si>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</si>
  <si>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</si>
  <si>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</si>
  <si>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</si>
  <si>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</si>
  <si>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</si>
  <si>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</si>
  <si>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</si>
  <si>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</si>
  <si>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</si>
  <si>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</si>
  <si>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</si>
  <si>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</si>
  <si>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</si>
  <si>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</si>
  <si>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</si>
  <si>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</si>
  <si>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</si>
  <si>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</si>
  <si>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</si>
  <si>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</si>
  <si>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</si>
  <si>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</si>
  <si>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</si>
  <si>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</si>
  <si>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</si>
  <si>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</si>
  <si>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</si>
  <si>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</si>
  <si>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</si>
  <si>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</si>
  <si>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</si>
  <si>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</si>
  <si>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</si>
  <si>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</si>
  <si>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</si>
  <si>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</si>
  <si>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</si>
  <si>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</si>
  <si>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</si>
  <si>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</si>
  <si>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</si>
  <si>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</si>
  <si>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</si>
  <si>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</si>
  <si>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</si>
  <si>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</si>
  <si>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</si>
  <si>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</si>
  <si>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</si>
  <si>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</si>
  <si>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</si>
  <si>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</si>
  <si>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</si>
  <si>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</si>
  <si>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</si>
  <si>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</si>
  <si>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</si>
  <si>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</si>
  <si>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</si>
  <si>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</si>
  <si>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</si>
  <si>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</si>
  <si>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</si>
  <si>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</si>
  <si>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</si>
  <si>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</si>
  <si>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</si>
  <si>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</si>
  <si>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</si>
  <si>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</si>
  <si>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</si>
  <si>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</si>
  <si>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</si>
  <si>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</si>
  <si>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</si>
  <si>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</si>
  <si>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</si>
  <si>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</si>
  <si>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</si>
  <si>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</si>
  <si>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</si>
  <si>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</si>
  <si>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</si>
  <si>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</si>
  <si>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</si>
  <si>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</si>
  <si>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</si>
  <si>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</si>
  <si>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</si>
  <si>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</si>
  <si>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</si>
  <si>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</si>
  <si>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</si>
  <si>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</si>
  <si>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</si>
  <si>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</si>
  <si>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</si>
  <si>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</si>
  <si>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</si>
  <si>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</si>
  <si>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</si>
  <si>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</si>
  <si>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</si>
  <si>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</si>
  <si>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</si>
  <si>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</si>
  <si>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</si>
  <si>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</si>
  <si>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</si>
  <si>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</si>
  <si>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</si>
  <si>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</si>
  <si>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</si>
  <si>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</si>
  <si>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</si>
  <si>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</si>
  <si>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</si>
  <si>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</si>
  <si>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</si>
  <si>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</si>
  <si>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</si>
  <si>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</si>
  <si>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</si>
  <si>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</si>
  <si>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</si>
  <si>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</si>
  <si>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</si>
  <si>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</si>
  <si>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</si>
  <si>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</si>
  <si>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</si>
  <si>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</si>
  <si>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</si>
  <si>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</si>
  <si>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</si>
  <si>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</si>
  <si>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</si>
  <si>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</si>
  <si>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</si>
  <si>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</si>
  <si>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</si>
  <si>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</si>
  <si>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福島県鮫川村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</si>
  <si>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</si>
  <si>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</si>
  <si>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</si>
  <si>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</si>
  <si>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</si>
  <si>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</si>
  <si>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</si>
  <si>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</si>
  <si>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</si>
  <si>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</si>
  <si>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</si>
  <si>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</si>
  <si>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</si>
  <si>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</si>
  <si>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</si>
  <si>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</si>
  <si>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</si>
  <si>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</si>
  <si>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</si>
  <si>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</si>
  <si>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</si>
  <si>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交流施設特別会計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</si>
  <si>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</si>
  <si>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</si>
  <si>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</si>
  <si>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</si>
  <si>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</si>
  <si>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</si>
  <si>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</si>
  <si>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</si>
  <si>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</si>
  <si>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</si>
  <si>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</si>
  <si>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</si>
  <si>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</si>
  <si>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</si>
  <si>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</si>
  <si>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</si>
  <si>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</si>
  <si>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</si>
  <si>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</si>
  <si>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</si>
  <si>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</si>
  <si>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</si>
  <si>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</si>
  <si>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</si>
  <si>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</si>
  <si>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</si>
  <si>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</si>
  <si>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</si>
  <si>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</si>
  <si>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</si>
  <si>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</si>
  <si>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</si>
  <si>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</si>
  <si>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</si>
  <si>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</si>
  <si>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</si>
  <si>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</si>
  <si>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</si>
  <si>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</si>
  <si>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</si>
  <si>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</si>
  <si>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</si>
  <si>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</si>
  <si>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</si>
  <si>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</si>
  <si>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</si>
  <si>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</si>
  <si>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</si>
  <si>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</si>
  <si>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</si>
  <si>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</si>
  <si>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</si>
  <si>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</si>
  <si>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</si>
  <si>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</si>
  <si>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</si>
  <si>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</si>
  <si>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</si>
  <si>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</si>
  <si>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</si>
  <si>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</si>
  <si>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</si>
  <si>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</si>
  <si>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</si>
  <si>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</si>
  <si>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</si>
  <si>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</si>
  <si>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</si>
  <si>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</si>
  <si>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</si>
  <si>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</si>
  <si>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</si>
  <si>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</si>
  <si>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</si>
  <si>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</si>
  <si>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</si>
  <si>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</si>
  <si>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</si>
  <si>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</si>
  <si>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</si>
  <si>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</si>
  <si>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</si>
  <si>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</si>
  <si>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</si>
  <si>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</si>
  <si>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</si>
  <si>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</si>
  <si>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</si>
  <si>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</si>
  <si>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</si>
  <si>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</si>
  <si>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</si>
  <si>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</si>
  <si>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</si>
  <si>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</si>
  <si>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</si>
  <si>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</si>
  <si>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</si>
  <si>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</si>
  <si>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</si>
  <si>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</si>
  <si>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</si>
  <si>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</si>
  <si>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</si>
  <si>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</si>
  <si>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</si>
  <si>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</si>
  <si>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</si>
  <si>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</si>
  <si>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</si>
  <si>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</si>
  <si>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</si>
  <si>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</si>
  <si>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</si>
  <si>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</si>
  <si>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</si>
  <si>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</si>
  <si>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</si>
  <si>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</si>
  <si>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</si>
  <si>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</si>
  <si>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</si>
  <si>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</si>
  <si>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</si>
  <si>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</si>
  <si>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</si>
  <si>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</si>
  <si>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</si>
  <si>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</si>
  <si>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</si>
  <si>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</si>
  <si>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</si>
  <si>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</si>
  <si>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</si>
  <si>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</si>
  <si>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</si>
  <si>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</si>
  <si>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</si>
  <si>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</si>
  <si>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</si>
  <si>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</si>
  <si>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</si>
  <si>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</si>
  <si>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</si>
  <si>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</si>
  <si>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</si>
  <si>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</si>
  <si>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</si>
  <si>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</si>
  <si>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</si>
  <si>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</si>
  <si>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</si>
  <si>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</si>
  <si>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</si>
  <si>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</si>
  <si>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</si>
  <si>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</si>
  <si>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17.07</t>
  </si>
  <si>
    <t>▲ 4.61</t>
  </si>
  <si>
    <t>一般会計</t>
  </si>
  <si>
    <t>国民健康保険特別会計（事業勘定）</t>
  </si>
  <si>
    <t>介護保険特別会計</t>
  </si>
  <si>
    <t>国民健康保険特別会計（直診勘定）</t>
  </si>
  <si>
    <t>簡易水道事業特別会計</t>
  </si>
  <si>
    <t>集落排水事業特別会計</t>
  </si>
  <si>
    <t>村営バス事業特別会計</t>
  </si>
  <si>
    <t>交流施設特別会計</t>
  </si>
  <si>
    <t>その他会計（赤字）</t>
  </si>
  <si>
    <t>その他会計（黒字）</t>
  </si>
  <si>
    <t>白河地方広域市町村圏整備組合</t>
    <rPh sb="0" eb="2">
      <t>シラカワ</t>
    </rPh>
    <rPh sb="2" eb="4">
      <t>チホウ</t>
    </rPh>
    <rPh sb="4" eb="6">
      <t>コウイキ</t>
    </rPh>
    <rPh sb="6" eb="7">
      <t>シ</t>
    </rPh>
    <rPh sb="7" eb="9">
      <t>チョウソン</t>
    </rPh>
    <rPh sb="9" eb="10">
      <t>ケン</t>
    </rPh>
    <rPh sb="10" eb="12">
      <t>セイビ</t>
    </rPh>
    <rPh sb="12" eb="14">
      <t>クミアイ</t>
    </rPh>
    <phoneticPr fontId="30"/>
  </si>
  <si>
    <t>東白衛生組合</t>
    <rPh sb="0" eb="6">
      <t>トウハク</t>
    </rPh>
    <phoneticPr fontId="30"/>
  </si>
  <si>
    <t>福島県市町村総合事務組合（一般会計）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</si>
  <si>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4">
      <t>シ</t>
    </rPh>
    <rPh sb="4" eb="6">
      <t>チョウソン</t>
    </rPh>
    <rPh sb="6" eb="8">
      <t>ソウゴウ</t>
    </rPh>
    <rPh sb="8" eb="10">
      <t>ジム</t>
    </rPh>
    <rPh sb="10" eb="12">
      <t>クミアイ</t>
    </rPh>
    <rPh sb="13" eb="15">
      <t>ショウボウ</t>
    </rPh>
    <rPh sb="15" eb="18">
      <t>ホショウトウ</t>
    </rPh>
    <rPh sb="18" eb="20">
      <t>トクベツ</t>
    </rPh>
    <rPh sb="20" eb="22">
      <t>カイケイ</t>
    </rPh>
    <phoneticPr fontId="30"/>
  </si>
  <si>
    <t>福島県市町村総合事務組合（消防賞じゅつ金特別会計）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</si>
  <si>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</si>
  <si>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0"/>
  </si>
  <si>
    <t>福島県後期高齢者医療広域連合会（一般会計）</t>
    <rPh sb="0" eb="3">
      <t>フクシマケン</t>
    </rPh>
    <rPh sb="3" eb="5">
      <t>コウキ</t>
    </rPh>
    <rPh sb="5" eb="8">
      <t>コウレイシャ</t>
    </rPh>
    <rPh sb="8" eb="10">
      <t>イリョウ</t>
    </rPh>
    <rPh sb="10" eb="12">
      <t>コウイキ</t>
    </rPh>
    <rPh sb="12" eb="14">
      <t>レンゴウ</t>
    </rPh>
    <rPh sb="14" eb="15">
      <t>カイ</t>
    </rPh>
    <rPh sb="16" eb="18">
      <t>イッパン</t>
    </rPh>
    <rPh sb="18" eb="20">
      <t>カイケイ</t>
    </rPh>
    <phoneticPr fontId="30"/>
  </si>
  <si>
    <t>福島県後期高齢者医療広域連合会（後期高齢者医療特別会計）</t>
    <rPh sb="0" eb="3">
      <t>フクシマケン</t>
    </rPh>
    <rPh sb="3" eb="5">
      <t>コウキ</t>
    </rPh>
    <rPh sb="5" eb="8">
      <t>コウレイシャ</t>
    </rPh>
    <rPh sb="8" eb="10">
      <t>イリョウ</t>
    </rPh>
    <rPh sb="10" eb="12">
      <t>コウイキ</t>
    </rPh>
    <rPh sb="12" eb="14">
      <t>レンゴウ</t>
    </rPh>
    <rPh sb="14" eb="15">
      <t>カイ</t>
    </rPh>
    <rPh sb="16" eb="18">
      <t>コウキ</t>
    </rPh>
    <rPh sb="18" eb="21">
      <t>コウレイシャ</t>
    </rPh>
    <rPh sb="21" eb="23">
      <t>イリョウ</t>
    </rPh>
    <rPh sb="23" eb="25">
      <t>トクベツ</t>
    </rPh>
    <rPh sb="25" eb="27">
      <t>カイケイ</t>
    </rPh>
    <phoneticPr fontId="30"/>
  </si>
  <si>
    <t>白河地方土地開発公社</t>
    <rPh sb="0" eb="2">
      <t>シラカワ</t>
    </rPh>
    <rPh sb="2" eb="4">
      <t>チホウ</t>
    </rPh>
    <rPh sb="4" eb="6">
      <t>トチ</t>
    </rPh>
    <rPh sb="6" eb="8">
      <t>カイハツ</t>
    </rPh>
    <rPh sb="8" eb="10">
      <t>コウシャ</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</si>
  <si>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</si>
  <si>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</si>
  <si>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</si>
  <si>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</si>
  <si>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</si>
  <si>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</si>
  <si>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</si>
  <si>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</si>
  <si>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</si>
  <si>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</si>
  <si>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</si>
  <si>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平成28年度の実質公債比率は5.3％と前年度より0.3％増加した。
　今後、標準税収入額等が大きく増減する要素が今のところ無くほぼ横ばいで推移するものと見込まれる。</t>
    <rPh sb="1" eb="3">
      <t>ヘイセイ</t>
    </rPh>
    <rPh sb="5" eb="7">
      <t>ネンド</t>
    </rPh>
    <rPh sb="8" eb="10">
      <t>ジッシツ</t>
    </rPh>
    <rPh sb="10" eb="12">
      <t>コウサイ</t>
    </rPh>
    <rPh sb="12" eb="14">
      <t>ヒリツ</t>
    </rPh>
    <rPh sb="20" eb="23">
      <t>ゼンネンド</t>
    </rPh>
    <rPh sb="29" eb="31">
      <t>ゾウカ</t>
    </rPh>
    <rPh sb="36" eb="38">
      <t>コンゴ</t>
    </rPh>
    <rPh sb="39" eb="41">
      <t>ヒョウジュン</t>
    </rPh>
    <rPh sb="41" eb="42">
      <t>ゼイ</t>
    </rPh>
    <rPh sb="42" eb="44">
      <t>シュウニュウ</t>
    </rPh>
    <rPh sb="44" eb="46">
      <t>ガクトウ</t>
    </rPh>
    <rPh sb="47" eb="48">
      <t>オオ</t>
    </rPh>
    <rPh sb="50" eb="52">
      <t>ゾウゲン</t>
    </rPh>
    <rPh sb="54" eb="56">
      <t>ヨウソ</t>
    </rPh>
    <rPh sb="57" eb="58">
      <t>イマ</t>
    </rPh>
    <rPh sb="62" eb="63">
      <t>ナ</t>
    </rPh>
    <rPh sb="66" eb="67">
      <t>ヨコ</t>
    </rPh>
    <rPh sb="70" eb="72">
      <t>スイイ</t>
    </rPh>
    <rPh sb="77" eb="79">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</si>
</sst>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313964</c:v>
                </c:pt>
                <c:pt idx="1">
                  <c:v>169988</c:v>
                </c:pt>
                <c:pt idx="2">
                  <c:v>194075</c:v>
                </c:pt>
                <c:pt idx="3">
                  <c:v>176892</c:v>
                </c:pt>
                <c:pt idx="4">
                  <c:v>117481</c:v>
                </c:pt>
              </c:numCache>
            </c:numRef>
          </c:val>
          <c:smooth val="0"/>
        </c:ser>
        <c:dLbls>
          <c:showLegendKey val="0"/>
          <c:showVal val="0"/>
          <c:showCatName val="0"/>
          <c:showSerName val="0"/>
          <c:showPercent val="0"/>
          <c:showBubbleSize val="0"/>
        </c:dLbls>
        <c:marker val="1"/>
        <c:smooth val="0"/>
        <c:axId val="474626080"/>
        <c:axId val="474626864"/>
      </c:lineChart>
      <c:catAx>
        <c:axId val="47462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26864"/>
        <c:crosses val="autoZero"/>
        <c:auto val="1"/>
        <c:lblAlgn val="ctr"/>
        <c:lblOffset val="100"/>
        <c:tickLblSkip val="1"/>
        <c:tickMarkSkip val="1"/>
        <c:noMultiLvlLbl val="0"/>
      </c:catAx>
      <c:valAx>
        <c:axId val="4746268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2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5.38</c:v>
                </c:pt>
                <c:pt idx="1">
                  <c:v>3.5</c:v>
                </c:pt>
                <c:pt idx="2">
                  <c:v>3.69</c:v>
                </c:pt>
                <c:pt idx="3">
                  <c:v>4.91</c:v>
                </c:pt>
                <c:pt idx="4">
                  <c:v>6.16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47.73</c:v>
                </c:pt>
                <c:pt idx="1">
                  <c:v>32.25</c:v>
                </c:pt>
                <c:pt idx="2">
                  <c:v>42.91</c:v>
                </c:pt>
                <c:pt idx="3">
                  <c:v>41.45</c:v>
                </c:pt>
                <c:pt idx="4">
                  <c:v>37.01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48032"/>
        <c:axId val="47464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10.23</c:v>
                </c:pt>
                <c:pt idx="1">
                  <c:v>-17.07</c:v>
                </c:pt>
                <c:pt idx="2">
                  <c:v>11.13</c:v>
                </c:pt>
                <c:pt idx="3">
                  <c:v>1.02</c:v>
                </c:pt>
                <c:pt idx="4">
                  <c:v>-4.6100000000000003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48032"/>
        <c:axId val="474648816"/>
      </c:lineChart>
      <c:catAx>
        <c:axId val="4746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48816"/>
        <c:crosses val="autoZero"/>
        <c:auto val="1"/>
        <c:lblAlgn val="ctr"/>
        <c:lblOffset val="100"/>
        <c:tickLblSkip val="1"/>
        <c:tickMarkSkip val="1"/>
        <c:noMultiLvlLbl val="0"/>
      </c:catAx>
      <c:valAx>
        <c:axId val="47464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交流施設特別会計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0.09</c:v>
                </c:pt>
                <c:pt idx="4">
                  <c:v>#N/A</c:v>
                </c:pt>
                <c:pt idx="5">
                  <c:v>0</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0.06</c:v>
                </c:pt>
                <c:pt idx="4">
                  <c:v>#N/A</c:v>
                </c:pt>
                <c:pt idx="5">
                  <c:v>0.14000000000000001</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0.01</c:v>
                </c:pt>
                <c:pt idx="4">
                  <c:v>#N/A</c:v>
                </c:pt>
                <c:pt idx="5">
                  <c:v>0.02</c:v>
                </c:pt>
                <c:pt idx="6">
                  <c:v>#N/A</c:v>
                </c:pt>
                <c:pt idx="7">
                  <c:v>7.0000000000000007E-2</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0.14000000000000001</c:v>
                </c:pt>
                <c:pt idx="4">
                  <c:v>#N/A</c:v>
                </c:pt>
                <c:pt idx="5">
                  <c:v>0.04</c:v>
                </c:pt>
                <c:pt idx="6">
                  <c:v>#N/A</c:v>
                </c:pt>
                <c:pt idx="7">
                  <c:v>0.23</c:v>
                </c:pt>
                <c:pt idx="8">
                  <c:v>#N/A</c:v>
                </c:pt>
                <c:pt idx="9">
                  <c:v>0.25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0.46</c:v>
                </c:pt>
                <c:pt idx="4">
                  <c:v>#N/A</c:v>
                </c:pt>
                <c:pt idx="5">
                  <c:v>0.45</c:v>
                </c:pt>
                <c:pt idx="6">
                  <c:v>#N/A</c:v>
                </c:pt>
                <c:pt idx="7">
                  <c:v>0.6</c:v>
                </c:pt>
                <c:pt idx="8">
                  <c:v>#N/A</c:v>
                </c:pt>
                <c:pt idx="9">
                  <c:v>0.28000000000000003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0.56000000000000005</c:v>
                </c:pt>
                <c:pt idx="2">
                  <c:v>#N/A</c:v>
                </c:pt>
                <c:pt idx="3">
                  <c:v>0.73</c:v>
                </c:pt>
                <c:pt idx="4">
                  <c:v>#N/A</c:v>
                </c:pt>
                <c:pt idx="5">
                  <c:v>0.87</c:v>
                </c:pt>
                <c:pt idx="6">
                  <c:v>#N/A</c:v>
                </c:pt>
                <c:pt idx="7">
                  <c:v>0.55000000000000004</c:v>
                </c:pt>
                <c:pt idx="8">
                  <c:v>#N/A</c:v>
                </c:pt>
                <c:pt idx="9">
                  <c:v>0.42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0.84</c:v>
                </c:pt>
                <c:pt idx="2">
                  <c:v>#N/A</c:v>
                </c:pt>
                <c:pt idx="3">
                  <c:v>2.09</c:v>
                </c:pt>
                <c:pt idx="4">
                  <c:v>#N/A</c:v>
                </c:pt>
                <c:pt idx="5">
                  <c:v>1.24</c:v>
                </c:pt>
                <c:pt idx="6">
                  <c:v>#N/A</c:v>
                </c:pt>
                <c:pt idx="7">
                  <c:v>1.19</c:v>
                </c:pt>
                <c:pt idx="8">
                  <c:v>#N/A</c:v>
                </c:pt>
                <c:pt idx="9">
                  <c:v>1.36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5.16</c:v>
                </c:pt>
                <c:pt idx="2">
                  <c:v>#N/A</c:v>
                </c:pt>
                <c:pt idx="3">
                  <c:v>3.24</c:v>
                </c:pt>
                <c:pt idx="4">
                  <c:v>#N/A</c:v>
                </c:pt>
                <c:pt idx="5">
                  <c:v>3.53</c:v>
                </c:pt>
                <c:pt idx="6">
                  <c:v>#N/A</c:v>
                </c:pt>
                <c:pt idx="7">
                  <c:v>4.75</c:v>
                </c:pt>
                <c:pt idx="8">
                  <c:v>#N/A</c:v>
                </c:pt>
                <c:pt idx="9">
                  <c:v>1.69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17456"/>
        <c:axId val="474637056"/>
      </c:barChart>
      <c:catAx>
        <c:axId val="47461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37056"/>
        <c:crosses val="autoZero"/>
        <c:auto val="1"/>
        <c:lblAlgn val="ctr"/>
        <c:lblOffset val="100"/>
        <c:tickLblSkip val="1"/>
        <c:tickMarkSkip val="1"/>
        <c:noMultiLvlLbl val="0"/>
      </c:catAx>
      <c:valAx>
        <c:axId val="47463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304</c:v>
                </c:pt>
                <c:pt idx="5">
                  <c:v>302</c:v>
                </c:pt>
                <c:pt idx="8">
                  <c:v>347</c:v>
                </c:pt>
                <c:pt idx="11">
                  <c:v>345</c:v>
                </c:pt>
                <c:pt idx="14">
                  <c:v>348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3</c:v>
                </c:pt>
                <c:pt idx="6">
                  <c:v>2</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7</c:v>
                </c:pt>
                <c:pt idx="6">
                  <c:v>3</c:v>
                </c:pt>
                <c:pt idx="9">
                  <c:v>4</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c:v>
                </c:pt>
                <c:pt idx="3">
                  <c:v>64</c:v>
                </c:pt>
                <c:pt idx="6">
                  <c:v>69</c:v>
                </c:pt>
                <c:pt idx="9">
                  <c:v>70</c:v>
                </c:pt>
                <c:pt idx="12">
                  <c:v>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339</c:v>
                </c:pt>
                <c:pt idx="3">
                  <c:v>322</c:v>
                </c:pt>
                <c:pt idx="6">
                  <c:v>341</c:v>
                </c:pt>
                <c:pt idx="9">
                  <c:v>379</c:v>
                </c:pt>
                <c:pt idx="12">
                  <c:v>379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24904"/>
        <c:axId val="47462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120</c:v>
                </c:pt>
                <c:pt idx="2">
                  <c:v>#N/A</c:v>
                </c:pt>
                <c:pt idx="3">
                  <c:v>#N/A</c:v>
                </c:pt>
                <c:pt idx="4">
                  <c:v>94</c:v>
                </c:pt>
                <c:pt idx="5">
                  <c:v>#N/A</c:v>
                </c:pt>
                <c:pt idx="6">
                  <c:v>#N/A</c:v>
                </c:pt>
                <c:pt idx="7">
                  <c:v>68</c:v>
                </c:pt>
                <c:pt idx="8">
                  <c:v>#N/A</c:v>
                </c:pt>
                <c:pt idx="9">
                  <c:v>#N/A</c:v>
                </c:pt>
                <c:pt idx="10">
                  <c:v>110</c:v>
                </c:pt>
                <c:pt idx="11">
                  <c:v>#N/A</c:v>
                </c:pt>
                <c:pt idx="12">
                  <c:v>#N/A</c:v>
                </c:pt>
                <c:pt idx="13">
                  <c:v>107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24904"/>
        <c:axId val="474625296"/>
      </c:lineChart>
      <c:catAx>
        <c:axId val="47462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25296"/>
        <c:crosses val="autoZero"/>
        <c:auto val="1"/>
        <c:lblAlgn val="ctr"/>
        <c:lblOffset val="100"/>
        <c:tickLblSkip val="1"/>
        <c:tickMarkSkip val="1"/>
        <c:noMultiLvlLbl val="0"/>
      </c:catAx>
      <c:valAx>
        <c:axId val="47462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3010</c:v>
                </c:pt>
                <c:pt idx="5">
                  <c:v>2951</c:v>
                </c:pt>
                <c:pt idx="8">
                  <c:v>2854</c:v>
                </c:pt>
                <c:pt idx="11">
                  <c:v>2739</c:v>
                </c:pt>
                <c:pt idx="14">
                  <c:v>2616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205</c:v>
                </c:pt>
                <c:pt idx="5">
                  <c:v>191</c:v>
                </c:pt>
                <c:pt idx="8">
                  <c:v>180</c:v>
                </c:pt>
                <c:pt idx="11">
                  <c:v>207</c:v>
                </c:pt>
                <c:pt idx="14">
                  <c:v>189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1670</c:v>
                </c:pt>
                <c:pt idx="5">
                  <c:v>1720</c:v>
                </c:pt>
                <c:pt idx="8">
                  <c:v>1705</c:v>
                </c:pt>
                <c:pt idx="11">
                  <c:v>1899</c:v>
                </c:pt>
                <c:pt idx="14">
                  <c:v>2024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669</c:v>
                </c:pt>
                <c:pt idx="3">
                  <c:v>672</c:v>
                </c:pt>
                <c:pt idx="6">
                  <c:v>629</c:v>
                </c:pt>
                <c:pt idx="9">
                  <c:v>600</c:v>
                </c:pt>
                <c:pt idx="12">
                  <c:v>597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c:v>
                </c:pt>
                <c:pt idx="3">
                  <c:v>20</c:v>
                </c:pt>
                <c:pt idx="6">
                  <c:v>20</c:v>
                </c:pt>
                <c:pt idx="9">
                  <c:v>19</c:v>
                </c:pt>
                <c:pt idx="12">
                  <c:v>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659</c:v>
                </c:pt>
                <c:pt idx="3">
                  <c:v>623</c:v>
                </c:pt>
                <c:pt idx="6">
                  <c:v>672</c:v>
                </c:pt>
                <c:pt idx="9">
                  <c:v>649</c:v>
                </c:pt>
                <c:pt idx="12">
                  <c:v>634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c:v>
                </c:pt>
                <c:pt idx="3">
                  <c:v>17</c:v>
                </c:pt>
                <c:pt idx="6">
                  <c:v>15</c:v>
                </c:pt>
                <c:pt idx="9">
                  <c:v>13</c:v>
                </c:pt>
                <c:pt idx="12">
                  <c:v>11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3510</c:v>
                </c:pt>
                <c:pt idx="3">
                  <c:v>3417</c:v>
                </c:pt>
                <c:pt idx="6">
                  <c:v>3335</c:v>
                </c:pt>
                <c:pt idx="9">
                  <c:v>3272</c:v>
                </c:pt>
                <c:pt idx="12">
                  <c:v>3114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20200"/>
        <c:axId val="474621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20200"/>
        <c:axId val="474621376"/>
      </c:lineChart>
      <c:catAx>
        <c:axId val="47462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21376"/>
        <c:crosses val="autoZero"/>
        <c:auto val="1"/>
        <c:lblAlgn val="ctr"/>
        <c:lblOffset val="100"/>
        <c:tickLblSkip val="1"/>
        <c:tickMarkSkip val="1"/>
        <c:noMultiLvlLbl val="0"/>
      </c:catAx>
      <c:valAx>
        <c:axId val="47462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{9FADE882-CFEC-400F-B785-0A5AA6892D34}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{93D040F0-E8B1-40BB-951E-187A79E1C020}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{0E1FAED8-BEE9-422B-94BD-B6E2B149354C}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{C113A2EC-13E8-46AB-B2A4-D4FB91BD7C1F}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{E70C2965-F35E-418F-8910-9F170A2B7999}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{1431EC38-517F-41D1-92C3-F05379A54AE1}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{8E3D9323-7151-4C45-87B4-937F80E242B8}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{34F76009-4F91-42D8-B02D-392B406DCADE}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{0DDE7C2F-E681-4DA2-89E9-0EBF376F46F6}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{DE743209-3403-40B4-961C-C5DF30CCAB10}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24120"/>
        <c:axId val="474623728"/>
      </c:scatterChart>
      <c:valAx>
        <c:axId val="4746241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3728"/>
        <c:crosses val="autoZero"/>
        <c:crossBetween val="midCat"/>
      </c:valAx>
      <c:valAx>
        <c:axId val="4746237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4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{38272D9F-AECB-4E09-9AEA-A6C135CD7D7E}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{11BDDEC0-DE04-45A5-99BD-C02F5E5C183F}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{856D2B99-A4EB-4020-8CA3-9E0864B345AA}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{20B41E4A-D7B0-45C3-8972-8B81177B83BF}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{E82414EB-3DD3-4DFF-8BF5-230A7799EA0A}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6.7</c:v>
                </c:pt>
                <c:pt idx="2">
                  <c:v>5.3</c:v>
                </c:pt>
                <c:pt idx="3">
                  <c:v>5</c:v>
                </c:pt>
                <c:pt idx="4">
                  <c:v>5.3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{71A4F087-B139-4486-B0D4-B008F638C6E1}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{143C715C-393F-4B8D-A804-C0A2E6C3C531}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{70F7C51D-E476-4BFF-8F92-F1511A51B9DA}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{3BBE07CF-B644-470A-A512-963EDEB33453}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{26D04D54-BDD5-4B10-A62D-012DD446DA7D}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28824"/>
        <c:axId val="474627648"/>
      </c:scatterChart>
      <c:valAx>
        <c:axId val="474628824"/>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7648"/>
        <c:crosses val="autoZero"/>
        <c:crossBetween val="midCat"/>
      </c:valAx>
      <c:valAx>
        <c:axId val="4746276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8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前年度償還金の満了に伴う減少額より、新たに償還開始した額が多かったため元利償還金が</a:t>
          </a:r>
          <a:r>
            <a:rPr kumimoji="1" lang="ja-JP" altLang="en-US" sz="1400">
              <a:solidFill>
                <a:schemeClr val="dk1"/>
              </a:solidFill>
              <a:effectLst/>
              <a:latin typeface="+mn-lt"/>
              <a:ea typeface="+mn-ea"/>
              <a:cs typeface="+mn-cs"/>
            </a:rPr>
            <a:t>若干の</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となった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公営企業債償還財源のための繰入金</a:t>
          </a:r>
          <a:r>
            <a:rPr kumimoji="1" lang="ja-JP" altLang="en-US" sz="1400">
              <a:solidFill>
                <a:schemeClr val="dk1"/>
              </a:solidFill>
              <a:effectLst/>
              <a:latin typeface="+mn-lt"/>
              <a:ea typeface="+mn-ea"/>
              <a:cs typeface="+mn-cs"/>
            </a:rPr>
            <a:t>は前年度と同程度であった</a:t>
          </a:r>
          <a:r>
            <a:rPr kumimoji="1" lang="ja-JP" altLang="ja-JP" sz="1400">
              <a:solidFill>
                <a:schemeClr val="dk1"/>
              </a:solidFill>
              <a:effectLst/>
              <a:latin typeface="+mn-lt"/>
              <a:ea typeface="+mn-ea"/>
              <a:cs typeface="+mn-cs"/>
            </a:rPr>
            <a:t>。</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算入公債費等は前年度と比較し</a:t>
          </a:r>
          <a:r>
            <a:rPr kumimoji="0" lang="en-US" altLang="ja-JP" sz="1400">
              <a:solidFill>
                <a:schemeClr val="dk1"/>
              </a:solidFill>
              <a:effectLst/>
              <a:latin typeface="+mn-lt"/>
              <a:ea typeface="+mn-ea"/>
              <a:cs typeface="+mn-cs"/>
            </a:rPr>
            <a:t>3</a:t>
          </a:r>
          <a:r>
            <a:rPr kumimoji="0" lang="ja-JP" altLang="en-US" sz="1400">
              <a:solidFill>
                <a:schemeClr val="dk1"/>
              </a:solidFill>
              <a:effectLst/>
              <a:latin typeface="+mn-lt"/>
              <a:ea typeface="+mn-ea"/>
              <a:cs typeface="+mn-cs"/>
            </a:rPr>
            <a:t>百万円増となった。これは事業費補正算入は減となったが特定財源の公営住宅使用料のうち物件費等への充当が減少したことにより公債費に充当できる額が増となったことによる。</a:t>
          </a:r>
          <a:endParaRPr kumimoji="1" lang="en-US" altLang="ja-JP" sz="14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地方債の現在高は、台風被害による災害復旧事業債等により増したものの過疎債や</a:t>
          </a:r>
          <a:r>
            <a:rPr kumimoji="1" lang="ja-JP" altLang="en-US" sz="1400">
              <a:solidFill>
                <a:schemeClr val="dk1"/>
              </a:solidFill>
              <a:effectLst/>
              <a:latin typeface="+mn-lt"/>
              <a:ea typeface="+mn-ea"/>
              <a:cs typeface="+mn-cs"/>
            </a:rPr>
            <a:t>公営住宅整備</a:t>
          </a:r>
          <a:r>
            <a:rPr kumimoji="1" lang="ja-JP" altLang="ja-JP" sz="1400">
              <a:solidFill>
                <a:schemeClr val="dk1"/>
              </a:solidFill>
              <a:effectLst/>
              <a:latin typeface="+mn-lt"/>
              <a:ea typeface="+mn-ea"/>
              <a:cs typeface="+mn-cs"/>
            </a:rPr>
            <a:t>事業債</a:t>
          </a:r>
          <a:r>
            <a:rPr kumimoji="1" lang="ja-JP" altLang="en-US" sz="1400">
              <a:solidFill>
                <a:schemeClr val="dk1"/>
              </a:solidFill>
              <a:effectLst/>
              <a:latin typeface="+mn-lt"/>
              <a:ea typeface="+mn-ea"/>
              <a:cs typeface="+mn-cs"/>
            </a:rPr>
            <a:t>、地方道路等整備事業際</a:t>
          </a:r>
          <a:r>
            <a:rPr kumimoji="1" lang="ja-JP" altLang="ja-JP" sz="1400">
              <a:solidFill>
                <a:schemeClr val="dk1"/>
              </a:solidFill>
              <a:effectLst/>
              <a:latin typeface="+mn-lt"/>
              <a:ea typeface="+mn-ea"/>
              <a:cs typeface="+mn-cs"/>
            </a:rPr>
            <a:t>等の減少額が多かったため現在高は減少した。債務負担行為の定期償還による減少や、</a:t>
          </a:r>
          <a:r>
            <a:rPr kumimoji="1" lang="ja-JP" altLang="en-US" sz="1400">
              <a:solidFill>
                <a:schemeClr val="dk1"/>
              </a:solidFill>
              <a:effectLst/>
              <a:latin typeface="+mn-lt"/>
              <a:ea typeface="+mn-ea"/>
              <a:cs typeface="+mn-cs"/>
            </a:rPr>
            <a:t>新たな起債がないことによる将来負担額の減少</a:t>
          </a:r>
          <a:r>
            <a:rPr kumimoji="1" lang="ja-JP" altLang="ja-JP" sz="1400">
              <a:solidFill>
                <a:schemeClr val="dk1"/>
              </a:solidFill>
              <a:effectLst/>
              <a:latin typeface="+mn-lt"/>
              <a:ea typeface="+mn-ea"/>
              <a:cs typeface="+mn-cs"/>
            </a:rPr>
            <a:t>のため</a:t>
          </a:r>
          <a:r>
            <a:rPr kumimoji="1" lang="ja-JP" altLang="en-US" sz="1400">
              <a:solidFill>
                <a:schemeClr val="dk1"/>
              </a:solidFill>
              <a:effectLst/>
              <a:latin typeface="+mn-lt"/>
              <a:ea typeface="+mn-ea"/>
              <a:cs typeface="+mn-cs"/>
            </a:rPr>
            <a:t>組合等負担等</a:t>
          </a:r>
          <a:r>
            <a:rPr kumimoji="1" lang="ja-JP" altLang="ja-JP" sz="1400">
              <a:solidFill>
                <a:schemeClr val="dk1"/>
              </a:solidFill>
              <a:effectLst/>
              <a:latin typeface="+mn-lt"/>
              <a:ea typeface="+mn-ea"/>
              <a:cs typeface="+mn-cs"/>
            </a:rPr>
            <a:t>見込額が前年度を下回った。</a:t>
          </a:r>
          <a:endParaRPr lang="ja-JP" altLang="ja-JP" sz="1400">
            <a:effectLst/>
          </a:endParaRPr>
        </a:p>
        <a:p>
          <a:r>
            <a:rPr kumimoji="1" lang="ja-JP" altLang="ja-JP" sz="1400">
              <a:solidFill>
                <a:schemeClr val="dk1"/>
              </a:solidFill>
              <a:effectLst/>
              <a:latin typeface="+mn-lt"/>
              <a:ea typeface="+mn-ea"/>
              <a:cs typeface="+mn-cs"/>
            </a:rPr>
            <a:t>　一方、充当可能基金は増となった。充当可能特定歳入は、公営住宅使用料の元金償還金に対する平均充当率は減少している。公営住宅建設事業債、平成</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年度借入が前年度償還終了したこと</a:t>
          </a:r>
          <a:r>
            <a:rPr kumimoji="1" lang="ja-JP" altLang="en-US" sz="1400">
              <a:solidFill>
                <a:schemeClr val="dk1"/>
              </a:solidFill>
              <a:effectLst/>
              <a:latin typeface="+mn-lt"/>
              <a:ea typeface="+mn-ea"/>
              <a:cs typeface="+mn-cs"/>
            </a:rPr>
            <a:t>により現在高が減少したため</a:t>
          </a:r>
          <a:r>
            <a:rPr kumimoji="1" lang="ja-JP" altLang="ja-JP" sz="1400">
              <a:solidFill>
                <a:schemeClr val="dk1"/>
              </a:solidFill>
              <a:effectLst/>
              <a:latin typeface="+mn-lt"/>
              <a:ea typeface="+mn-ea"/>
              <a:cs typeface="+mn-cs"/>
            </a:rPr>
            <a:t>充当見込額は</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3,640
3,629
131.34
3,642,024
3,477,833
127,621
2,073,122
3,113,831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0019030" y="890905"/>
          <a:ext cx="1384935" cy="384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0155555" y="10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3,640
3,629
131.34
3,642,024
3,477,833
127,621
2,073,122
3,113,831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3,640
3,629
131.34
3,642,024
3,477,833
127,621
2,073,122
3,113,831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3,640
3,629
131.34
3,642,024
3,477,833
127,621
2,073,122
3,113,831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類似団体平均と同程度ではあるが、今後とも自主財源の確保に努め、財政基盤の強化を図る。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10668</xdr:rowOff>
    </xdr:to>
    <xdr:cxnSp macro="">
      <xdr:nvCxnSpPr>
        <xdr:cNvPr id="65" name="直線コネクタ 64"/>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10668</xdr:rowOff>
    </xdr:from>
    <xdr:to>
      <xdr:col>6</xdr:col>
      <xdr:colOff>0</xdr:colOff>
      <xdr:row>44</xdr:row>
      <xdr:rowOff>10668</xdr:rowOff>
    </xdr:to>
    <xdr:cxnSp macro="">
      <xdr:nvCxnSpPr>
        <xdr:cNvPr id="68" name="直線コネクタ 67"/>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10668</xdr:rowOff>
    </xdr:to>
    <xdr:cxnSp macro="">
      <xdr:nvCxnSpPr>
        <xdr:cNvPr id="71" name="直線コネクタ 70"/>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10668</xdr:rowOff>
    </xdr:from>
    <xdr:to>
      <xdr:col>3</xdr:col>
      <xdr:colOff>279400</xdr:colOff>
      <xdr:row>44</xdr:row>
      <xdr:rowOff>10668</xdr:rowOff>
    </xdr:to>
    <xdr:cxnSp macro="">
      <xdr:nvCxnSpPr>
        <xdr:cNvPr id="74" name="直線コネクタ 73"/>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131318</xdr:rowOff>
    </xdr:from>
    <xdr:to>
      <xdr:col>6</xdr:col>
      <xdr:colOff>50800</xdr:colOff>
      <xdr:row>44</xdr:row>
      <xdr:rowOff>61468</xdr:rowOff>
    </xdr:to>
    <xdr:sp macro="" textlink="">
      <xdr:nvSpPr>
        <xdr:cNvPr id="86" name="円/楕円 85"/>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46245</xdr:rowOff>
    </xdr:from>
    <xdr:ext cx="736600" cy="259045"/>
    <xdr:sp macro="" textlink="">
      <xdr:nvSpPr>
        <xdr:cNvPr id="87" name="テキスト ボックス 86"/>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131318</xdr:rowOff>
    </xdr:from>
    <xdr:to>
      <xdr:col>4</xdr:col>
      <xdr:colOff>533400</xdr:colOff>
      <xdr:row>44</xdr:row>
      <xdr:rowOff>61468</xdr:rowOff>
    </xdr:to>
    <xdr:sp macro="" textlink="">
      <xdr:nvSpPr>
        <xdr:cNvPr id="88" name="円/楕円 87"/>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89" name="テキスト ボックス 88"/>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131318</xdr:rowOff>
    </xdr:from>
    <xdr:to>
      <xdr:col>2</xdr:col>
      <xdr:colOff>127000</xdr:colOff>
      <xdr:row>44</xdr:row>
      <xdr:rowOff>61468</xdr:rowOff>
    </xdr:to>
    <xdr:sp macro="" textlink="">
      <xdr:nvSpPr>
        <xdr:cNvPr id="92" name="円/楕円 91"/>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46245</xdr:rowOff>
    </xdr:from>
    <xdr:ext cx="762000" cy="259045"/>
    <xdr:sp macro="" textlink="">
      <xdr:nvSpPr>
        <xdr:cNvPr id="93" name="テキスト ボックス 92"/>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2.5</a:t>
          </a:r>
          <a:r>
            <a:rPr kumimoji="1" lang="ja-JP" altLang="en-US" sz="1300">
              <a:latin typeface="ＭＳ Ｐゴシック"/>
            </a:rPr>
            <a:t>％高くなり、全国や福島県平均より下回っているものの、類似団体平均と比べると</a:t>
          </a:r>
          <a:r>
            <a:rPr kumimoji="1" lang="en-US" altLang="ja-JP" sz="1300">
              <a:latin typeface="ＭＳ Ｐゴシック"/>
            </a:rPr>
            <a:t>0.2</a:t>
          </a:r>
          <a:r>
            <a:rPr kumimoji="1" lang="ja-JP" altLang="en-US" sz="1300">
              <a:latin typeface="ＭＳ Ｐゴシック"/>
            </a:rPr>
            <a:t>％上回っている。今後も行財政改革の取組みを通じて事務事業の見直しを図り、経常的経費の削減に努める。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128088</xdr:rowOff>
    </xdr:from>
    <xdr:to>
      <xdr:col>7</xdr:col>
      <xdr:colOff>152400</xdr:colOff>
      <xdr:row>64</xdr:row>
      <xdr:rowOff>42817</xdr:rowOff>
    </xdr:to>
    <xdr:cxnSp macro="">
      <xdr:nvCxnSpPr>
        <xdr:cNvPr id="130" name="直線コネクタ 129"/>
        <xdr:cNvCxnSpPr/>
      </xdr:nvCxnSpPr>
      <xdr:spPr>
        <a:xfrm>
          <a:off x="4114800" y="1092943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128088</xdr:rowOff>
    </xdr:from>
    <xdr:to>
      <xdr:col>6</xdr:col>
      <xdr:colOff>0</xdr:colOff>
      <xdr:row>64</xdr:row>
      <xdr:rowOff>91077</xdr:rowOff>
    </xdr:to>
    <xdr:cxnSp macro="">
      <xdr:nvCxnSpPr>
        <xdr:cNvPr id="133" name="直線コネクタ 132"/>
        <xdr:cNvCxnSpPr/>
      </xdr:nvCxnSpPr>
      <xdr:spPr>
        <a:xfrm flipV="1">
          <a:off x="3225800" y="1092943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29028</xdr:rowOff>
    </xdr:from>
    <xdr:to>
      <xdr:col>4</xdr:col>
      <xdr:colOff>482600</xdr:colOff>
      <xdr:row>64</xdr:row>
      <xdr:rowOff>91077</xdr:rowOff>
    </xdr:to>
    <xdr:cxnSp macro="">
      <xdr:nvCxnSpPr>
        <xdr:cNvPr id="136" name="直線コネクタ 135"/>
        <xdr:cNvCxnSpPr/>
      </xdr:nvCxnSpPr>
      <xdr:spPr>
        <a:xfrm>
          <a:off x="2336800" y="110018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29028</xdr:rowOff>
    </xdr:from>
    <xdr:to>
      <xdr:col>3</xdr:col>
      <xdr:colOff>279400</xdr:colOff>
      <xdr:row>65</xdr:row>
      <xdr:rowOff>26488</xdr:rowOff>
    </xdr:to>
    <xdr:cxnSp macro="">
      <xdr:nvCxnSpPr>
        <xdr:cNvPr id="139" name="直線コネクタ 138"/>
        <xdr:cNvCxnSpPr/>
      </xdr:nvCxnSpPr>
      <xdr:spPr>
        <a:xfrm flipV="1">
          <a:off x="1447800" y="110018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163467</xdr:rowOff>
    </xdr:from>
    <xdr:to>
      <xdr:col>7</xdr:col>
      <xdr:colOff>203200</xdr:colOff>
      <xdr:row>64</xdr:row>
      <xdr:rowOff>93617</xdr:rowOff>
    </xdr:to>
    <xdr:sp macro="" textlink="">
      <xdr:nvSpPr>
        <xdr:cNvPr id="149" name="円/楕円 148"/>
        <xdr:cNvSpPr/>
      </xdr:nvSpPr>
      <xdr:spPr>
        <a:xfrm>
          <a:off x="49022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135544</xdr:rowOff>
    </xdr:from>
    <xdr:ext cx="762000" cy="259045"/>
    <xdr:sp macro="" textlink="">
      <xdr:nvSpPr>
        <xdr:cNvPr id="150" name="財政構造の弾力性該当値テキスト"/>
        <xdr:cNvSpPr txBox="1"/>
      </xdr:nvSpPr>
      <xdr:spPr>
        <a:xfrm>
          <a:off x="5041900" y="109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77288</xdr:rowOff>
    </xdr:from>
    <xdr:to>
      <xdr:col>6</xdr:col>
      <xdr:colOff>50800</xdr:colOff>
      <xdr:row>64</xdr:row>
      <xdr:rowOff>7438</xdr:rowOff>
    </xdr:to>
    <xdr:sp macro="" textlink="">
      <xdr:nvSpPr>
        <xdr:cNvPr id="151" name="円/楕円 150"/>
        <xdr:cNvSpPr/>
      </xdr:nvSpPr>
      <xdr:spPr>
        <a:xfrm>
          <a:off x="4064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17615</xdr:rowOff>
    </xdr:from>
    <xdr:ext cx="736600" cy="259045"/>
    <xdr:sp macro="" textlink="">
      <xdr:nvSpPr>
        <xdr:cNvPr id="152" name="テキスト ボックス 151"/>
        <xdr:cNvSpPr txBox="1"/>
      </xdr:nvSpPr>
      <xdr:spPr>
        <a:xfrm>
          <a:off x="3733800" y="10647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40277</xdr:rowOff>
    </xdr:from>
    <xdr:to>
      <xdr:col>4</xdr:col>
      <xdr:colOff>533400</xdr:colOff>
      <xdr:row>64</xdr:row>
      <xdr:rowOff>141877</xdr:rowOff>
    </xdr:to>
    <xdr:sp macro="" textlink="">
      <xdr:nvSpPr>
        <xdr:cNvPr id="153" name="円/楕円 152"/>
        <xdr:cNvSpPr/>
      </xdr:nvSpPr>
      <xdr:spPr>
        <a:xfrm>
          <a:off x="3175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126654</xdr:rowOff>
    </xdr:from>
    <xdr:ext cx="762000" cy="259045"/>
    <xdr:sp macro="" textlink="">
      <xdr:nvSpPr>
        <xdr:cNvPr id="154" name="テキスト ボックス 153"/>
        <xdr:cNvSpPr txBox="1"/>
      </xdr:nvSpPr>
      <xdr:spPr>
        <a:xfrm>
          <a:off x="2844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149678</xdr:rowOff>
    </xdr:from>
    <xdr:to>
      <xdr:col>3</xdr:col>
      <xdr:colOff>330200</xdr:colOff>
      <xdr:row>64</xdr:row>
      <xdr:rowOff>79828</xdr:rowOff>
    </xdr:to>
    <xdr:sp macro="" textlink="">
      <xdr:nvSpPr>
        <xdr:cNvPr id="155" name="円/楕円 154"/>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64605</xdr:rowOff>
    </xdr:from>
    <xdr:ext cx="762000" cy="259045"/>
    <xdr:sp macro="" textlink="">
      <xdr:nvSpPr>
        <xdr:cNvPr id="156" name="テキスト ボックス 155"/>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147138</xdr:rowOff>
    </xdr:from>
    <xdr:to>
      <xdr:col>2</xdr:col>
      <xdr:colOff>127000</xdr:colOff>
      <xdr:row>65</xdr:row>
      <xdr:rowOff>77288</xdr:rowOff>
    </xdr:to>
    <xdr:sp macro="" textlink="">
      <xdr:nvSpPr>
        <xdr:cNvPr id="157" name="円/楕円 156"/>
        <xdr:cNvSpPr/>
      </xdr:nvSpPr>
      <xdr:spPr>
        <a:xfrm>
          <a:off x="1397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62065</xdr:rowOff>
    </xdr:from>
    <xdr:ext cx="762000" cy="259045"/>
    <xdr:sp macro="" textlink="">
      <xdr:nvSpPr>
        <xdr:cNvPr id="158" name="テキスト ボックス 157"/>
        <xdr:cNvSpPr txBox="1"/>
      </xdr:nvSpPr>
      <xdr:spPr>
        <a:xfrm>
          <a:off x="1066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[294,294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a:t>
          </a:r>
          <a:r>
            <a:rPr kumimoji="1" lang="en-US" altLang="ja-JP" sz="1300">
              <a:latin typeface="ＭＳ Ｐゴシック"/>
            </a:rPr>
            <a:t>113,109</a:t>
          </a:r>
          <a:r>
            <a:rPr kumimoji="1" lang="ja-JP" altLang="en-US" sz="1300">
              <a:latin typeface="ＭＳ Ｐゴシック"/>
            </a:rPr>
            <a:t>円少なく、前年度より</a:t>
          </a:r>
          <a:r>
            <a:rPr kumimoji="1" lang="en-US" altLang="ja-JP" sz="1300">
              <a:latin typeface="ＭＳ Ｐゴシック"/>
            </a:rPr>
            <a:t>14,208</a:t>
          </a:r>
          <a:r>
            <a:rPr kumimoji="1" lang="ja-JP" altLang="en-US" sz="1300">
              <a:latin typeface="ＭＳ Ｐゴシック"/>
            </a:rPr>
            <a:t>円の減となった。</a:t>
          </a:r>
          <a:endParaRPr kumimoji="1" lang="en-US" altLang="ja-JP" sz="1300">
            <a:latin typeface="ＭＳ Ｐゴシック"/>
          </a:endParaRPr>
        </a:p>
        <a:p>
          <a:r>
            <a:rPr kumimoji="1" lang="ja-JP" altLang="en-US" sz="1300">
              <a:latin typeface="ＭＳ Ｐゴシック"/>
            </a:rPr>
            <a:t>定年退職職員と自己都合による退職者があったため前年度と比較し</a:t>
          </a:r>
          <a:r>
            <a:rPr kumimoji="1" lang="en-US" altLang="ja-JP" sz="1300">
              <a:latin typeface="ＭＳ Ｐゴシック"/>
            </a:rPr>
            <a:t>2</a:t>
          </a:r>
          <a:r>
            <a:rPr kumimoji="1" lang="ja-JP" altLang="en-US" sz="1300">
              <a:latin typeface="ＭＳ Ｐゴシック"/>
            </a:rPr>
            <a:t>人の減となったこと、また、基本給の低い職員の増加によりその他の手当が減少したため人件費は減となった。物件費、維持補修費は減少している。今後も人件費、物件費等について経費削減に努める。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22471</xdr:rowOff>
    </xdr:from>
    <xdr:to>
      <xdr:col>7</xdr:col>
      <xdr:colOff>152400</xdr:colOff>
      <xdr:row>82</xdr:row>
      <xdr:rowOff>38798</xdr:rowOff>
    </xdr:to>
    <xdr:cxnSp macro="">
      <xdr:nvCxnSpPr>
        <xdr:cNvPr id="194" name="直線コネクタ 193"/>
        <xdr:cNvCxnSpPr/>
      </xdr:nvCxnSpPr>
      <xdr:spPr>
        <a:xfrm flipV="1">
          <a:off x="4114800" y="1408137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35492</xdr:rowOff>
    </xdr:from>
    <xdr:to>
      <xdr:col>6</xdr:col>
      <xdr:colOff>0</xdr:colOff>
      <xdr:row>82</xdr:row>
      <xdr:rowOff>38798</xdr:rowOff>
    </xdr:to>
    <xdr:cxnSp macro="">
      <xdr:nvCxnSpPr>
        <xdr:cNvPr id="197" name="直線コネクタ 196"/>
        <xdr:cNvCxnSpPr/>
      </xdr:nvCxnSpPr>
      <xdr:spPr>
        <a:xfrm>
          <a:off x="3225800" y="14094392"/>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29239</xdr:rowOff>
    </xdr:from>
    <xdr:to>
      <xdr:col>4</xdr:col>
      <xdr:colOff>482600</xdr:colOff>
      <xdr:row>82</xdr:row>
      <xdr:rowOff>35492</xdr:rowOff>
    </xdr:to>
    <xdr:cxnSp macro="">
      <xdr:nvCxnSpPr>
        <xdr:cNvPr id="200" name="直線コネクタ 199"/>
        <xdr:cNvCxnSpPr/>
      </xdr:nvCxnSpPr>
      <xdr:spPr>
        <a:xfrm>
          <a:off x="2336800" y="14088139"/>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24709</xdr:rowOff>
    </xdr:from>
    <xdr:to>
      <xdr:col>3</xdr:col>
      <xdr:colOff>279400</xdr:colOff>
      <xdr:row>82</xdr:row>
      <xdr:rowOff>29239</xdr:rowOff>
    </xdr:to>
    <xdr:cxnSp macro="">
      <xdr:nvCxnSpPr>
        <xdr:cNvPr id="203" name="直線コネクタ 202"/>
        <xdr:cNvCxnSpPr/>
      </xdr:nvCxnSpPr>
      <xdr:spPr>
        <a:xfrm>
          <a:off x="1447800" y="14083609"/>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143121</xdr:rowOff>
    </xdr:from>
    <xdr:to>
      <xdr:col>7</xdr:col>
      <xdr:colOff>203200</xdr:colOff>
      <xdr:row>82</xdr:row>
      <xdr:rowOff>73271</xdr:rowOff>
    </xdr:to>
    <xdr:sp macro="" textlink="">
      <xdr:nvSpPr>
        <xdr:cNvPr id="213" name="円/楕円 212"/>
        <xdr:cNvSpPr/>
      </xdr:nvSpPr>
      <xdr:spPr>
        <a:xfrm>
          <a:off x="4902200" y="140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64398</xdr:rowOff>
    </xdr:from>
    <xdr:ext cx="762000" cy="259045"/>
    <xdr:sp macro="" textlink="">
      <xdr:nvSpPr>
        <xdr:cNvPr id="214" name="人件費・物件費等の状況該当値テキスト"/>
        <xdr:cNvSpPr txBox="1"/>
      </xdr:nvSpPr>
      <xdr:spPr>
        <a:xfrm>
          <a:off x="5041900" y="1395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294,294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159448</xdr:rowOff>
    </xdr:from>
    <xdr:to>
      <xdr:col>6</xdr:col>
      <xdr:colOff>50800</xdr:colOff>
      <xdr:row>82</xdr:row>
      <xdr:rowOff>89598</xdr:rowOff>
    </xdr:to>
    <xdr:sp macro="" textlink="">
      <xdr:nvSpPr>
        <xdr:cNvPr id="215" name="円/楕円 214"/>
        <xdr:cNvSpPr/>
      </xdr:nvSpPr>
      <xdr:spPr>
        <a:xfrm>
          <a:off x="4064000" y="140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99775</xdr:rowOff>
    </xdr:from>
    <xdr:ext cx="736600" cy="259045"/>
    <xdr:sp macro="" textlink="">
      <xdr:nvSpPr>
        <xdr:cNvPr id="216" name="テキスト ボックス 215"/>
        <xdr:cNvSpPr txBox="1"/>
      </xdr:nvSpPr>
      <xdr:spPr>
        <a:xfrm>
          <a:off x="3733800" y="13815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308,502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156142</xdr:rowOff>
    </xdr:from>
    <xdr:to>
      <xdr:col>4</xdr:col>
      <xdr:colOff>533400</xdr:colOff>
      <xdr:row>82</xdr:row>
      <xdr:rowOff>86292</xdr:rowOff>
    </xdr:to>
    <xdr:sp macro="" textlink="">
      <xdr:nvSpPr>
        <xdr:cNvPr id="217" name="円/楕円 216"/>
        <xdr:cNvSpPr/>
      </xdr:nvSpPr>
      <xdr:spPr>
        <a:xfrm>
          <a:off x="3175000" y="14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96469</xdr:rowOff>
    </xdr:from>
    <xdr:ext cx="762000" cy="259045"/>
    <xdr:sp macro="" textlink="">
      <xdr:nvSpPr>
        <xdr:cNvPr id="218" name="テキスト ボックス 217"/>
        <xdr:cNvSpPr txBox="1"/>
      </xdr:nvSpPr>
      <xdr:spPr>
        <a:xfrm>
          <a:off x="2844800" y="1381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149889</xdr:rowOff>
    </xdr:from>
    <xdr:to>
      <xdr:col>3</xdr:col>
      <xdr:colOff>330200</xdr:colOff>
      <xdr:row>82</xdr:row>
      <xdr:rowOff>80039</xdr:rowOff>
    </xdr:to>
    <xdr:sp macro="" textlink="">
      <xdr:nvSpPr>
        <xdr:cNvPr id="219" name="円/楕円 218"/>
        <xdr:cNvSpPr/>
      </xdr:nvSpPr>
      <xdr:spPr>
        <a:xfrm>
          <a:off x="2286000" y="140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90216</xdr:rowOff>
    </xdr:from>
    <xdr:ext cx="762000" cy="259045"/>
    <xdr:sp macro="" textlink="">
      <xdr:nvSpPr>
        <xdr:cNvPr id="220" name="テキスト ボックス 219"/>
        <xdr:cNvSpPr txBox="1"/>
      </xdr:nvSpPr>
      <xdr:spPr>
        <a:xfrm>
          <a:off x="1955800" y="1380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300,183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145359</xdr:rowOff>
    </xdr:from>
    <xdr:to>
      <xdr:col>2</xdr:col>
      <xdr:colOff>127000</xdr:colOff>
      <xdr:row>82</xdr:row>
      <xdr:rowOff>75509</xdr:rowOff>
    </xdr:to>
    <xdr:sp macro="" textlink="">
      <xdr:nvSpPr>
        <xdr:cNvPr id="221" name="円/楕円 220"/>
        <xdr:cNvSpPr/>
      </xdr:nvSpPr>
      <xdr:spPr>
        <a:xfrm>
          <a:off x="1397000" y="140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85686</xdr:rowOff>
    </xdr:from>
    <xdr:ext cx="762000" cy="259045"/>
    <xdr:sp macro="" textlink="">
      <xdr:nvSpPr>
        <xdr:cNvPr id="222" name="テキスト ボックス 221"/>
        <xdr:cNvSpPr txBox="1"/>
      </xdr:nvSpPr>
      <xdr:spPr>
        <a:xfrm>
          <a:off x="1066800" y="138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本村のラスパイレス指数は前年度と比較し</a:t>
          </a:r>
          <a:r>
            <a:rPr kumimoji="1" lang="en-US" altLang="ja-JP" sz="1300">
              <a:latin typeface="ＭＳ Ｐゴシック"/>
            </a:rPr>
            <a:t>1.3</a:t>
          </a:r>
          <a:r>
            <a:rPr kumimoji="1" lang="ja-JP" altLang="en-US" sz="1300">
              <a:latin typeface="ＭＳ Ｐゴシック"/>
            </a:rPr>
            <a:t>％の増となり、類似団体と比べると</a:t>
          </a:r>
          <a:r>
            <a:rPr kumimoji="1" lang="en-US" altLang="ja-JP" sz="1300">
              <a:latin typeface="ＭＳ Ｐゴシック"/>
            </a:rPr>
            <a:t>5.8</a:t>
          </a:r>
          <a:r>
            <a:rPr kumimoji="1" lang="ja-JP" altLang="en-US" sz="1300">
              <a:latin typeface="ＭＳ Ｐゴシック"/>
            </a:rPr>
            <a:t>％上回っている。これは職員構造に問題があり容易に改善できない状況であるが、今後も引き続き給与抑制を図るなど総人件費の抑制に努め給与の適正化を進める。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87122</xdr:rowOff>
    </xdr:from>
    <xdr:to>
      <xdr:col>24</xdr:col>
      <xdr:colOff>558800</xdr:colOff>
      <xdr:row>86</xdr:row>
      <xdr:rowOff>149861</xdr:rowOff>
    </xdr:to>
    <xdr:cxnSp macro="">
      <xdr:nvCxnSpPr>
        <xdr:cNvPr id="254" name="直線コネクタ 253"/>
        <xdr:cNvCxnSpPr/>
      </xdr:nvCxnSpPr>
      <xdr:spPr>
        <a:xfrm>
          <a:off x="16179800" y="14831822"/>
          <a:ext cx="8382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87122</xdr:rowOff>
    </xdr:from>
    <xdr:to>
      <xdr:col>23</xdr:col>
      <xdr:colOff>406400</xdr:colOff>
      <xdr:row>86</xdr:row>
      <xdr:rowOff>87122</xdr:rowOff>
    </xdr:to>
    <xdr:cxnSp macro="">
      <xdr:nvCxnSpPr>
        <xdr:cNvPr id="257" name="直線コネクタ 256"/>
        <xdr:cNvCxnSpPr/>
      </xdr:nvCxnSpPr>
      <xdr:spPr>
        <a:xfrm>
          <a:off x="15290800" y="14831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87122</xdr:rowOff>
    </xdr:from>
    <xdr:to>
      <xdr:col>22</xdr:col>
      <xdr:colOff>203200</xdr:colOff>
      <xdr:row>86</xdr:row>
      <xdr:rowOff>120904</xdr:rowOff>
    </xdr:to>
    <xdr:cxnSp macro="">
      <xdr:nvCxnSpPr>
        <xdr:cNvPr id="260" name="直線コネクタ 259"/>
        <xdr:cNvCxnSpPr/>
      </xdr:nvCxnSpPr>
      <xdr:spPr>
        <a:xfrm flipV="1">
          <a:off x="14401800" y="148318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120904</xdr:rowOff>
    </xdr:from>
    <xdr:to>
      <xdr:col>21</xdr:col>
      <xdr:colOff>0</xdr:colOff>
      <xdr:row>89</xdr:row>
      <xdr:rowOff>31242</xdr:rowOff>
    </xdr:to>
    <xdr:cxnSp macro="">
      <xdr:nvCxnSpPr>
        <xdr:cNvPr id="263" name="直線コネクタ 262"/>
        <xdr:cNvCxnSpPr/>
      </xdr:nvCxnSpPr>
      <xdr:spPr>
        <a:xfrm flipV="1">
          <a:off x="13512800" y="14865604"/>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3" name="円/楕円 272"/>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166388</xdr:rowOff>
    </xdr:from>
    <xdr:ext cx="762000" cy="259045"/>
    <xdr:sp macro="" textlink="">
      <xdr:nvSpPr>
        <xdr:cNvPr id="274" name="給与水準   （国との比較）該当値テキスト"/>
        <xdr:cNvSpPr txBox="1"/>
      </xdr:nvSpPr>
      <xdr:spPr>
        <a:xfrm>
          <a:off x="17106900" y="147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36322</xdr:rowOff>
    </xdr:from>
    <xdr:to>
      <xdr:col>23</xdr:col>
      <xdr:colOff>457200</xdr:colOff>
      <xdr:row>86</xdr:row>
      <xdr:rowOff>137922</xdr:rowOff>
    </xdr:to>
    <xdr:sp macro="" textlink="">
      <xdr:nvSpPr>
        <xdr:cNvPr id="275" name="円/楕円 274"/>
        <xdr:cNvSpPr/>
      </xdr:nvSpPr>
      <xdr:spPr>
        <a:xfrm>
          <a:off x="16129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122699</xdr:rowOff>
    </xdr:from>
    <xdr:ext cx="736600" cy="259045"/>
    <xdr:sp macro="" textlink="">
      <xdr:nvSpPr>
        <xdr:cNvPr id="276" name="テキスト ボックス 275"/>
        <xdr:cNvSpPr txBox="1"/>
      </xdr:nvSpPr>
      <xdr:spPr>
        <a:xfrm>
          <a:off x="15798800" y="1486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36322</xdr:rowOff>
    </xdr:from>
    <xdr:to>
      <xdr:col>22</xdr:col>
      <xdr:colOff>254000</xdr:colOff>
      <xdr:row>86</xdr:row>
      <xdr:rowOff>137922</xdr:rowOff>
    </xdr:to>
    <xdr:sp macro="" textlink="">
      <xdr:nvSpPr>
        <xdr:cNvPr id="277" name="円/楕円 276"/>
        <xdr:cNvSpPr/>
      </xdr:nvSpPr>
      <xdr:spPr>
        <a:xfrm>
          <a:off x="15240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122699</xdr:rowOff>
    </xdr:from>
    <xdr:ext cx="762000" cy="259045"/>
    <xdr:sp macro="" textlink="">
      <xdr:nvSpPr>
        <xdr:cNvPr id="278" name="テキスト ボックス 277"/>
        <xdr:cNvSpPr txBox="1"/>
      </xdr:nvSpPr>
      <xdr:spPr>
        <a:xfrm>
          <a:off x="14909800" y="148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70104</xdr:rowOff>
    </xdr:from>
    <xdr:to>
      <xdr:col>21</xdr:col>
      <xdr:colOff>50800</xdr:colOff>
      <xdr:row>87</xdr:row>
      <xdr:rowOff>254</xdr:rowOff>
    </xdr:to>
    <xdr:sp macro="" textlink="">
      <xdr:nvSpPr>
        <xdr:cNvPr id="279" name="円/楕円 278"/>
        <xdr:cNvSpPr/>
      </xdr:nvSpPr>
      <xdr:spPr>
        <a:xfrm>
          <a:off x="14351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156481</xdr:rowOff>
    </xdr:from>
    <xdr:ext cx="762000" cy="259045"/>
    <xdr:sp macro="" textlink="">
      <xdr:nvSpPr>
        <xdr:cNvPr id="280" name="テキスト ボックス 279"/>
        <xdr:cNvSpPr txBox="1"/>
      </xdr:nvSpPr>
      <xdr:spPr>
        <a:xfrm>
          <a:off x="14020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81" name="円/楕円 280"/>
        <xdr:cNvSpPr/>
      </xdr:nvSpPr>
      <xdr:spPr>
        <a:xfrm>
          <a:off x="13462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66819</xdr:rowOff>
    </xdr:from>
    <xdr:ext cx="762000" cy="259045"/>
    <xdr:sp macro="" textlink="">
      <xdr:nvSpPr>
        <xdr:cNvPr id="282" name="テキスト ボックス 281"/>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本村がこれまで進めてきた「定員管理適正化計画」では、平成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年間に職員</a:t>
          </a:r>
          <a:r>
            <a:rPr kumimoji="1" lang="en-US" altLang="ja-JP" sz="1300">
              <a:latin typeface="ＭＳ Ｐゴシック"/>
            </a:rPr>
            <a:t>5</a:t>
          </a:r>
          <a:r>
            <a:rPr kumimoji="1" lang="ja-JP" altLang="en-US" sz="1300">
              <a:latin typeface="ＭＳ Ｐゴシック"/>
            </a:rPr>
            <a:t>人を削減する計画であったが、計画の取組みを推進したことにより、</a:t>
          </a:r>
          <a:r>
            <a:rPr kumimoji="1" lang="en-US" altLang="ja-JP" sz="1300">
              <a:latin typeface="ＭＳ Ｐゴシック"/>
            </a:rPr>
            <a:t>12</a:t>
          </a:r>
          <a:r>
            <a:rPr kumimoji="1" lang="ja-JP" altLang="en-US" sz="1300">
              <a:latin typeface="ＭＳ Ｐゴシック"/>
            </a:rPr>
            <a:t>人の職員が減となり既に目標を達成している。本村の人口千人当たりの職員数は</a:t>
          </a:r>
          <a:r>
            <a:rPr kumimoji="1" lang="en-US" altLang="ja-JP" sz="1300">
              <a:latin typeface="ＭＳ Ｐゴシック"/>
            </a:rPr>
            <a:t>17.58</a:t>
          </a:r>
          <a:r>
            <a:rPr kumimoji="1" lang="ja-JP" altLang="en-US" sz="1300">
              <a:latin typeface="ＭＳ Ｐゴシック"/>
            </a:rPr>
            <a:t>人と類似団体から比べると</a:t>
          </a:r>
          <a:r>
            <a:rPr kumimoji="1" lang="en-US" altLang="ja-JP" sz="1300">
              <a:latin typeface="ＭＳ Ｐゴシック"/>
            </a:rPr>
            <a:t>4.17</a:t>
          </a:r>
          <a:r>
            <a:rPr kumimoji="1" lang="ja-JP" altLang="en-US" sz="1300">
              <a:latin typeface="ＭＳ Ｐゴシック"/>
            </a:rPr>
            <a:t>人少ない。今後、退職職員数の増加が予定されていることから、新規採用者数の平準化を進めることにより、大幅な増員の抑制に努める。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21895</xdr:rowOff>
    </xdr:from>
    <xdr:to>
      <xdr:col>24</xdr:col>
      <xdr:colOff>558800</xdr:colOff>
      <xdr:row>61</xdr:row>
      <xdr:rowOff>36855</xdr:rowOff>
    </xdr:to>
    <xdr:cxnSp macro="">
      <xdr:nvCxnSpPr>
        <xdr:cNvPr id="314" name="直線コネクタ 313"/>
        <xdr:cNvCxnSpPr/>
      </xdr:nvCxnSpPr>
      <xdr:spPr>
        <a:xfrm>
          <a:off x="16179800" y="10480345"/>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21895</xdr:rowOff>
    </xdr:from>
    <xdr:to>
      <xdr:col>23</xdr:col>
      <xdr:colOff>406400</xdr:colOff>
      <xdr:row>61</xdr:row>
      <xdr:rowOff>31547</xdr:rowOff>
    </xdr:to>
    <xdr:cxnSp macro="">
      <xdr:nvCxnSpPr>
        <xdr:cNvPr id="317" name="直線コネクタ 316"/>
        <xdr:cNvCxnSpPr/>
      </xdr:nvCxnSpPr>
      <xdr:spPr>
        <a:xfrm flipV="1">
          <a:off x="15290800" y="1048034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12243</xdr:rowOff>
    </xdr:from>
    <xdr:to>
      <xdr:col>22</xdr:col>
      <xdr:colOff>203200</xdr:colOff>
      <xdr:row>61</xdr:row>
      <xdr:rowOff>31547</xdr:rowOff>
    </xdr:to>
    <xdr:cxnSp macro="">
      <xdr:nvCxnSpPr>
        <xdr:cNvPr id="320" name="直線コネクタ 319"/>
        <xdr:cNvCxnSpPr/>
      </xdr:nvCxnSpPr>
      <xdr:spPr>
        <a:xfrm>
          <a:off x="14401800" y="1047069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12243</xdr:rowOff>
    </xdr:from>
    <xdr:to>
      <xdr:col>21</xdr:col>
      <xdr:colOff>0</xdr:colOff>
      <xdr:row>61</xdr:row>
      <xdr:rowOff>26962</xdr:rowOff>
    </xdr:to>
    <xdr:cxnSp macro="">
      <xdr:nvCxnSpPr>
        <xdr:cNvPr id="323" name="直線コネクタ 322"/>
        <xdr:cNvCxnSpPr/>
      </xdr:nvCxnSpPr>
      <xdr:spPr>
        <a:xfrm flipV="1">
          <a:off x="13512800" y="10470693"/>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33" name="円/楕円 332"/>
        <xdr:cNvSpPr/>
      </xdr:nvSpPr>
      <xdr:spPr>
        <a:xfrm>
          <a:off x="169672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2582</xdr:rowOff>
    </xdr:from>
    <xdr:ext cx="762000" cy="259045"/>
    <xdr:sp macro="" textlink="">
      <xdr:nvSpPr>
        <xdr:cNvPr id="334" name="定員管理の状況該当値テキスト"/>
        <xdr:cNvSpPr txBox="1"/>
      </xdr:nvSpPr>
      <xdr:spPr>
        <a:xfrm>
          <a:off x="17106900" y="1028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142545</xdr:rowOff>
    </xdr:from>
    <xdr:to>
      <xdr:col>23</xdr:col>
      <xdr:colOff>457200</xdr:colOff>
      <xdr:row>61</xdr:row>
      <xdr:rowOff>72695</xdr:rowOff>
    </xdr:to>
    <xdr:sp macro="" textlink="">
      <xdr:nvSpPr>
        <xdr:cNvPr id="335" name="円/楕円 334"/>
        <xdr:cNvSpPr/>
      </xdr:nvSpPr>
      <xdr:spPr>
        <a:xfrm>
          <a:off x="16129000" y="104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82872</xdr:rowOff>
    </xdr:from>
    <xdr:ext cx="736600" cy="259045"/>
    <xdr:sp macro="" textlink="">
      <xdr:nvSpPr>
        <xdr:cNvPr id="336" name="テキスト ボックス 335"/>
        <xdr:cNvSpPr txBox="1"/>
      </xdr:nvSpPr>
      <xdr:spPr>
        <a:xfrm>
          <a:off x="15798800" y="10198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152197</xdr:rowOff>
    </xdr:from>
    <xdr:to>
      <xdr:col>22</xdr:col>
      <xdr:colOff>254000</xdr:colOff>
      <xdr:row>61</xdr:row>
      <xdr:rowOff>82347</xdr:rowOff>
    </xdr:to>
    <xdr:sp macro="" textlink="">
      <xdr:nvSpPr>
        <xdr:cNvPr id="337" name="円/楕円 336"/>
        <xdr:cNvSpPr/>
      </xdr:nvSpPr>
      <xdr:spPr>
        <a:xfrm>
          <a:off x="15240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92524</xdr:rowOff>
    </xdr:from>
    <xdr:ext cx="762000" cy="259045"/>
    <xdr:sp macro="" textlink="">
      <xdr:nvSpPr>
        <xdr:cNvPr id="338" name="テキスト ボックス 337"/>
        <xdr:cNvSpPr txBox="1"/>
      </xdr:nvSpPr>
      <xdr:spPr>
        <a:xfrm>
          <a:off x="14909800" y="1020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132893</xdr:rowOff>
    </xdr:from>
    <xdr:to>
      <xdr:col>21</xdr:col>
      <xdr:colOff>50800</xdr:colOff>
      <xdr:row>61</xdr:row>
      <xdr:rowOff>63043</xdr:rowOff>
    </xdr:to>
    <xdr:sp macro="" textlink="">
      <xdr:nvSpPr>
        <xdr:cNvPr id="339" name="円/楕円 338"/>
        <xdr:cNvSpPr/>
      </xdr:nvSpPr>
      <xdr:spPr>
        <a:xfrm>
          <a:off x="14351000" y="104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73220</xdr:rowOff>
    </xdr:from>
    <xdr:ext cx="762000" cy="259045"/>
    <xdr:sp macro="" textlink="">
      <xdr:nvSpPr>
        <xdr:cNvPr id="340" name="テキスト ボックス 339"/>
        <xdr:cNvSpPr txBox="1"/>
      </xdr:nvSpPr>
      <xdr:spPr>
        <a:xfrm>
          <a:off x="14020800" y="101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147612</xdr:rowOff>
    </xdr:from>
    <xdr:to>
      <xdr:col>19</xdr:col>
      <xdr:colOff>533400</xdr:colOff>
      <xdr:row>61</xdr:row>
      <xdr:rowOff>77762</xdr:rowOff>
    </xdr:to>
    <xdr:sp macro="" textlink="">
      <xdr:nvSpPr>
        <xdr:cNvPr id="341" name="円/楕円 340"/>
        <xdr:cNvSpPr/>
      </xdr:nvSpPr>
      <xdr:spPr>
        <a:xfrm>
          <a:off x="13462000" y="104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87939</xdr:rowOff>
    </xdr:from>
    <xdr:ext cx="762000" cy="259045"/>
    <xdr:sp macro="" textlink="">
      <xdr:nvSpPr>
        <xdr:cNvPr id="342" name="テキスト ボックス 341"/>
        <xdr:cNvSpPr txBox="1"/>
      </xdr:nvSpPr>
      <xdr:spPr>
        <a:xfrm>
          <a:off x="13131800" y="1020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a:t>
          </a:r>
          <a:r>
            <a:rPr kumimoji="1" lang="en-US" altLang="ja-JP" sz="1300">
              <a:latin typeface="ＭＳ Ｐゴシック"/>
            </a:rPr>
            <a:t>0.3</a:t>
          </a:r>
          <a:r>
            <a:rPr kumimoji="1" lang="ja-JP" altLang="en-US" sz="1300">
              <a:latin typeface="ＭＳ Ｐゴシック"/>
            </a:rPr>
            <a:t>％の増となったが類似団体と比べ</a:t>
          </a:r>
          <a:r>
            <a:rPr kumimoji="1" lang="en-US" altLang="ja-JP" sz="1300">
              <a:latin typeface="ＭＳ Ｐゴシック"/>
            </a:rPr>
            <a:t>2.1</a:t>
          </a:r>
          <a:r>
            <a:rPr kumimoji="1" lang="ja-JP" altLang="en-US" sz="1300">
              <a:latin typeface="ＭＳ Ｐゴシック"/>
            </a:rPr>
            <a:t>％下回っている。今後実施する事業によっては、地方債の発行が多くなることが予想されるので、辺地対策事業債や過疎対策事業債などの交付税措置のある起債を主に活用しながら、実施する事業を選別して地方債の発行を抑制し、財政の健全化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141478</xdr:rowOff>
    </xdr:to>
    <xdr:cxnSp macro="">
      <xdr:nvCxnSpPr>
        <xdr:cNvPr id="373" name="直線コネクタ 372"/>
        <xdr:cNvCxnSpPr/>
      </xdr:nvCxnSpPr>
      <xdr:spPr>
        <a:xfrm>
          <a:off x="16179800" y="698500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40</xdr:row>
      <xdr:rowOff>141478</xdr:rowOff>
    </xdr:to>
    <xdr:cxnSp macro="">
      <xdr:nvCxnSpPr>
        <xdr:cNvPr id="376" name="直線コネクタ 375"/>
        <xdr:cNvCxnSpPr/>
      </xdr:nvCxnSpPr>
      <xdr:spPr>
        <a:xfrm flipV="1">
          <a:off x="15290800" y="69850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141478</xdr:rowOff>
    </xdr:from>
    <xdr:to>
      <xdr:col>22</xdr:col>
      <xdr:colOff>203200</xdr:colOff>
      <xdr:row>41</xdr:row>
      <xdr:rowOff>37592</xdr:rowOff>
    </xdr:to>
    <xdr:cxnSp macro="">
      <xdr:nvCxnSpPr>
        <xdr:cNvPr id="379" name="直線コネクタ 378"/>
        <xdr:cNvCxnSpPr/>
      </xdr:nvCxnSpPr>
      <xdr:spPr>
        <a:xfrm flipV="1">
          <a:off x="14401800" y="69994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37592</xdr:rowOff>
    </xdr:from>
    <xdr:to>
      <xdr:col>21</xdr:col>
      <xdr:colOff>0</xdr:colOff>
      <xdr:row>41</xdr:row>
      <xdr:rowOff>105156</xdr:rowOff>
    </xdr:to>
    <xdr:cxnSp macro="">
      <xdr:nvCxnSpPr>
        <xdr:cNvPr id="382" name="直線コネクタ 381"/>
        <xdr:cNvCxnSpPr/>
      </xdr:nvCxnSpPr>
      <xdr:spPr>
        <a:xfrm flipV="1">
          <a:off x="13512800" y="70670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90678</xdr:rowOff>
    </xdr:from>
    <xdr:to>
      <xdr:col>24</xdr:col>
      <xdr:colOff>609600</xdr:colOff>
      <xdr:row>41</xdr:row>
      <xdr:rowOff>20828</xdr:rowOff>
    </xdr:to>
    <xdr:sp macro="" textlink="">
      <xdr:nvSpPr>
        <xdr:cNvPr id="392" name="円/楕円 391"/>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107205</xdr:rowOff>
    </xdr:from>
    <xdr:ext cx="762000" cy="259045"/>
    <xdr:sp macro="" textlink="">
      <xdr:nvSpPr>
        <xdr:cNvPr id="393"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4" name="円/楕円 393"/>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95" name="テキスト ボックス 394"/>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90678</xdr:rowOff>
    </xdr:from>
    <xdr:to>
      <xdr:col>22</xdr:col>
      <xdr:colOff>254000</xdr:colOff>
      <xdr:row>41</xdr:row>
      <xdr:rowOff>20828</xdr:rowOff>
    </xdr:to>
    <xdr:sp macro="" textlink="">
      <xdr:nvSpPr>
        <xdr:cNvPr id="396" name="円/楕円 395"/>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31005</xdr:rowOff>
    </xdr:from>
    <xdr:ext cx="762000" cy="259045"/>
    <xdr:sp macro="" textlink="">
      <xdr:nvSpPr>
        <xdr:cNvPr id="397" name="テキスト ボックス 396"/>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158242</xdr:rowOff>
    </xdr:from>
    <xdr:to>
      <xdr:col>21</xdr:col>
      <xdr:colOff>50800</xdr:colOff>
      <xdr:row>41</xdr:row>
      <xdr:rowOff>88392</xdr:rowOff>
    </xdr:to>
    <xdr:sp macro="" textlink="">
      <xdr:nvSpPr>
        <xdr:cNvPr id="398" name="円/楕円 397"/>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98569</xdr:rowOff>
    </xdr:from>
    <xdr:ext cx="762000" cy="259045"/>
    <xdr:sp macro="" textlink="">
      <xdr:nvSpPr>
        <xdr:cNvPr id="399" name="テキスト ボックス 398"/>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54356</xdr:rowOff>
    </xdr:from>
    <xdr:to>
      <xdr:col>19</xdr:col>
      <xdr:colOff>533400</xdr:colOff>
      <xdr:row>41</xdr:row>
      <xdr:rowOff>155956</xdr:rowOff>
    </xdr:to>
    <xdr:sp macro="" textlink="">
      <xdr:nvSpPr>
        <xdr:cNvPr id="400" name="円/楕円 399"/>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166133</xdr:rowOff>
    </xdr:from>
    <xdr:ext cx="762000" cy="259045"/>
    <xdr:sp macro="" textlink="">
      <xdr:nvSpPr>
        <xdr:cNvPr id="401" name="テキスト ボックス 400"/>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農道整備事業に係る債務負担行為２件のうち１件を平成</a:t>
          </a:r>
          <a:r>
            <a:rPr kumimoji="1" lang="en-US" altLang="ja-JP" sz="1300">
              <a:latin typeface="ＭＳ Ｐゴシック"/>
            </a:rPr>
            <a:t>24</a:t>
          </a:r>
          <a:r>
            <a:rPr kumimoji="1" lang="ja-JP" altLang="en-US" sz="1300">
              <a:latin typeface="ＭＳ Ｐゴシック"/>
            </a:rPr>
            <a:t>年度繰上償還したことによる将来負担額の減と、基金への剰余金積立や公有施設整備基金への積替による充当可能基金の増により将来負担比率が低率で推移している。今後も財政の健全化に努める。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3,640
3,629
131.34
3,642,024
3,477,833
127,621
2,073,122
3,113,831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人件費における経常収支比率は前年度比</a:t>
          </a:r>
          <a:r>
            <a:rPr kumimoji="1" lang="en-US" altLang="ja-JP" sz="1300">
              <a:latin typeface="ＭＳ Ｐゴシック"/>
            </a:rPr>
            <a:t>0.5</a:t>
          </a:r>
          <a:r>
            <a:rPr kumimoji="1" lang="ja-JP" altLang="en-US" sz="1300">
              <a:latin typeface="ＭＳ Ｐゴシック"/>
            </a:rPr>
            <a:t>％減となったが、類似団体の平均と比較すると</a:t>
          </a:r>
          <a:r>
            <a:rPr kumimoji="1" lang="en-US" altLang="ja-JP" sz="1300">
              <a:latin typeface="ＭＳ Ｐゴシック"/>
            </a:rPr>
            <a:t>2.8</a:t>
          </a:r>
          <a:r>
            <a:rPr kumimoji="1" lang="ja-JP" altLang="en-US" sz="1300">
              <a:latin typeface="ＭＳ Ｐゴシック"/>
            </a:rPr>
            <a:t>％上回っている。人口一人当たりの決算額は</a:t>
          </a:r>
          <a:r>
            <a:rPr kumimoji="1" lang="en-US" altLang="ja-JP" sz="1300">
              <a:latin typeface="ＭＳ Ｐゴシック"/>
            </a:rPr>
            <a:t>159,494</a:t>
          </a:r>
          <a:r>
            <a:rPr kumimoji="1" lang="ja-JP" altLang="en-US" sz="1300">
              <a:latin typeface="ＭＳ Ｐゴシック"/>
            </a:rPr>
            <a:t>円で類似団体平均と比べ</a:t>
          </a:r>
          <a:r>
            <a:rPr kumimoji="1" lang="en-US" altLang="ja-JP" sz="1300">
              <a:latin typeface="ＭＳ Ｐゴシック"/>
            </a:rPr>
            <a:t>30,202</a:t>
          </a:r>
          <a:r>
            <a:rPr kumimoji="1" lang="ja-JP" altLang="en-US" sz="1300">
              <a:latin typeface="ＭＳ Ｐゴシック"/>
            </a:rPr>
            <a:t>円少なく、人口</a:t>
          </a:r>
          <a:r>
            <a:rPr kumimoji="1" lang="en-US" altLang="ja-JP" sz="1300">
              <a:latin typeface="ＭＳ Ｐゴシック"/>
            </a:rPr>
            <a:t>1000</a:t>
          </a:r>
          <a:r>
            <a:rPr kumimoji="1" lang="ja-JP" altLang="en-US" sz="1300">
              <a:latin typeface="ＭＳ Ｐゴシック"/>
            </a:rPr>
            <a:t>人当たりの職員数も</a:t>
          </a:r>
          <a:r>
            <a:rPr kumimoji="1" lang="en-US" altLang="ja-JP" sz="1300">
              <a:latin typeface="ＭＳ Ｐゴシック"/>
            </a:rPr>
            <a:t>17.58</a:t>
          </a:r>
          <a:r>
            <a:rPr kumimoji="1" lang="ja-JP" altLang="en-US" sz="1300">
              <a:latin typeface="ＭＳ Ｐゴシック"/>
            </a:rPr>
            <a:t>人で類似団体平均と比べると</a:t>
          </a:r>
          <a:r>
            <a:rPr kumimoji="1" lang="en-US" altLang="ja-JP" sz="1300">
              <a:latin typeface="ＭＳ Ｐゴシック"/>
            </a:rPr>
            <a:t>4.17</a:t>
          </a:r>
          <a:r>
            <a:rPr kumimoji="1" lang="ja-JP" altLang="en-US" sz="1300">
              <a:latin typeface="ＭＳ Ｐゴシック"/>
            </a:rPr>
            <a:t>人少ない。今後も給与水準の適正化を図り、人件費の削減に努める。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138430</xdr:rowOff>
    </xdr:to>
    <xdr:cxnSp macro="">
      <xdr:nvCxnSpPr>
        <xdr:cNvPr id="64" name="直線コネクタ 63"/>
        <xdr:cNvCxnSpPr/>
      </xdr:nvCxnSpPr>
      <xdr:spPr>
        <a:xfrm flipV="1">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17272</xdr:rowOff>
    </xdr:to>
    <xdr:cxnSp macro="">
      <xdr:nvCxnSpPr>
        <xdr:cNvPr id="67" name="直線コネクタ 66"/>
        <xdr:cNvCxnSpPr/>
      </xdr:nvCxnSpPr>
      <xdr:spPr>
        <a:xfrm flipV="1">
          <a:off x="3098800" y="6482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17272</xdr:rowOff>
    </xdr:from>
    <xdr:to>
      <xdr:col>4</xdr:col>
      <xdr:colOff>346075</xdr:colOff>
      <xdr:row>38</xdr:row>
      <xdr:rowOff>21844</xdr:rowOff>
    </xdr:to>
    <xdr:cxnSp macro="">
      <xdr:nvCxnSpPr>
        <xdr:cNvPr id="70" name="直線コネクタ 69"/>
        <xdr:cNvCxnSpPr/>
      </xdr:nvCxnSpPr>
      <xdr:spPr>
        <a:xfrm flipV="1">
          <a:off x="2209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21844</xdr:rowOff>
    </xdr:from>
    <xdr:to>
      <xdr:col>3</xdr:col>
      <xdr:colOff>142875</xdr:colOff>
      <xdr:row>38</xdr:row>
      <xdr:rowOff>90424</xdr:rowOff>
    </xdr:to>
    <xdr:cxnSp macro="">
      <xdr:nvCxnSpPr>
        <xdr:cNvPr id="73" name="直線コネクタ 72"/>
        <xdr:cNvCxnSpPr/>
      </xdr:nvCxnSpPr>
      <xdr:spPr>
        <a:xfrm flipV="1">
          <a:off x="1320800" y="65369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5" name="円/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7" name="円/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9" name="円/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91" name="円/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物件費に係る経常収支比率は前年度比</a:t>
          </a:r>
          <a:r>
            <a:rPr kumimoji="1" lang="en-US" altLang="ja-JP" sz="1300">
              <a:latin typeface="ＭＳ Ｐゴシック"/>
            </a:rPr>
            <a:t>1.4</a:t>
          </a:r>
          <a:r>
            <a:rPr kumimoji="1" lang="ja-JP" altLang="en-US" sz="1300">
              <a:latin typeface="ＭＳ Ｐゴシック"/>
            </a:rPr>
            <a:t>％増となり、類似団体平均と比べ</a:t>
          </a:r>
          <a:r>
            <a:rPr kumimoji="1" lang="en-US" altLang="ja-JP" sz="1300">
              <a:latin typeface="ＭＳ Ｐゴシック"/>
            </a:rPr>
            <a:t>0.2</a:t>
          </a:r>
          <a:r>
            <a:rPr kumimoji="1" lang="ja-JP" altLang="en-US" sz="1300">
              <a:latin typeface="ＭＳ Ｐゴシック"/>
            </a:rPr>
            <a:t>％増となった。これは選挙事務費の増によるものである。今後も経費の削減に努める。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17</xdr:row>
      <xdr:rowOff>31750</xdr:rowOff>
    </xdr:to>
    <xdr:cxnSp macro="">
      <xdr:nvCxnSpPr>
        <xdr:cNvPr id="125" name="直線コネクタ 124"/>
        <xdr:cNvCxnSpPr/>
      </xdr:nvCxnSpPr>
      <xdr:spPr>
        <a:xfrm>
          <a:off x="15671800" y="2839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96520</xdr:rowOff>
    </xdr:to>
    <xdr:cxnSp macro="">
      <xdr:nvCxnSpPr>
        <xdr:cNvPr id="128" name="直線コネクタ 127"/>
        <xdr:cNvCxnSpPr/>
      </xdr:nvCxnSpPr>
      <xdr:spPr>
        <a:xfrm>
          <a:off x="14782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88900</xdr:rowOff>
    </xdr:to>
    <xdr:cxnSp macro="">
      <xdr:nvCxnSpPr>
        <xdr:cNvPr id="131" name="直線コネクタ 130"/>
        <xdr:cNvCxnSpPr/>
      </xdr:nvCxnSpPr>
      <xdr:spPr>
        <a:xfrm>
          <a:off x="13893800" y="274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5080</xdr:rowOff>
    </xdr:to>
    <xdr:cxnSp macro="">
      <xdr:nvCxnSpPr>
        <xdr:cNvPr id="134" name="直線コネクタ 133"/>
        <xdr:cNvCxnSpPr/>
      </xdr:nvCxnSpPr>
      <xdr:spPr>
        <a:xfrm flipV="1">
          <a:off x="13004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6" name="円/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157497</xdr:rowOff>
    </xdr:from>
    <xdr:ext cx="736600" cy="259045"/>
    <xdr:sp macro="" textlink="">
      <xdr:nvSpPr>
        <xdr:cNvPr id="147" name="テキスト ボックス 146"/>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8" name="円/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49" name="テキスト ボックス 148"/>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3" name="テキスト ボックス 152"/>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a:t>
          </a:r>
          <a:r>
            <a:rPr kumimoji="1" lang="en-US" altLang="ja-JP" sz="1300">
              <a:latin typeface="ＭＳ Ｐゴシック"/>
            </a:rPr>
            <a:t>1.5</a:t>
          </a:r>
          <a:r>
            <a:rPr kumimoji="1" lang="ja-JP" altLang="en-US" sz="1300">
              <a:latin typeface="ＭＳ Ｐゴシック"/>
            </a:rPr>
            <a:t>％上回っているが、全国や福島県平均と比べると下回っている。要因は重度障害者支援事業や児童手当の減によるものである。今後も適正な給付に努める。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37193</xdr:rowOff>
    </xdr:to>
    <xdr:cxnSp macro="">
      <xdr:nvCxnSpPr>
        <xdr:cNvPr id="187" name="直線コネクタ 186"/>
        <xdr:cNvCxnSpPr/>
      </xdr:nvCxnSpPr>
      <xdr:spPr>
        <a:xfrm flipV="1">
          <a:off x="3987800" y="97282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118835</xdr:rowOff>
    </xdr:to>
    <xdr:cxnSp macro="">
      <xdr:nvCxnSpPr>
        <xdr:cNvPr id="190" name="直線コネクタ 189"/>
        <xdr:cNvCxnSpPr/>
      </xdr:nvCxnSpPr>
      <xdr:spPr>
        <a:xfrm flipV="1">
          <a:off x="3098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53522</xdr:rowOff>
    </xdr:from>
    <xdr:to>
      <xdr:col>4</xdr:col>
      <xdr:colOff>346075</xdr:colOff>
      <xdr:row>57</xdr:row>
      <xdr:rowOff>118835</xdr:rowOff>
    </xdr:to>
    <xdr:cxnSp macro="">
      <xdr:nvCxnSpPr>
        <xdr:cNvPr id="193" name="直線コネクタ 192"/>
        <xdr:cNvCxnSpPr/>
      </xdr:nvCxnSpPr>
      <xdr:spPr>
        <a:xfrm>
          <a:off x="2209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53522</xdr:rowOff>
    </xdr:to>
    <xdr:cxnSp macro="">
      <xdr:nvCxnSpPr>
        <xdr:cNvPr id="196" name="直線コネクタ 195"/>
        <xdr:cNvCxnSpPr/>
      </xdr:nvCxnSpPr>
      <xdr:spPr>
        <a:xfrm>
          <a:off x="1320800" y="96792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6" name="円/楕円 205"/>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7"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8" name="円/楕円 207"/>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9" name="テキスト ボックス 20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0" name="円/楕円 209"/>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1" name="テキスト ボックス 210"/>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12" name="円/楕円 211"/>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3" name="テキスト ボックス 212"/>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4" name="円/楕円 213"/>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5" name="テキスト ボックス 214"/>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その他に係る経常収支比率は前年度比</a:t>
          </a:r>
          <a:r>
            <a:rPr kumimoji="1" lang="en-US" altLang="ja-JP" sz="1300">
              <a:latin typeface="ＭＳ Ｐゴシック"/>
            </a:rPr>
            <a:t>2.4</a:t>
          </a:r>
          <a:r>
            <a:rPr kumimoji="1" lang="ja-JP" altLang="en-US" sz="1300">
              <a:latin typeface="ＭＳ Ｐゴシック"/>
            </a:rPr>
            <a:t>％増となり、類似団体平均を</a:t>
          </a:r>
          <a:r>
            <a:rPr kumimoji="1" lang="en-US" altLang="ja-JP" sz="1300">
              <a:latin typeface="ＭＳ Ｐゴシック"/>
            </a:rPr>
            <a:t>2.8</a:t>
          </a:r>
          <a:r>
            <a:rPr kumimoji="1" lang="ja-JP" altLang="en-US" sz="1300">
              <a:latin typeface="ＭＳ Ｐゴシック"/>
            </a:rPr>
            <a:t>％下回った。今後も特別会計の運営の適正化を図ることにより、普通会計の負担額を減少するよう努める。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163576</xdr:rowOff>
    </xdr:from>
    <xdr:to>
      <xdr:col>24</xdr:col>
      <xdr:colOff>31750</xdr:colOff>
      <xdr:row>55</xdr:row>
      <xdr:rowOff>101854</xdr:rowOff>
    </xdr:to>
    <xdr:cxnSp macro="">
      <xdr:nvCxnSpPr>
        <xdr:cNvPr id="245" name="直線コネクタ 244"/>
        <xdr:cNvCxnSpPr/>
      </xdr:nvCxnSpPr>
      <xdr:spPr>
        <a:xfrm>
          <a:off x="15671800" y="94218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163576</xdr:rowOff>
    </xdr:from>
    <xdr:to>
      <xdr:col>22</xdr:col>
      <xdr:colOff>565150</xdr:colOff>
      <xdr:row>55</xdr:row>
      <xdr:rowOff>97282</xdr:rowOff>
    </xdr:to>
    <xdr:cxnSp macro="">
      <xdr:nvCxnSpPr>
        <xdr:cNvPr id="248" name="直線コネクタ 247"/>
        <xdr:cNvCxnSpPr/>
      </xdr:nvCxnSpPr>
      <xdr:spPr>
        <a:xfrm flipV="1">
          <a:off x="14782800" y="94218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97282</xdr:rowOff>
    </xdr:from>
    <xdr:to>
      <xdr:col>21</xdr:col>
      <xdr:colOff>361950</xdr:colOff>
      <xdr:row>55</xdr:row>
      <xdr:rowOff>147574</xdr:rowOff>
    </xdr:to>
    <xdr:cxnSp macro="">
      <xdr:nvCxnSpPr>
        <xdr:cNvPr id="251" name="直線コネクタ 250"/>
        <xdr:cNvCxnSpPr/>
      </xdr:nvCxnSpPr>
      <xdr:spPr>
        <a:xfrm flipV="1">
          <a:off x="13893800" y="9527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56</xdr:row>
      <xdr:rowOff>117856</xdr:rowOff>
    </xdr:to>
    <xdr:cxnSp macro="">
      <xdr:nvCxnSpPr>
        <xdr:cNvPr id="254" name="直線コネクタ 253"/>
        <xdr:cNvCxnSpPr/>
      </xdr:nvCxnSpPr>
      <xdr:spPr>
        <a:xfrm flipV="1">
          <a:off x="13004800" y="95773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51054</xdr:rowOff>
    </xdr:from>
    <xdr:to>
      <xdr:col>24</xdr:col>
      <xdr:colOff>82550</xdr:colOff>
      <xdr:row>55</xdr:row>
      <xdr:rowOff>152654</xdr:rowOff>
    </xdr:to>
    <xdr:sp macro="" textlink="">
      <xdr:nvSpPr>
        <xdr:cNvPr id="264" name="円/楕円 263"/>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67581</xdr:rowOff>
    </xdr:from>
    <xdr:ext cx="762000" cy="259045"/>
    <xdr:sp macro="" textlink="">
      <xdr:nvSpPr>
        <xdr:cNvPr id="265" name="その他該当値テキスト"/>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112776</xdr:rowOff>
    </xdr:from>
    <xdr:to>
      <xdr:col>22</xdr:col>
      <xdr:colOff>615950</xdr:colOff>
      <xdr:row>55</xdr:row>
      <xdr:rowOff>42926</xdr:rowOff>
    </xdr:to>
    <xdr:sp macro="" textlink="">
      <xdr:nvSpPr>
        <xdr:cNvPr id="266" name="円/楕円 265"/>
        <xdr:cNvSpPr/>
      </xdr:nvSpPr>
      <xdr:spPr>
        <a:xfrm>
          <a:off x="15621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53103</xdr:rowOff>
    </xdr:from>
    <xdr:ext cx="736600" cy="259045"/>
    <xdr:sp macro="" textlink="">
      <xdr:nvSpPr>
        <xdr:cNvPr id="267" name="テキスト ボックス 266"/>
        <xdr:cNvSpPr txBox="1"/>
      </xdr:nvSpPr>
      <xdr:spPr>
        <a:xfrm>
          <a:off x="15290800" y="913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46482</xdr:rowOff>
    </xdr:from>
    <xdr:to>
      <xdr:col>21</xdr:col>
      <xdr:colOff>412750</xdr:colOff>
      <xdr:row>55</xdr:row>
      <xdr:rowOff>148082</xdr:rowOff>
    </xdr:to>
    <xdr:sp macro="" textlink="">
      <xdr:nvSpPr>
        <xdr:cNvPr id="268" name="円/楕円 267"/>
        <xdr:cNvSpPr/>
      </xdr:nvSpPr>
      <xdr:spPr>
        <a:xfrm>
          <a:off x="14732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158259</xdr:rowOff>
    </xdr:from>
    <xdr:ext cx="762000" cy="259045"/>
    <xdr:sp macro="" textlink="">
      <xdr:nvSpPr>
        <xdr:cNvPr id="269" name="テキスト ボックス 268"/>
        <xdr:cNvSpPr txBox="1"/>
      </xdr:nvSpPr>
      <xdr:spPr>
        <a:xfrm>
          <a:off x="14401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96774</xdr:rowOff>
    </xdr:from>
    <xdr:to>
      <xdr:col>20</xdr:col>
      <xdr:colOff>209550</xdr:colOff>
      <xdr:row>56</xdr:row>
      <xdr:rowOff>26924</xdr:rowOff>
    </xdr:to>
    <xdr:sp macro="" textlink="">
      <xdr:nvSpPr>
        <xdr:cNvPr id="270" name="円/楕円 269"/>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37101</xdr:rowOff>
    </xdr:from>
    <xdr:ext cx="762000" cy="259045"/>
    <xdr:sp macro="" textlink="">
      <xdr:nvSpPr>
        <xdr:cNvPr id="271" name="テキスト ボックス 270"/>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2" name="円/楕円 271"/>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73" name="テキスト ボックス 272"/>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補助費等に係る経常収支比率は前年度比</a:t>
          </a:r>
          <a:r>
            <a:rPr kumimoji="1" lang="en-US" altLang="ja-JP" sz="1300">
              <a:latin typeface="ＭＳ Ｐゴシック"/>
            </a:rPr>
            <a:t>0.6</a:t>
          </a:r>
          <a:r>
            <a:rPr kumimoji="1" lang="ja-JP" altLang="en-US" sz="1300">
              <a:latin typeface="ＭＳ Ｐゴシック"/>
            </a:rPr>
            <a:t>％減となり、類似団体平均を</a:t>
          </a:r>
          <a:r>
            <a:rPr kumimoji="1" lang="en-US" altLang="ja-JP" sz="1300">
              <a:latin typeface="ＭＳ Ｐゴシック"/>
            </a:rPr>
            <a:t>1.1</a:t>
          </a:r>
          <a:r>
            <a:rPr kumimoji="1" lang="ja-JP" altLang="en-US" sz="1300">
              <a:latin typeface="ＭＳ Ｐゴシック"/>
            </a:rPr>
            <a:t>％下回っている。各種団体への補助金見直しは毎年行っているが、さらに補助金を交付するうえで適切に事業を行っているかなど補助対象経費の見直しを進め、補助金の削減に努める。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85852</xdr:rowOff>
    </xdr:to>
    <xdr:cxnSp macro="">
      <xdr:nvCxnSpPr>
        <xdr:cNvPr id="303" name="直線コネクタ 302"/>
        <xdr:cNvCxnSpPr/>
      </xdr:nvCxnSpPr>
      <xdr:spPr>
        <a:xfrm flipV="1">
          <a:off x="15671800" y="6230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149860</xdr:rowOff>
    </xdr:to>
    <xdr:cxnSp macro="">
      <xdr:nvCxnSpPr>
        <xdr:cNvPr id="306" name="直線コネクタ 305"/>
        <xdr:cNvCxnSpPr/>
      </xdr:nvCxnSpPr>
      <xdr:spPr>
        <a:xfrm flipV="1">
          <a:off x="14782800" y="6258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149860</xdr:rowOff>
    </xdr:to>
    <xdr:cxnSp macro="">
      <xdr:nvCxnSpPr>
        <xdr:cNvPr id="309" name="直線コネクタ 308"/>
        <xdr:cNvCxnSpPr/>
      </xdr:nvCxnSpPr>
      <xdr:spPr>
        <a:xfrm>
          <a:off x="13893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149860</xdr:rowOff>
    </xdr:to>
    <xdr:cxnSp macro="">
      <xdr:nvCxnSpPr>
        <xdr:cNvPr id="312" name="直線コネクタ 311"/>
        <xdr:cNvCxnSpPr/>
      </xdr:nvCxnSpPr>
      <xdr:spPr>
        <a:xfrm flipV="1">
          <a:off x="13004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2" name="円/楕円 32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3"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4" name="円/楕円 32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121429</xdr:rowOff>
    </xdr:from>
    <xdr:ext cx="736600" cy="259045"/>
    <xdr:sp macro="" textlink="">
      <xdr:nvSpPr>
        <xdr:cNvPr id="325" name="テキスト ボックス 324"/>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6" name="円/楕円 32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7" name="テキスト ボックス 32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8" name="円/楕円 32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9" name="テキスト ボックス 328"/>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0" name="円/楕円 32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1" name="テキスト ボックス 33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公債費に係る経常的収支比率は前年度比</a:t>
          </a:r>
          <a:r>
            <a:rPr kumimoji="1" lang="en-US" altLang="ja-JP" sz="1300">
              <a:latin typeface="ＭＳ Ｐゴシック"/>
            </a:rPr>
            <a:t>0.3</a:t>
          </a:r>
          <a:r>
            <a:rPr kumimoji="1" lang="ja-JP" altLang="en-US" sz="1300">
              <a:latin typeface="ＭＳ Ｐゴシック"/>
            </a:rPr>
            <a:t>％増となった。決算額は</a:t>
          </a:r>
          <a:r>
            <a:rPr kumimoji="1" lang="en-US" altLang="ja-JP" sz="1300">
              <a:latin typeface="ＭＳ Ｐゴシック"/>
            </a:rPr>
            <a:t>378,655</a:t>
          </a:r>
          <a:r>
            <a:rPr kumimoji="1" lang="ja-JP" altLang="en-US" sz="1300">
              <a:latin typeface="ＭＳ Ｐゴシック"/>
            </a:rPr>
            <a:t>千円で前年度と比較し</a:t>
          </a:r>
          <a:r>
            <a:rPr kumimoji="1" lang="en-US" altLang="ja-JP" sz="1300">
              <a:latin typeface="ＭＳ Ｐゴシック"/>
            </a:rPr>
            <a:t>805</a:t>
          </a:r>
          <a:r>
            <a:rPr kumimoji="1" lang="ja-JP" altLang="en-US" sz="1300">
              <a:latin typeface="ＭＳ Ｐゴシック"/>
            </a:rPr>
            <a:t>千円減となったが、人口一人当たり決算額は</a:t>
          </a:r>
          <a:r>
            <a:rPr kumimoji="1" lang="en-US" altLang="ja-JP" sz="1300">
              <a:latin typeface="ＭＳ Ｐゴシック"/>
            </a:rPr>
            <a:t>104,026</a:t>
          </a:r>
          <a:r>
            <a:rPr kumimoji="1" lang="ja-JP" altLang="en-US" sz="1300">
              <a:latin typeface="ＭＳ Ｐゴシック"/>
            </a:rPr>
            <a:t>円で前年度より</a:t>
          </a:r>
          <a:r>
            <a:rPr kumimoji="1" lang="en-US" altLang="ja-JP" sz="1300">
              <a:latin typeface="ＭＳ Ｐゴシック"/>
            </a:rPr>
            <a:t>3,480</a:t>
          </a:r>
          <a:r>
            <a:rPr kumimoji="1" lang="ja-JP" altLang="en-US" sz="1300">
              <a:latin typeface="ＭＳ Ｐゴシック"/>
            </a:rPr>
            <a:t>円増となった。新たに償還が始まった地方債より前年度で償還完了した地方債が多かったため決算額は減少した。今後も実施する事業を選別して地方債の発行を抑制し財政の健全化に努める。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130811</xdr:rowOff>
    </xdr:from>
    <xdr:to>
      <xdr:col>7</xdr:col>
      <xdr:colOff>15875</xdr:colOff>
      <xdr:row>76</xdr:row>
      <xdr:rowOff>142239</xdr:rowOff>
    </xdr:to>
    <xdr:cxnSp macro="">
      <xdr:nvCxnSpPr>
        <xdr:cNvPr id="363" name="直線コネクタ 362"/>
        <xdr:cNvCxnSpPr/>
      </xdr:nvCxnSpPr>
      <xdr:spPr>
        <a:xfrm>
          <a:off x="3987800" y="131610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130811</xdr:rowOff>
    </xdr:to>
    <xdr:cxnSp macro="">
      <xdr:nvCxnSpPr>
        <xdr:cNvPr id="366" name="直線コネクタ 365"/>
        <xdr:cNvCxnSpPr/>
      </xdr:nvCxnSpPr>
      <xdr:spPr>
        <a:xfrm>
          <a:off x="3098800" y="131114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39370</xdr:rowOff>
    </xdr:from>
    <xdr:to>
      <xdr:col>4</xdr:col>
      <xdr:colOff>346075</xdr:colOff>
      <xdr:row>76</xdr:row>
      <xdr:rowOff>81280</xdr:rowOff>
    </xdr:to>
    <xdr:cxnSp macro="">
      <xdr:nvCxnSpPr>
        <xdr:cNvPr id="369" name="直線コネクタ 368"/>
        <xdr:cNvCxnSpPr/>
      </xdr:nvCxnSpPr>
      <xdr:spPr>
        <a:xfrm>
          <a:off x="2209800" y="13069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39370</xdr:rowOff>
    </xdr:from>
    <xdr:to>
      <xdr:col>3</xdr:col>
      <xdr:colOff>142875</xdr:colOff>
      <xdr:row>76</xdr:row>
      <xdr:rowOff>69850</xdr:rowOff>
    </xdr:to>
    <xdr:cxnSp macro="">
      <xdr:nvCxnSpPr>
        <xdr:cNvPr id="372" name="直線コネクタ 371"/>
        <xdr:cNvCxnSpPr/>
      </xdr:nvCxnSpPr>
      <xdr:spPr>
        <a:xfrm flipV="1">
          <a:off x="1320800" y="13069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2" name="円/楕円 381"/>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107966</xdr:rowOff>
    </xdr:from>
    <xdr:ext cx="762000" cy="259045"/>
    <xdr:sp macro="" textlink="">
      <xdr:nvSpPr>
        <xdr:cNvPr id="383"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80011</xdr:rowOff>
    </xdr:from>
    <xdr:to>
      <xdr:col>5</xdr:col>
      <xdr:colOff>600075</xdr:colOff>
      <xdr:row>77</xdr:row>
      <xdr:rowOff>10161</xdr:rowOff>
    </xdr:to>
    <xdr:sp macro="" textlink="">
      <xdr:nvSpPr>
        <xdr:cNvPr id="384" name="円/楕円 383"/>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20337</xdr:rowOff>
    </xdr:from>
    <xdr:ext cx="736600" cy="259045"/>
    <xdr:sp macro="" textlink="">
      <xdr:nvSpPr>
        <xdr:cNvPr id="385" name="テキスト ボックス 384"/>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6" name="円/楕円 385"/>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7" name="テキスト ボックス 386"/>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160020</xdr:rowOff>
    </xdr:from>
    <xdr:to>
      <xdr:col>3</xdr:col>
      <xdr:colOff>193675</xdr:colOff>
      <xdr:row>76</xdr:row>
      <xdr:rowOff>90170</xdr:rowOff>
    </xdr:to>
    <xdr:sp macro="" textlink="">
      <xdr:nvSpPr>
        <xdr:cNvPr id="388" name="円/楕円 387"/>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100347</xdr:rowOff>
    </xdr:from>
    <xdr:ext cx="762000" cy="259045"/>
    <xdr:sp macro="" textlink="">
      <xdr:nvSpPr>
        <xdr:cNvPr id="389" name="テキスト ボックス 388"/>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90" name="円/楕円 389"/>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91" name="テキスト ボックス 390"/>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公債費以外に係る経常収支比率は前年度と比較し</a:t>
          </a:r>
          <a:r>
            <a:rPr kumimoji="1" lang="en-US" altLang="ja-JP" sz="1300">
              <a:latin typeface="ＭＳ Ｐゴシック"/>
            </a:rPr>
            <a:t>2.2</a:t>
          </a:r>
          <a:r>
            <a:rPr kumimoji="1" lang="ja-JP" altLang="en-US" sz="1300">
              <a:latin typeface="ＭＳ Ｐゴシック"/>
            </a:rPr>
            <a:t>％増となり、類似団体と比べ</a:t>
          </a:r>
          <a:r>
            <a:rPr kumimoji="1" lang="en-US" altLang="ja-JP" sz="1300">
              <a:latin typeface="ＭＳ Ｐゴシック"/>
            </a:rPr>
            <a:t>0.6</a:t>
          </a:r>
          <a:r>
            <a:rPr kumimoji="1" lang="ja-JP" altLang="en-US" sz="1300">
              <a:latin typeface="ＭＳ Ｐゴシック"/>
            </a:rPr>
            <a:t>％上回った。今後も経費の削減に努める。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136798</xdr:rowOff>
    </xdr:from>
    <xdr:to>
      <xdr:col>24</xdr:col>
      <xdr:colOff>31750</xdr:colOff>
      <xdr:row>77</xdr:row>
      <xdr:rowOff>37193</xdr:rowOff>
    </xdr:to>
    <xdr:cxnSp macro="">
      <xdr:nvCxnSpPr>
        <xdr:cNvPr id="426" name="直線コネクタ 425"/>
        <xdr:cNvCxnSpPr/>
      </xdr:nvCxnSpPr>
      <xdr:spPr>
        <a:xfrm>
          <a:off x="15671800" y="13166998"/>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136798</xdr:rowOff>
    </xdr:from>
    <xdr:to>
      <xdr:col>22</xdr:col>
      <xdr:colOff>565150</xdr:colOff>
      <xdr:row>77</xdr:row>
      <xdr:rowOff>135164</xdr:rowOff>
    </xdr:to>
    <xdr:cxnSp macro="">
      <xdr:nvCxnSpPr>
        <xdr:cNvPr id="429" name="直線コネクタ 428"/>
        <xdr:cNvCxnSpPr/>
      </xdr:nvCxnSpPr>
      <xdr:spPr>
        <a:xfrm flipV="1">
          <a:off x="14782800" y="13166998"/>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112305</xdr:rowOff>
    </xdr:from>
    <xdr:to>
      <xdr:col>21</xdr:col>
      <xdr:colOff>361950</xdr:colOff>
      <xdr:row>77</xdr:row>
      <xdr:rowOff>135164</xdr:rowOff>
    </xdr:to>
    <xdr:cxnSp macro="">
      <xdr:nvCxnSpPr>
        <xdr:cNvPr id="432" name="直線コネクタ 431"/>
        <xdr:cNvCxnSpPr/>
      </xdr:nvCxnSpPr>
      <xdr:spPr>
        <a:xfrm>
          <a:off x="13893800" y="133139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112305</xdr:rowOff>
    </xdr:from>
    <xdr:to>
      <xdr:col>20</xdr:col>
      <xdr:colOff>158750</xdr:colOff>
      <xdr:row>78</xdr:row>
      <xdr:rowOff>74749</xdr:rowOff>
    </xdr:to>
    <xdr:cxnSp macro="">
      <xdr:nvCxnSpPr>
        <xdr:cNvPr id="435" name="直線コネクタ 434"/>
        <xdr:cNvCxnSpPr/>
      </xdr:nvCxnSpPr>
      <xdr:spPr>
        <a:xfrm flipV="1">
          <a:off x="13004800" y="13313955"/>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157843</xdr:rowOff>
    </xdr:from>
    <xdr:to>
      <xdr:col>24</xdr:col>
      <xdr:colOff>82550</xdr:colOff>
      <xdr:row>77</xdr:row>
      <xdr:rowOff>87993</xdr:rowOff>
    </xdr:to>
    <xdr:sp macro="" textlink="">
      <xdr:nvSpPr>
        <xdr:cNvPr id="445" name="円/楕円 444"/>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129920</xdr:rowOff>
    </xdr:from>
    <xdr:ext cx="762000" cy="259045"/>
    <xdr:sp macro="" textlink="">
      <xdr:nvSpPr>
        <xdr:cNvPr id="446" name="公債費以外該当値テキスト"/>
        <xdr:cNvSpPr txBox="1"/>
      </xdr:nvSpPr>
      <xdr:spPr>
        <a:xfrm>
          <a:off x="16598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85998</xdr:rowOff>
    </xdr:from>
    <xdr:to>
      <xdr:col>22</xdr:col>
      <xdr:colOff>615950</xdr:colOff>
      <xdr:row>77</xdr:row>
      <xdr:rowOff>16148</xdr:rowOff>
    </xdr:to>
    <xdr:sp macro="" textlink="">
      <xdr:nvSpPr>
        <xdr:cNvPr id="447" name="円/楕円 446"/>
        <xdr:cNvSpPr/>
      </xdr:nvSpPr>
      <xdr:spPr>
        <a:xfrm>
          <a:off x="15621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26324</xdr:rowOff>
    </xdr:from>
    <xdr:ext cx="736600" cy="259045"/>
    <xdr:sp macro="" textlink="">
      <xdr:nvSpPr>
        <xdr:cNvPr id="448" name="テキスト ボックス 447"/>
        <xdr:cNvSpPr txBox="1"/>
      </xdr:nvSpPr>
      <xdr:spPr>
        <a:xfrm>
          <a:off x="15290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84364</xdr:rowOff>
    </xdr:from>
    <xdr:to>
      <xdr:col>21</xdr:col>
      <xdr:colOff>412750</xdr:colOff>
      <xdr:row>78</xdr:row>
      <xdr:rowOff>14514</xdr:rowOff>
    </xdr:to>
    <xdr:sp macro="" textlink="">
      <xdr:nvSpPr>
        <xdr:cNvPr id="449" name="円/楕円 448"/>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170741</xdr:rowOff>
    </xdr:from>
    <xdr:ext cx="762000" cy="259045"/>
    <xdr:sp macro="" textlink="">
      <xdr:nvSpPr>
        <xdr:cNvPr id="450" name="テキスト ボックス 449"/>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61505</xdr:rowOff>
    </xdr:from>
    <xdr:to>
      <xdr:col>20</xdr:col>
      <xdr:colOff>209550</xdr:colOff>
      <xdr:row>77</xdr:row>
      <xdr:rowOff>163105</xdr:rowOff>
    </xdr:to>
    <xdr:sp macro="" textlink="">
      <xdr:nvSpPr>
        <xdr:cNvPr id="451" name="円/楕円 450"/>
        <xdr:cNvSpPr/>
      </xdr:nvSpPr>
      <xdr:spPr>
        <a:xfrm>
          <a:off x="13843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147882</xdr:rowOff>
    </xdr:from>
    <xdr:ext cx="762000" cy="259045"/>
    <xdr:sp macro="" textlink="">
      <xdr:nvSpPr>
        <xdr:cNvPr id="452" name="テキスト ボックス 451"/>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23949</xdr:rowOff>
    </xdr:from>
    <xdr:to>
      <xdr:col>19</xdr:col>
      <xdr:colOff>6350</xdr:colOff>
      <xdr:row>78</xdr:row>
      <xdr:rowOff>125549</xdr:rowOff>
    </xdr:to>
    <xdr:sp macro="" textlink="">
      <xdr:nvSpPr>
        <xdr:cNvPr id="453" name="円/楕円 452"/>
        <xdr:cNvSpPr/>
      </xdr:nvSpPr>
      <xdr:spPr>
        <a:xfrm>
          <a:off x="12954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110326</xdr:rowOff>
    </xdr:from>
    <xdr:ext cx="762000" cy="259045"/>
    <xdr:sp macro="" textlink="">
      <xdr:nvSpPr>
        <xdr:cNvPr id="454" name="テキスト ボックス 453"/>
        <xdr:cNvSpPr txBox="1"/>
      </xdr:nvSpPr>
      <xdr:spPr>
        <a:xfrm>
          <a:off x="12623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福島県鮫川村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84902</xdr:rowOff>
    </xdr:from>
    <xdr:to>
      <xdr:col>4</xdr:col>
      <xdr:colOff>1117600</xdr:colOff>
      <xdr:row>17</xdr:row>
      <xdr:rowOff>106763</xdr:rowOff>
    </xdr:to>
    <xdr:cxnSp macro="">
      <xdr:nvCxnSpPr>
        <xdr:cNvPr id="47" name="直線コネクタ 46"/>
        <xdr:cNvCxnSpPr/>
      </xdr:nvCxnSpPr>
      <xdr:spPr bwMode="auto">
        <a:xfrm>
          <a:off x="5003800" y="3047177"/>
          <a:ext cx="647700" cy="2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84902</xdr:rowOff>
    </xdr:from>
    <xdr:to>
      <xdr:col>4</xdr:col>
      <xdr:colOff>469900</xdr:colOff>
      <xdr:row>17</xdr:row>
      <xdr:rowOff>104735</xdr:rowOff>
    </xdr:to>
    <xdr:cxnSp macro="">
      <xdr:nvCxnSpPr>
        <xdr:cNvPr id="50" name="直線コネクタ 49"/>
        <xdr:cNvCxnSpPr/>
      </xdr:nvCxnSpPr>
      <xdr:spPr bwMode="auto">
        <a:xfrm flipV="1">
          <a:off x="4305300" y="3047177"/>
          <a:ext cx="698500" cy="1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104735</xdr:rowOff>
    </xdr:from>
    <xdr:to>
      <xdr:col>3</xdr:col>
      <xdr:colOff>904875</xdr:colOff>
      <xdr:row>17</xdr:row>
      <xdr:rowOff>116807</xdr:rowOff>
    </xdr:to>
    <xdr:cxnSp macro="">
      <xdr:nvCxnSpPr>
        <xdr:cNvPr id="53" name="直線コネクタ 52"/>
        <xdr:cNvCxnSpPr/>
      </xdr:nvCxnSpPr>
      <xdr:spPr bwMode="auto">
        <a:xfrm flipV="1">
          <a:off x="3606800" y="3067010"/>
          <a:ext cx="698500" cy="1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90594</xdr:rowOff>
    </xdr:from>
    <xdr:to>
      <xdr:col>3</xdr:col>
      <xdr:colOff>206375</xdr:colOff>
      <xdr:row>17</xdr:row>
      <xdr:rowOff>116807</xdr:rowOff>
    </xdr:to>
    <xdr:cxnSp macro="">
      <xdr:nvCxnSpPr>
        <xdr:cNvPr id="56" name="直線コネクタ 55"/>
        <xdr:cNvCxnSpPr/>
      </xdr:nvCxnSpPr>
      <xdr:spPr bwMode="auto">
        <a:xfrm>
          <a:off x="2908300" y="3052869"/>
          <a:ext cx="6985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55963</xdr:rowOff>
    </xdr:from>
    <xdr:to>
      <xdr:col>5</xdr:col>
      <xdr:colOff>34925</xdr:colOff>
      <xdr:row>17</xdr:row>
      <xdr:rowOff>157563</xdr:rowOff>
    </xdr:to>
    <xdr:sp macro="" textlink="">
      <xdr:nvSpPr>
        <xdr:cNvPr id="66" name="円/楕円 65"/>
        <xdr:cNvSpPr/>
      </xdr:nvSpPr>
      <xdr:spPr bwMode="auto">
        <a:xfrm>
          <a:off x="5600700" y="3018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28040</xdr:rowOff>
    </xdr:from>
    <xdr:ext cx="762000" cy="259045"/>
    <xdr:sp macro="" textlink="">
      <xdr:nvSpPr>
        <xdr:cNvPr id="67" name="人口1人当たり決算額の推移該当値テキスト130"/>
        <xdr:cNvSpPr txBox="1"/>
      </xdr:nvSpPr>
      <xdr:spPr>
        <a:xfrm>
          <a:off x="5740400" y="29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179,686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34102</xdr:rowOff>
    </xdr:from>
    <xdr:to>
      <xdr:col>4</xdr:col>
      <xdr:colOff>520700</xdr:colOff>
      <xdr:row>17</xdr:row>
      <xdr:rowOff>135702</xdr:rowOff>
    </xdr:to>
    <xdr:sp macro="" textlink="">
      <xdr:nvSpPr>
        <xdr:cNvPr id="68" name="円/楕円 67"/>
        <xdr:cNvSpPr/>
      </xdr:nvSpPr>
      <xdr:spPr bwMode="auto">
        <a:xfrm>
          <a:off x="4953000" y="299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120479</xdr:rowOff>
    </xdr:from>
    <xdr:ext cx="736600" cy="259045"/>
    <xdr:sp macro="" textlink="">
      <xdr:nvSpPr>
        <xdr:cNvPr id="69" name="テキスト ボックス 68"/>
        <xdr:cNvSpPr txBox="1"/>
      </xdr:nvSpPr>
      <xdr:spPr>
        <a:xfrm>
          <a:off x="4622800" y="308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53935</xdr:rowOff>
    </xdr:from>
    <xdr:to>
      <xdr:col>3</xdr:col>
      <xdr:colOff>955675</xdr:colOff>
      <xdr:row>17</xdr:row>
      <xdr:rowOff>155535</xdr:rowOff>
    </xdr:to>
    <xdr:sp macro="" textlink="">
      <xdr:nvSpPr>
        <xdr:cNvPr id="70" name="円/楕円 69"/>
        <xdr:cNvSpPr/>
      </xdr:nvSpPr>
      <xdr:spPr bwMode="auto">
        <a:xfrm>
          <a:off x="4254500" y="301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140312</xdr:rowOff>
    </xdr:from>
    <xdr:ext cx="762000" cy="259045"/>
    <xdr:sp macro="" textlink="">
      <xdr:nvSpPr>
        <xdr:cNvPr id="71" name="テキスト ボックス 70"/>
        <xdr:cNvSpPr txBox="1"/>
      </xdr:nvSpPr>
      <xdr:spPr>
        <a:xfrm>
          <a:off x="3924300" y="31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180,573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66007</xdr:rowOff>
    </xdr:from>
    <xdr:to>
      <xdr:col>3</xdr:col>
      <xdr:colOff>257175</xdr:colOff>
      <xdr:row>17</xdr:row>
      <xdr:rowOff>167607</xdr:rowOff>
    </xdr:to>
    <xdr:sp macro="" textlink="">
      <xdr:nvSpPr>
        <xdr:cNvPr id="72" name="円/楕円 71"/>
        <xdr:cNvSpPr/>
      </xdr:nvSpPr>
      <xdr:spPr bwMode="auto">
        <a:xfrm>
          <a:off x="3556000" y="302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152384</xdr:rowOff>
    </xdr:from>
    <xdr:ext cx="762000" cy="259045"/>
    <xdr:sp macro="" textlink="">
      <xdr:nvSpPr>
        <xdr:cNvPr id="73" name="テキスト ボックス 72"/>
        <xdr:cNvSpPr txBox="1"/>
      </xdr:nvSpPr>
      <xdr:spPr>
        <a:xfrm>
          <a:off x="3225800" y="311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175,292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39794</xdr:rowOff>
    </xdr:from>
    <xdr:to>
      <xdr:col>2</xdr:col>
      <xdr:colOff>692150</xdr:colOff>
      <xdr:row>17</xdr:row>
      <xdr:rowOff>141394</xdr:rowOff>
    </xdr:to>
    <xdr:sp macro="" textlink="">
      <xdr:nvSpPr>
        <xdr:cNvPr id="74" name="円/楕円 73"/>
        <xdr:cNvSpPr/>
      </xdr:nvSpPr>
      <xdr:spPr bwMode="auto">
        <a:xfrm>
          <a:off x="2857500" y="3002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126171</xdr:rowOff>
    </xdr:from>
    <xdr:ext cx="762000" cy="259045"/>
    <xdr:sp macro="" textlink="">
      <xdr:nvSpPr>
        <xdr:cNvPr id="75" name="テキスト ボックス 74"/>
        <xdr:cNvSpPr txBox="1"/>
      </xdr:nvSpPr>
      <xdr:spPr>
        <a:xfrm>
          <a:off x="2527300" y="30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279367</xdr:rowOff>
    </xdr:from>
    <xdr:to>
      <xdr:col>4</xdr:col>
      <xdr:colOff>1117600</xdr:colOff>
      <xdr:row>35</xdr:row>
      <xdr:rowOff>279449</xdr:rowOff>
    </xdr:to>
    <xdr:cxnSp macro="">
      <xdr:nvCxnSpPr>
        <xdr:cNvPr id="106" name="直線コネクタ 105"/>
        <xdr:cNvCxnSpPr/>
      </xdr:nvCxnSpPr>
      <xdr:spPr bwMode="auto">
        <a:xfrm>
          <a:off x="5003800" y="6889717"/>
          <a:ext cx="647700" cy="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279367</xdr:rowOff>
    </xdr:from>
    <xdr:to>
      <xdr:col>4</xdr:col>
      <xdr:colOff>469900</xdr:colOff>
      <xdr:row>35</xdr:row>
      <xdr:rowOff>332740</xdr:rowOff>
    </xdr:to>
    <xdr:cxnSp macro="">
      <xdr:nvCxnSpPr>
        <xdr:cNvPr id="109" name="直線コネクタ 108"/>
        <xdr:cNvCxnSpPr/>
      </xdr:nvCxnSpPr>
      <xdr:spPr bwMode="auto">
        <a:xfrm flipV="1">
          <a:off x="4305300" y="6889717"/>
          <a:ext cx="698500" cy="5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303640</xdr:rowOff>
    </xdr:from>
    <xdr:to>
      <xdr:col>3</xdr:col>
      <xdr:colOff>904875</xdr:colOff>
      <xdr:row>35</xdr:row>
      <xdr:rowOff>332740</xdr:rowOff>
    </xdr:to>
    <xdr:cxnSp macro="">
      <xdr:nvCxnSpPr>
        <xdr:cNvPr id="112" name="直線コネクタ 111"/>
        <xdr:cNvCxnSpPr/>
      </xdr:nvCxnSpPr>
      <xdr:spPr bwMode="auto">
        <a:xfrm>
          <a:off x="3606800" y="6913990"/>
          <a:ext cx="698500" cy="29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273267</xdr:rowOff>
    </xdr:from>
    <xdr:to>
      <xdr:col>3</xdr:col>
      <xdr:colOff>206375</xdr:colOff>
      <xdr:row>35</xdr:row>
      <xdr:rowOff>303640</xdr:rowOff>
    </xdr:to>
    <xdr:cxnSp macro="">
      <xdr:nvCxnSpPr>
        <xdr:cNvPr id="115" name="直線コネクタ 114"/>
        <xdr:cNvCxnSpPr/>
      </xdr:nvCxnSpPr>
      <xdr:spPr bwMode="auto">
        <a:xfrm>
          <a:off x="2908300" y="6883617"/>
          <a:ext cx="698500" cy="30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228649</xdr:rowOff>
    </xdr:from>
    <xdr:to>
      <xdr:col>5</xdr:col>
      <xdr:colOff>34925</xdr:colOff>
      <xdr:row>35</xdr:row>
      <xdr:rowOff>330249</xdr:rowOff>
    </xdr:to>
    <xdr:sp macro="" textlink="">
      <xdr:nvSpPr>
        <xdr:cNvPr id="125" name="円/楕円 124"/>
        <xdr:cNvSpPr/>
      </xdr:nvSpPr>
      <xdr:spPr bwMode="auto">
        <a:xfrm>
          <a:off x="5600700" y="683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200726</xdr:rowOff>
    </xdr:from>
    <xdr:ext cx="762000" cy="259045"/>
    <xdr:sp macro="" textlink="">
      <xdr:nvSpPr>
        <xdr:cNvPr id="126" name="人口1人当たり決算額の推移該当値テキスト445"/>
        <xdr:cNvSpPr txBox="1"/>
      </xdr:nvSpPr>
      <xdr:spPr>
        <a:xfrm>
          <a:off x="5740400" y="681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228567</xdr:rowOff>
    </xdr:from>
    <xdr:to>
      <xdr:col>4</xdr:col>
      <xdr:colOff>520700</xdr:colOff>
      <xdr:row>35</xdr:row>
      <xdr:rowOff>330167</xdr:rowOff>
    </xdr:to>
    <xdr:sp macro="" textlink="">
      <xdr:nvSpPr>
        <xdr:cNvPr id="127" name="円/楕円 126"/>
        <xdr:cNvSpPr/>
      </xdr:nvSpPr>
      <xdr:spPr bwMode="auto">
        <a:xfrm>
          <a:off x="4953000" y="683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314944</xdr:rowOff>
    </xdr:from>
    <xdr:ext cx="736600" cy="259045"/>
    <xdr:sp macro="" textlink="">
      <xdr:nvSpPr>
        <xdr:cNvPr id="128" name="テキスト ボックス 127"/>
        <xdr:cNvSpPr txBox="1"/>
      </xdr:nvSpPr>
      <xdr:spPr>
        <a:xfrm>
          <a:off x="4622800" y="6925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281940</xdr:rowOff>
    </xdr:from>
    <xdr:to>
      <xdr:col>3</xdr:col>
      <xdr:colOff>955675</xdr:colOff>
      <xdr:row>36</xdr:row>
      <xdr:rowOff>40640</xdr:rowOff>
    </xdr:to>
    <xdr:sp macro="" textlink="">
      <xdr:nvSpPr>
        <xdr:cNvPr id="129" name="円/楕円 128"/>
        <xdr:cNvSpPr/>
      </xdr:nvSpPr>
      <xdr:spPr bwMode="auto">
        <a:xfrm>
          <a:off x="4254500" y="689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25417</xdr:rowOff>
    </xdr:from>
    <xdr:ext cx="762000" cy="259045"/>
    <xdr:sp macro="" textlink="">
      <xdr:nvSpPr>
        <xdr:cNvPr id="130" name="テキスト ボックス 129"/>
        <xdr:cNvSpPr txBox="1"/>
      </xdr:nvSpPr>
      <xdr:spPr>
        <a:xfrm>
          <a:off x="39243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252840</xdr:rowOff>
    </xdr:from>
    <xdr:to>
      <xdr:col>3</xdr:col>
      <xdr:colOff>257175</xdr:colOff>
      <xdr:row>36</xdr:row>
      <xdr:rowOff>11540</xdr:rowOff>
    </xdr:to>
    <xdr:sp macro="" textlink="">
      <xdr:nvSpPr>
        <xdr:cNvPr id="131" name="円/楕円 130"/>
        <xdr:cNvSpPr/>
      </xdr:nvSpPr>
      <xdr:spPr bwMode="auto">
        <a:xfrm>
          <a:off x="3556000" y="686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339217</xdr:rowOff>
    </xdr:from>
    <xdr:ext cx="762000" cy="259045"/>
    <xdr:sp macro="" textlink="">
      <xdr:nvSpPr>
        <xdr:cNvPr id="132" name="テキスト ボックス 131"/>
        <xdr:cNvSpPr txBox="1"/>
      </xdr:nvSpPr>
      <xdr:spPr>
        <a:xfrm>
          <a:off x="3225800" y="69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222467</xdr:rowOff>
    </xdr:from>
    <xdr:to>
      <xdr:col>2</xdr:col>
      <xdr:colOff>692150</xdr:colOff>
      <xdr:row>35</xdr:row>
      <xdr:rowOff>324067</xdr:rowOff>
    </xdr:to>
    <xdr:sp macro="" textlink="">
      <xdr:nvSpPr>
        <xdr:cNvPr id="133" name="円/楕円 132"/>
        <xdr:cNvSpPr/>
      </xdr:nvSpPr>
      <xdr:spPr bwMode="auto">
        <a:xfrm>
          <a:off x="2857500" y="683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308844</xdr:rowOff>
    </xdr:from>
    <xdr:ext cx="762000" cy="259045"/>
    <xdr:sp macro="" textlink="">
      <xdr:nvSpPr>
        <xdr:cNvPr id="134" name="テキスト ボックス 133"/>
        <xdr:cNvSpPr txBox="1"/>
      </xdr:nvSpPr>
      <xdr:spPr>
        <a:xfrm>
          <a:off x="2527300" y="691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3,640
3,629
131.34
3,642,024
3,477,833
127,621
2,073,122
3,113,831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56284</xdr:rowOff>
    </xdr:from>
    <xdr:to>
      <xdr:col>6</xdr:col>
      <xdr:colOff>511175</xdr:colOff>
      <xdr:row>38</xdr:row>
      <xdr:rowOff>76038</xdr:rowOff>
    </xdr:to>
    <xdr:cxnSp macro="">
      <xdr:nvCxnSpPr>
        <xdr:cNvPr id="63" name="直線コネクタ 62"/>
        <xdr:cNvCxnSpPr/>
      </xdr:nvCxnSpPr>
      <xdr:spPr>
        <a:xfrm>
          <a:off x="3797300" y="6571384"/>
          <a:ext cx="8382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56284</xdr:rowOff>
    </xdr:from>
    <xdr:to>
      <xdr:col>5</xdr:col>
      <xdr:colOff>358775</xdr:colOff>
      <xdr:row>38</xdr:row>
      <xdr:rowOff>68593</xdr:rowOff>
    </xdr:to>
    <xdr:cxnSp macro="">
      <xdr:nvCxnSpPr>
        <xdr:cNvPr id="66" name="直線コネクタ 65"/>
        <xdr:cNvCxnSpPr/>
      </xdr:nvCxnSpPr>
      <xdr:spPr>
        <a:xfrm flipV="1">
          <a:off x="2908300" y="6571384"/>
          <a:ext cx="889000" cy="1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68593</xdr:rowOff>
    </xdr:from>
    <xdr:to>
      <xdr:col>4</xdr:col>
      <xdr:colOff>155575</xdr:colOff>
      <xdr:row>38</xdr:row>
      <xdr:rowOff>90446</xdr:rowOff>
    </xdr:to>
    <xdr:cxnSp macro="">
      <xdr:nvCxnSpPr>
        <xdr:cNvPr id="69" name="直線コネクタ 68"/>
        <xdr:cNvCxnSpPr/>
      </xdr:nvCxnSpPr>
      <xdr:spPr>
        <a:xfrm flipV="1">
          <a:off x="2019300" y="6583693"/>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70215</xdr:rowOff>
    </xdr:from>
    <xdr:to>
      <xdr:col>2</xdr:col>
      <xdr:colOff>638175</xdr:colOff>
      <xdr:row>38</xdr:row>
      <xdr:rowOff>90446</xdr:rowOff>
    </xdr:to>
    <xdr:cxnSp macro="">
      <xdr:nvCxnSpPr>
        <xdr:cNvPr id="72" name="直線コネクタ 71"/>
        <xdr:cNvCxnSpPr/>
      </xdr:nvCxnSpPr>
      <xdr:spPr>
        <a:xfrm>
          <a:off x="1130300" y="658531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25238</xdr:rowOff>
    </xdr:from>
    <xdr:to>
      <xdr:col>6</xdr:col>
      <xdr:colOff>561975</xdr:colOff>
      <xdr:row>38</xdr:row>
      <xdr:rowOff>126838</xdr:rowOff>
    </xdr:to>
    <xdr:sp macro="" textlink="">
      <xdr:nvSpPr>
        <xdr:cNvPr id="82" name="円/楕円 81"/>
        <xdr:cNvSpPr/>
      </xdr:nvSpPr>
      <xdr:spPr>
        <a:xfrm>
          <a:off x="4584700" y="65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3665</xdr:rowOff>
    </xdr:from>
    <xdr:ext cx="599010" cy="259045"/>
    <xdr:sp macro="" textlink="">
      <xdr:nvSpPr>
        <xdr:cNvPr id="83" name="人件費該当値テキスト"/>
        <xdr:cNvSpPr txBox="1"/>
      </xdr:nvSpPr>
      <xdr:spPr>
        <a:xfrm>
          <a:off x="4686300" y="65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159,494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5484</xdr:rowOff>
    </xdr:from>
    <xdr:to>
      <xdr:col>5</xdr:col>
      <xdr:colOff>409575</xdr:colOff>
      <xdr:row>38</xdr:row>
      <xdr:rowOff>107084</xdr:rowOff>
    </xdr:to>
    <xdr:sp macro="" textlink="">
      <xdr:nvSpPr>
        <xdr:cNvPr id="84" name="円/楕円 83"/>
        <xdr:cNvSpPr/>
      </xdr:nvSpPr>
      <xdr:spPr>
        <a:xfrm>
          <a:off x="3746500" y="65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98211</xdr:rowOff>
    </xdr:from>
    <xdr:ext cx="599010" cy="259045"/>
    <xdr:sp macro="" textlink="">
      <xdr:nvSpPr>
        <xdr:cNvPr id="85" name="テキスト ボックス 84"/>
        <xdr:cNvSpPr txBox="1"/>
      </xdr:nvSpPr>
      <xdr:spPr>
        <a:xfrm>
          <a:off x="3497794" y="661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165,543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17793</xdr:rowOff>
    </xdr:from>
    <xdr:to>
      <xdr:col>4</xdr:col>
      <xdr:colOff>206375</xdr:colOff>
      <xdr:row>38</xdr:row>
      <xdr:rowOff>119393</xdr:rowOff>
    </xdr:to>
    <xdr:sp macro="" textlink="">
      <xdr:nvSpPr>
        <xdr:cNvPr id="86" name="円/楕円 85"/>
        <xdr:cNvSpPr/>
      </xdr:nvSpPr>
      <xdr:spPr>
        <a:xfrm>
          <a:off x="2857500" y="65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110520</xdr:rowOff>
    </xdr:from>
    <xdr:ext cx="599010" cy="259045"/>
    <xdr:sp macro="" textlink="">
      <xdr:nvSpPr>
        <xdr:cNvPr id="87" name="テキスト ボックス 86"/>
        <xdr:cNvSpPr txBox="1"/>
      </xdr:nvSpPr>
      <xdr:spPr>
        <a:xfrm>
          <a:off x="2608794" y="662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161,774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39646</xdr:rowOff>
    </xdr:from>
    <xdr:to>
      <xdr:col>3</xdr:col>
      <xdr:colOff>3175</xdr:colOff>
      <xdr:row>38</xdr:row>
      <xdr:rowOff>141246</xdr:rowOff>
    </xdr:to>
    <xdr:sp macro="" textlink="">
      <xdr:nvSpPr>
        <xdr:cNvPr id="88" name="円/楕円 87"/>
        <xdr:cNvSpPr/>
      </xdr:nvSpPr>
      <xdr:spPr>
        <a:xfrm>
          <a:off x="1968500" y="65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132373</xdr:rowOff>
    </xdr:from>
    <xdr:ext cx="599010" cy="259045"/>
    <xdr:sp macro="" textlink="">
      <xdr:nvSpPr>
        <xdr:cNvPr id="89" name="テキスト ボックス 88"/>
        <xdr:cNvSpPr txBox="1"/>
      </xdr:nvSpPr>
      <xdr:spPr>
        <a:xfrm>
          <a:off x="1719794" y="664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155,082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19415</xdr:rowOff>
    </xdr:from>
    <xdr:to>
      <xdr:col>1</xdr:col>
      <xdr:colOff>485775</xdr:colOff>
      <xdr:row>38</xdr:row>
      <xdr:rowOff>121015</xdr:rowOff>
    </xdr:to>
    <xdr:sp macro="" textlink="">
      <xdr:nvSpPr>
        <xdr:cNvPr id="90" name="円/楕円 89"/>
        <xdr:cNvSpPr/>
      </xdr:nvSpPr>
      <xdr:spPr>
        <a:xfrm>
          <a:off x="1079500" y="65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112142</xdr:rowOff>
    </xdr:from>
    <xdr:ext cx="599010" cy="259045"/>
    <xdr:sp macro="" textlink="">
      <xdr:nvSpPr>
        <xdr:cNvPr id="91" name="テキスト ボックス 90"/>
        <xdr:cNvSpPr txBox="1"/>
      </xdr:nvSpPr>
      <xdr:spPr>
        <a:xfrm>
          <a:off x="830794" y="662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19695</xdr:rowOff>
    </xdr:from>
    <xdr:to>
      <xdr:col>6</xdr:col>
      <xdr:colOff>511175</xdr:colOff>
      <xdr:row>58</xdr:row>
      <xdr:rowOff>31468</xdr:rowOff>
    </xdr:to>
    <xdr:cxnSp macro="">
      <xdr:nvCxnSpPr>
        <xdr:cNvPr id="122" name="直線コネクタ 121"/>
        <xdr:cNvCxnSpPr/>
      </xdr:nvCxnSpPr>
      <xdr:spPr>
        <a:xfrm>
          <a:off x="3797300" y="9963795"/>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17422</xdr:rowOff>
    </xdr:from>
    <xdr:to>
      <xdr:col>5</xdr:col>
      <xdr:colOff>358775</xdr:colOff>
      <xdr:row>58</xdr:row>
      <xdr:rowOff>19695</xdr:rowOff>
    </xdr:to>
    <xdr:cxnSp macro="">
      <xdr:nvCxnSpPr>
        <xdr:cNvPr id="125" name="直線コネクタ 124"/>
        <xdr:cNvCxnSpPr/>
      </xdr:nvCxnSpPr>
      <xdr:spPr>
        <a:xfrm>
          <a:off x="2908300" y="9961522"/>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17422</xdr:rowOff>
    </xdr:from>
    <xdr:to>
      <xdr:col>4</xdr:col>
      <xdr:colOff>155575</xdr:colOff>
      <xdr:row>58</xdr:row>
      <xdr:rowOff>21494</xdr:rowOff>
    </xdr:to>
    <xdr:cxnSp macro="">
      <xdr:nvCxnSpPr>
        <xdr:cNvPr id="128" name="直線コネクタ 127"/>
        <xdr:cNvCxnSpPr/>
      </xdr:nvCxnSpPr>
      <xdr:spPr>
        <a:xfrm flipV="1">
          <a:off x="2019300" y="9961522"/>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21494</xdr:rowOff>
    </xdr:from>
    <xdr:to>
      <xdr:col>2</xdr:col>
      <xdr:colOff>638175</xdr:colOff>
      <xdr:row>58</xdr:row>
      <xdr:rowOff>39501</xdr:rowOff>
    </xdr:to>
    <xdr:cxnSp macro="">
      <xdr:nvCxnSpPr>
        <xdr:cNvPr id="131" name="直線コネクタ 130"/>
        <xdr:cNvCxnSpPr/>
      </xdr:nvCxnSpPr>
      <xdr:spPr>
        <a:xfrm flipV="1">
          <a:off x="1130300" y="9965594"/>
          <a:ext cx="889000" cy="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152118</xdr:rowOff>
    </xdr:from>
    <xdr:to>
      <xdr:col>6</xdr:col>
      <xdr:colOff>561975</xdr:colOff>
      <xdr:row>58</xdr:row>
      <xdr:rowOff>82268</xdr:rowOff>
    </xdr:to>
    <xdr:sp macro="" textlink="">
      <xdr:nvSpPr>
        <xdr:cNvPr id="141" name="円/楕円 140"/>
        <xdr:cNvSpPr/>
      </xdr:nvSpPr>
      <xdr:spPr>
        <a:xfrm>
          <a:off x="4584700" y="99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67045</xdr:rowOff>
    </xdr:from>
    <xdr:ext cx="599010" cy="259045"/>
    <xdr:sp macro="" textlink="">
      <xdr:nvSpPr>
        <xdr:cNvPr id="142" name="物件費該当値テキスト"/>
        <xdr:cNvSpPr txBox="1"/>
      </xdr:nvSpPr>
      <xdr:spPr>
        <a:xfrm>
          <a:off x="4686300" y="983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146,284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140345</xdr:rowOff>
    </xdr:from>
    <xdr:to>
      <xdr:col>5</xdr:col>
      <xdr:colOff>409575</xdr:colOff>
      <xdr:row>58</xdr:row>
      <xdr:rowOff>70495</xdr:rowOff>
    </xdr:to>
    <xdr:sp macro="" textlink="">
      <xdr:nvSpPr>
        <xdr:cNvPr id="143" name="円/楕円 142"/>
        <xdr:cNvSpPr/>
      </xdr:nvSpPr>
      <xdr:spPr>
        <a:xfrm>
          <a:off x="3746500" y="99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61622</xdr:rowOff>
    </xdr:from>
    <xdr:ext cx="599010" cy="259045"/>
    <xdr:sp macro="" textlink="">
      <xdr:nvSpPr>
        <xdr:cNvPr id="144" name="テキスト ボックス 143"/>
        <xdr:cNvSpPr txBox="1"/>
      </xdr:nvSpPr>
      <xdr:spPr>
        <a:xfrm>
          <a:off x="3497794" y="100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138072</xdr:rowOff>
    </xdr:from>
    <xdr:to>
      <xdr:col>4</xdr:col>
      <xdr:colOff>206375</xdr:colOff>
      <xdr:row>58</xdr:row>
      <xdr:rowOff>68222</xdr:rowOff>
    </xdr:to>
    <xdr:sp macro="" textlink="">
      <xdr:nvSpPr>
        <xdr:cNvPr id="145" name="円/楕円 144"/>
        <xdr:cNvSpPr/>
      </xdr:nvSpPr>
      <xdr:spPr>
        <a:xfrm>
          <a:off x="2857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59349</xdr:rowOff>
    </xdr:from>
    <xdr:ext cx="599010" cy="259045"/>
    <xdr:sp macro="" textlink="">
      <xdr:nvSpPr>
        <xdr:cNvPr id="146" name="テキスト ボックス 145"/>
        <xdr:cNvSpPr txBox="1"/>
      </xdr:nvSpPr>
      <xdr:spPr>
        <a:xfrm>
          <a:off x="2608794" y="1000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142144</xdr:rowOff>
    </xdr:from>
    <xdr:to>
      <xdr:col>3</xdr:col>
      <xdr:colOff>3175</xdr:colOff>
      <xdr:row>58</xdr:row>
      <xdr:rowOff>72294</xdr:rowOff>
    </xdr:to>
    <xdr:sp macro="" textlink="">
      <xdr:nvSpPr>
        <xdr:cNvPr id="147" name="円/楕円 146"/>
        <xdr:cNvSpPr/>
      </xdr:nvSpPr>
      <xdr:spPr>
        <a:xfrm>
          <a:off x="1968500" y="99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63421</xdr:rowOff>
    </xdr:from>
    <xdr:ext cx="599010" cy="259045"/>
    <xdr:sp macro="" textlink="">
      <xdr:nvSpPr>
        <xdr:cNvPr id="148" name="テキスト ボックス 147"/>
        <xdr:cNvSpPr txBox="1"/>
      </xdr:nvSpPr>
      <xdr:spPr>
        <a:xfrm>
          <a:off x="1719794" y="1000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160151</xdr:rowOff>
    </xdr:from>
    <xdr:to>
      <xdr:col>1</xdr:col>
      <xdr:colOff>485775</xdr:colOff>
      <xdr:row>58</xdr:row>
      <xdr:rowOff>90301</xdr:rowOff>
    </xdr:to>
    <xdr:sp macro="" textlink="">
      <xdr:nvSpPr>
        <xdr:cNvPr id="149" name="円/楕円 148"/>
        <xdr:cNvSpPr/>
      </xdr:nvSpPr>
      <xdr:spPr>
        <a:xfrm>
          <a:off x="1079500" y="99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81428</xdr:rowOff>
    </xdr:from>
    <xdr:ext cx="599010" cy="259045"/>
    <xdr:sp macro="" textlink="">
      <xdr:nvSpPr>
        <xdr:cNvPr id="150" name="テキスト ボックス 149"/>
        <xdr:cNvSpPr txBox="1"/>
      </xdr:nvSpPr>
      <xdr:spPr>
        <a:xfrm>
          <a:off x="830794" y="1002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132587</xdr:rowOff>
    </xdr:from>
    <xdr:to>
      <xdr:col>6</xdr:col>
      <xdr:colOff>511175</xdr:colOff>
      <xdr:row>78</xdr:row>
      <xdr:rowOff>147155</xdr:rowOff>
    </xdr:to>
    <xdr:cxnSp macro="">
      <xdr:nvCxnSpPr>
        <xdr:cNvPr id="179" name="直線コネクタ 178"/>
        <xdr:cNvCxnSpPr/>
      </xdr:nvCxnSpPr>
      <xdr:spPr>
        <a:xfrm>
          <a:off x="3797300" y="13505687"/>
          <a:ext cx="838200" cy="1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132587</xdr:rowOff>
    </xdr:from>
    <xdr:to>
      <xdr:col>5</xdr:col>
      <xdr:colOff>358775</xdr:colOff>
      <xdr:row>78</xdr:row>
      <xdr:rowOff>145962</xdr:rowOff>
    </xdr:to>
    <xdr:cxnSp macro="">
      <xdr:nvCxnSpPr>
        <xdr:cNvPr id="182" name="直線コネクタ 181"/>
        <xdr:cNvCxnSpPr/>
      </xdr:nvCxnSpPr>
      <xdr:spPr>
        <a:xfrm flipV="1">
          <a:off x="2908300" y="13505687"/>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105778</xdr:rowOff>
    </xdr:from>
    <xdr:to>
      <xdr:col>4</xdr:col>
      <xdr:colOff>155575</xdr:colOff>
      <xdr:row>78</xdr:row>
      <xdr:rowOff>145962</xdr:rowOff>
    </xdr:to>
    <xdr:cxnSp macro="">
      <xdr:nvCxnSpPr>
        <xdr:cNvPr id="185" name="直線コネクタ 184"/>
        <xdr:cNvCxnSpPr/>
      </xdr:nvCxnSpPr>
      <xdr:spPr>
        <a:xfrm>
          <a:off x="2019300" y="13478878"/>
          <a:ext cx="8890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105778</xdr:rowOff>
    </xdr:from>
    <xdr:to>
      <xdr:col>2</xdr:col>
      <xdr:colOff>638175</xdr:colOff>
      <xdr:row>78</xdr:row>
      <xdr:rowOff>135089</xdr:rowOff>
    </xdr:to>
    <xdr:cxnSp macro="">
      <xdr:nvCxnSpPr>
        <xdr:cNvPr id="188" name="直線コネクタ 187"/>
        <xdr:cNvCxnSpPr/>
      </xdr:nvCxnSpPr>
      <xdr:spPr>
        <a:xfrm flipV="1">
          <a:off x="1130300" y="13478878"/>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96355</xdr:rowOff>
    </xdr:from>
    <xdr:to>
      <xdr:col>6</xdr:col>
      <xdr:colOff>561975</xdr:colOff>
      <xdr:row>79</xdr:row>
      <xdr:rowOff>26505</xdr:rowOff>
    </xdr:to>
    <xdr:sp macro="" textlink="">
      <xdr:nvSpPr>
        <xdr:cNvPr id="198" name="円/楕円 197"/>
        <xdr:cNvSpPr/>
      </xdr:nvSpPr>
      <xdr:spPr>
        <a:xfrm>
          <a:off x="4584700" y="134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11282</xdr:rowOff>
    </xdr:from>
    <xdr:ext cx="469744" cy="259045"/>
    <xdr:sp macro="" textlink="">
      <xdr:nvSpPr>
        <xdr:cNvPr id="199" name="維持補修費該当値テキスト"/>
        <xdr:cNvSpPr txBox="1"/>
      </xdr:nvSpPr>
      <xdr:spPr>
        <a:xfrm>
          <a:off x="4686300" y="1338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81787</xdr:rowOff>
    </xdr:from>
    <xdr:to>
      <xdr:col>5</xdr:col>
      <xdr:colOff>409575</xdr:colOff>
      <xdr:row>79</xdr:row>
      <xdr:rowOff>11937</xdr:rowOff>
    </xdr:to>
    <xdr:sp macro="" textlink="">
      <xdr:nvSpPr>
        <xdr:cNvPr id="200" name="円/楕円 199"/>
        <xdr:cNvSpPr/>
      </xdr:nvSpPr>
      <xdr:spPr>
        <a:xfrm>
          <a:off x="3746500" y="134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3064</xdr:rowOff>
    </xdr:from>
    <xdr:ext cx="469744" cy="259045"/>
    <xdr:sp macro="" textlink="">
      <xdr:nvSpPr>
        <xdr:cNvPr id="201" name="テキスト ボックス 200"/>
        <xdr:cNvSpPr txBox="1"/>
      </xdr:nvSpPr>
      <xdr:spPr>
        <a:xfrm>
          <a:off x="3562427" y="1354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95162</xdr:rowOff>
    </xdr:from>
    <xdr:to>
      <xdr:col>4</xdr:col>
      <xdr:colOff>206375</xdr:colOff>
      <xdr:row>79</xdr:row>
      <xdr:rowOff>25312</xdr:rowOff>
    </xdr:to>
    <xdr:sp macro="" textlink="">
      <xdr:nvSpPr>
        <xdr:cNvPr id="202" name="円/楕円 201"/>
        <xdr:cNvSpPr/>
      </xdr:nvSpPr>
      <xdr:spPr>
        <a:xfrm>
          <a:off x="2857500" y="134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16439</xdr:rowOff>
    </xdr:from>
    <xdr:ext cx="469744" cy="259045"/>
    <xdr:sp macro="" textlink="">
      <xdr:nvSpPr>
        <xdr:cNvPr id="203" name="テキスト ボックス 202"/>
        <xdr:cNvSpPr txBox="1"/>
      </xdr:nvSpPr>
      <xdr:spPr>
        <a:xfrm>
          <a:off x="2673427" y="135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54978</xdr:rowOff>
    </xdr:from>
    <xdr:to>
      <xdr:col>3</xdr:col>
      <xdr:colOff>3175</xdr:colOff>
      <xdr:row>78</xdr:row>
      <xdr:rowOff>156578</xdr:rowOff>
    </xdr:to>
    <xdr:sp macro="" textlink="">
      <xdr:nvSpPr>
        <xdr:cNvPr id="204" name="円/楕円 203"/>
        <xdr:cNvSpPr/>
      </xdr:nvSpPr>
      <xdr:spPr>
        <a:xfrm>
          <a:off x="1968500" y="134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147705</xdr:rowOff>
    </xdr:from>
    <xdr:ext cx="469744" cy="259045"/>
    <xdr:sp macro="" textlink="">
      <xdr:nvSpPr>
        <xdr:cNvPr id="205" name="テキスト ボックス 204"/>
        <xdr:cNvSpPr txBox="1"/>
      </xdr:nvSpPr>
      <xdr:spPr>
        <a:xfrm>
          <a:off x="1784427" y="1352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84289</xdr:rowOff>
    </xdr:from>
    <xdr:to>
      <xdr:col>1</xdr:col>
      <xdr:colOff>485775</xdr:colOff>
      <xdr:row>79</xdr:row>
      <xdr:rowOff>14439</xdr:rowOff>
    </xdr:to>
    <xdr:sp macro="" textlink="">
      <xdr:nvSpPr>
        <xdr:cNvPr id="206" name="円/楕円 205"/>
        <xdr:cNvSpPr/>
      </xdr:nvSpPr>
      <xdr:spPr>
        <a:xfrm>
          <a:off x="1079500" y="134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5566</xdr:rowOff>
    </xdr:from>
    <xdr:ext cx="469744" cy="259045"/>
    <xdr:sp macro="" textlink="">
      <xdr:nvSpPr>
        <xdr:cNvPr id="207" name="テキスト ボックス 206"/>
        <xdr:cNvSpPr txBox="1"/>
      </xdr:nvSpPr>
      <xdr:spPr>
        <a:xfrm>
          <a:off x="895427" y="135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83703</xdr:rowOff>
    </xdr:from>
    <xdr:to>
      <xdr:col>6</xdr:col>
      <xdr:colOff>511175</xdr:colOff>
      <xdr:row>97</xdr:row>
      <xdr:rowOff>99194</xdr:rowOff>
    </xdr:to>
    <xdr:cxnSp macro="">
      <xdr:nvCxnSpPr>
        <xdr:cNvPr id="239" name="直線コネクタ 238"/>
        <xdr:cNvCxnSpPr/>
      </xdr:nvCxnSpPr>
      <xdr:spPr>
        <a:xfrm flipV="1">
          <a:off x="3797300" y="16714353"/>
          <a:ext cx="8382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78338</xdr:rowOff>
    </xdr:from>
    <xdr:to>
      <xdr:col>5</xdr:col>
      <xdr:colOff>358775</xdr:colOff>
      <xdr:row>97</xdr:row>
      <xdr:rowOff>99194</xdr:rowOff>
    </xdr:to>
    <xdr:cxnSp macro="">
      <xdr:nvCxnSpPr>
        <xdr:cNvPr id="242" name="直線コネクタ 241"/>
        <xdr:cNvCxnSpPr/>
      </xdr:nvCxnSpPr>
      <xdr:spPr>
        <a:xfrm>
          <a:off x="2908300" y="16708988"/>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78338</xdr:rowOff>
    </xdr:from>
    <xdr:to>
      <xdr:col>4</xdr:col>
      <xdr:colOff>155575</xdr:colOff>
      <xdr:row>97</xdr:row>
      <xdr:rowOff>148975</xdr:rowOff>
    </xdr:to>
    <xdr:cxnSp macro="">
      <xdr:nvCxnSpPr>
        <xdr:cNvPr id="245" name="直線コネクタ 244"/>
        <xdr:cNvCxnSpPr/>
      </xdr:nvCxnSpPr>
      <xdr:spPr>
        <a:xfrm flipV="1">
          <a:off x="2019300" y="16708988"/>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129544</xdr:rowOff>
    </xdr:from>
    <xdr:to>
      <xdr:col>2</xdr:col>
      <xdr:colOff>638175</xdr:colOff>
      <xdr:row>97</xdr:row>
      <xdr:rowOff>148975</xdr:rowOff>
    </xdr:to>
    <xdr:cxnSp macro="">
      <xdr:nvCxnSpPr>
        <xdr:cNvPr id="248" name="直線コネクタ 247"/>
        <xdr:cNvCxnSpPr/>
      </xdr:nvCxnSpPr>
      <xdr:spPr>
        <a:xfrm>
          <a:off x="1130300" y="16245844"/>
          <a:ext cx="889000" cy="5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32903</xdr:rowOff>
    </xdr:from>
    <xdr:to>
      <xdr:col>6</xdr:col>
      <xdr:colOff>561975</xdr:colOff>
      <xdr:row>97</xdr:row>
      <xdr:rowOff>134503</xdr:rowOff>
    </xdr:to>
    <xdr:sp macro="" textlink="">
      <xdr:nvSpPr>
        <xdr:cNvPr id="258" name="円/楕円 257"/>
        <xdr:cNvSpPr/>
      </xdr:nvSpPr>
      <xdr:spPr>
        <a:xfrm>
          <a:off x="4584700" y="1666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11330</xdr:rowOff>
    </xdr:from>
    <xdr:ext cx="534377" cy="259045"/>
    <xdr:sp macro="" textlink="">
      <xdr:nvSpPr>
        <xdr:cNvPr id="259" name="扶助費該当値テキスト"/>
        <xdr:cNvSpPr txBox="1"/>
      </xdr:nvSpPr>
      <xdr:spPr>
        <a:xfrm>
          <a:off x="4686300" y="1664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48394</xdr:rowOff>
    </xdr:from>
    <xdr:to>
      <xdr:col>5</xdr:col>
      <xdr:colOff>409575</xdr:colOff>
      <xdr:row>97</xdr:row>
      <xdr:rowOff>149994</xdr:rowOff>
    </xdr:to>
    <xdr:sp macro="" textlink="">
      <xdr:nvSpPr>
        <xdr:cNvPr id="260" name="円/楕円 259"/>
        <xdr:cNvSpPr/>
      </xdr:nvSpPr>
      <xdr:spPr>
        <a:xfrm>
          <a:off x="3746500" y="166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141121</xdr:rowOff>
    </xdr:from>
    <xdr:ext cx="534377" cy="259045"/>
    <xdr:sp macro="" textlink="">
      <xdr:nvSpPr>
        <xdr:cNvPr id="261" name="テキスト ボックス 260"/>
        <xdr:cNvSpPr txBox="1"/>
      </xdr:nvSpPr>
      <xdr:spPr>
        <a:xfrm>
          <a:off x="3530111" y="167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27538</xdr:rowOff>
    </xdr:from>
    <xdr:to>
      <xdr:col>4</xdr:col>
      <xdr:colOff>206375</xdr:colOff>
      <xdr:row>97</xdr:row>
      <xdr:rowOff>129138</xdr:rowOff>
    </xdr:to>
    <xdr:sp macro="" textlink="">
      <xdr:nvSpPr>
        <xdr:cNvPr id="262" name="円/楕円 261"/>
        <xdr:cNvSpPr/>
      </xdr:nvSpPr>
      <xdr:spPr>
        <a:xfrm>
          <a:off x="2857500" y="166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145665</xdr:rowOff>
    </xdr:from>
    <xdr:ext cx="534377" cy="259045"/>
    <xdr:sp macro="" textlink="">
      <xdr:nvSpPr>
        <xdr:cNvPr id="263" name="テキスト ボックス 262"/>
        <xdr:cNvSpPr txBox="1"/>
      </xdr:nvSpPr>
      <xdr:spPr>
        <a:xfrm>
          <a:off x="2641111" y="1643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98175</xdr:rowOff>
    </xdr:from>
    <xdr:to>
      <xdr:col>3</xdr:col>
      <xdr:colOff>3175</xdr:colOff>
      <xdr:row>98</xdr:row>
      <xdr:rowOff>28325</xdr:rowOff>
    </xdr:to>
    <xdr:sp macro="" textlink="">
      <xdr:nvSpPr>
        <xdr:cNvPr id="264" name="円/楕円 263"/>
        <xdr:cNvSpPr/>
      </xdr:nvSpPr>
      <xdr:spPr>
        <a:xfrm>
          <a:off x="1968500" y="167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44852</xdr:rowOff>
    </xdr:from>
    <xdr:ext cx="534377" cy="259045"/>
    <xdr:sp macro="" textlink="">
      <xdr:nvSpPr>
        <xdr:cNvPr id="265" name="テキスト ボックス 264"/>
        <xdr:cNvSpPr txBox="1"/>
      </xdr:nvSpPr>
      <xdr:spPr>
        <a:xfrm>
          <a:off x="1752111" y="1650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78744</xdr:rowOff>
    </xdr:from>
    <xdr:to>
      <xdr:col>1</xdr:col>
      <xdr:colOff>485775</xdr:colOff>
      <xdr:row>95</xdr:row>
      <xdr:rowOff>8894</xdr:rowOff>
    </xdr:to>
    <xdr:sp macro="" textlink="">
      <xdr:nvSpPr>
        <xdr:cNvPr id="266" name="円/楕円 265"/>
        <xdr:cNvSpPr/>
      </xdr:nvSpPr>
      <xdr:spPr>
        <a:xfrm>
          <a:off x="1079500" y="161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25421</xdr:rowOff>
    </xdr:from>
    <xdr:ext cx="599010" cy="259045"/>
    <xdr:sp macro="" textlink="">
      <xdr:nvSpPr>
        <xdr:cNvPr id="267" name="テキスト ボックス 266"/>
        <xdr:cNvSpPr txBox="1"/>
      </xdr:nvSpPr>
      <xdr:spPr>
        <a:xfrm>
          <a:off x="830794" y="15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145347</xdr:rowOff>
    </xdr:from>
    <xdr:to>
      <xdr:col>15</xdr:col>
      <xdr:colOff>180975</xdr:colOff>
      <xdr:row>36</xdr:row>
      <xdr:rowOff>159853</xdr:rowOff>
    </xdr:to>
    <xdr:cxnSp macro="">
      <xdr:nvCxnSpPr>
        <xdr:cNvPr id="298" name="直線コネクタ 297"/>
        <xdr:cNvCxnSpPr/>
      </xdr:nvCxnSpPr>
      <xdr:spPr>
        <a:xfrm flipV="1">
          <a:off x="9639300" y="6317547"/>
          <a:ext cx="8382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150519</xdr:rowOff>
    </xdr:from>
    <xdr:to>
      <xdr:col>14</xdr:col>
      <xdr:colOff>28575</xdr:colOff>
      <xdr:row>36</xdr:row>
      <xdr:rowOff>159853</xdr:rowOff>
    </xdr:to>
    <xdr:cxnSp macro="">
      <xdr:nvCxnSpPr>
        <xdr:cNvPr id="301" name="直線コネクタ 300"/>
        <xdr:cNvCxnSpPr/>
      </xdr:nvCxnSpPr>
      <xdr:spPr>
        <a:xfrm>
          <a:off x="8750300" y="632271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150519</xdr:rowOff>
    </xdr:from>
    <xdr:to>
      <xdr:col>12</xdr:col>
      <xdr:colOff>511175</xdr:colOff>
      <xdr:row>37</xdr:row>
      <xdr:rowOff>97403</xdr:rowOff>
    </xdr:to>
    <xdr:cxnSp macro="">
      <xdr:nvCxnSpPr>
        <xdr:cNvPr id="304" name="直線コネクタ 303"/>
        <xdr:cNvCxnSpPr/>
      </xdr:nvCxnSpPr>
      <xdr:spPr>
        <a:xfrm flipV="1">
          <a:off x="7861300" y="6322719"/>
          <a:ext cx="889000" cy="1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97403</xdr:rowOff>
    </xdr:from>
    <xdr:to>
      <xdr:col>11</xdr:col>
      <xdr:colOff>307975</xdr:colOff>
      <xdr:row>37</xdr:row>
      <xdr:rowOff>101161</xdr:rowOff>
    </xdr:to>
    <xdr:cxnSp macro="">
      <xdr:nvCxnSpPr>
        <xdr:cNvPr id="307" name="直線コネクタ 306"/>
        <xdr:cNvCxnSpPr/>
      </xdr:nvCxnSpPr>
      <xdr:spPr>
        <a:xfrm flipV="1">
          <a:off x="6972300" y="6441053"/>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94547</xdr:rowOff>
    </xdr:from>
    <xdr:to>
      <xdr:col>15</xdr:col>
      <xdr:colOff>231775</xdr:colOff>
      <xdr:row>37</xdr:row>
      <xdr:rowOff>24697</xdr:rowOff>
    </xdr:to>
    <xdr:sp macro="" textlink="">
      <xdr:nvSpPr>
        <xdr:cNvPr id="317" name="円/楕円 316"/>
        <xdr:cNvSpPr/>
      </xdr:nvSpPr>
      <xdr:spPr>
        <a:xfrm>
          <a:off x="10426700" y="62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72974</xdr:rowOff>
    </xdr:from>
    <xdr:ext cx="599010" cy="259045"/>
    <xdr:sp macro="" textlink="">
      <xdr:nvSpPr>
        <xdr:cNvPr id="318" name="補助費等該当値テキスト"/>
        <xdr:cNvSpPr txBox="1"/>
      </xdr:nvSpPr>
      <xdr:spPr>
        <a:xfrm>
          <a:off x="10528300" y="62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143,271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109053</xdr:rowOff>
    </xdr:from>
    <xdr:to>
      <xdr:col>14</xdr:col>
      <xdr:colOff>79375</xdr:colOff>
      <xdr:row>37</xdr:row>
      <xdr:rowOff>39203</xdr:rowOff>
    </xdr:to>
    <xdr:sp macro="" textlink="">
      <xdr:nvSpPr>
        <xdr:cNvPr id="319" name="円/楕円 318"/>
        <xdr:cNvSpPr/>
      </xdr:nvSpPr>
      <xdr:spPr>
        <a:xfrm>
          <a:off x="9588500" y="62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30330</xdr:rowOff>
    </xdr:from>
    <xdr:ext cx="599010" cy="259045"/>
    <xdr:sp macro="" textlink="">
      <xdr:nvSpPr>
        <xdr:cNvPr id="320" name="テキスト ボックス 319"/>
        <xdr:cNvSpPr txBox="1"/>
      </xdr:nvSpPr>
      <xdr:spPr>
        <a:xfrm>
          <a:off x="9339794" y="637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138,829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99719</xdr:rowOff>
    </xdr:from>
    <xdr:to>
      <xdr:col>12</xdr:col>
      <xdr:colOff>561975</xdr:colOff>
      <xdr:row>37</xdr:row>
      <xdr:rowOff>29869</xdr:rowOff>
    </xdr:to>
    <xdr:sp macro="" textlink="">
      <xdr:nvSpPr>
        <xdr:cNvPr id="321" name="円/楕円 320"/>
        <xdr:cNvSpPr/>
      </xdr:nvSpPr>
      <xdr:spPr>
        <a:xfrm>
          <a:off x="8699500" y="62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20996</xdr:rowOff>
    </xdr:from>
    <xdr:ext cx="599010" cy="259045"/>
    <xdr:sp macro="" textlink="">
      <xdr:nvSpPr>
        <xdr:cNvPr id="322" name="テキスト ボックス 321"/>
        <xdr:cNvSpPr txBox="1"/>
      </xdr:nvSpPr>
      <xdr:spPr>
        <a:xfrm>
          <a:off x="8450794" y="636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46603</xdr:rowOff>
    </xdr:from>
    <xdr:to>
      <xdr:col>11</xdr:col>
      <xdr:colOff>358775</xdr:colOff>
      <xdr:row>37</xdr:row>
      <xdr:rowOff>148203</xdr:rowOff>
    </xdr:to>
    <xdr:sp macro="" textlink="">
      <xdr:nvSpPr>
        <xdr:cNvPr id="323" name="円/楕円 322"/>
        <xdr:cNvSpPr/>
      </xdr:nvSpPr>
      <xdr:spPr>
        <a:xfrm>
          <a:off x="7810500" y="63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139330</xdr:rowOff>
    </xdr:from>
    <xdr:ext cx="599010" cy="259045"/>
    <xdr:sp macro="" textlink="">
      <xdr:nvSpPr>
        <xdr:cNvPr id="324" name="テキスト ボックス 323"/>
        <xdr:cNvSpPr txBox="1"/>
      </xdr:nvSpPr>
      <xdr:spPr>
        <a:xfrm>
          <a:off x="7561794" y="64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50361</xdr:rowOff>
    </xdr:from>
    <xdr:to>
      <xdr:col>10</xdr:col>
      <xdr:colOff>155575</xdr:colOff>
      <xdr:row>37</xdr:row>
      <xdr:rowOff>151961</xdr:rowOff>
    </xdr:to>
    <xdr:sp macro="" textlink="">
      <xdr:nvSpPr>
        <xdr:cNvPr id="325" name="円/楕円 324"/>
        <xdr:cNvSpPr/>
      </xdr:nvSpPr>
      <xdr:spPr>
        <a:xfrm>
          <a:off x="6921500" y="63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143088</xdr:rowOff>
    </xdr:from>
    <xdr:ext cx="599010" cy="259045"/>
    <xdr:sp macro="" textlink="">
      <xdr:nvSpPr>
        <xdr:cNvPr id="326" name="テキスト ボックス 325"/>
        <xdr:cNvSpPr txBox="1"/>
      </xdr:nvSpPr>
      <xdr:spPr>
        <a:xfrm>
          <a:off x="6672794" y="648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148504</xdr:rowOff>
    </xdr:from>
    <xdr:to>
      <xdr:col>15</xdr:col>
      <xdr:colOff>180975</xdr:colOff>
      <xdr:row>58</xdr:row>
      <xdr:rowOff>171140</xdr:rowOff>
    </xdr:to>
    <xdr:cxnSp macro="">
      <xdr:nvCxnSpPr>
        <xdr:cNvPr id="355" name="直線コネクタ 354"/>
        <xdr:cNvCxnSpPr/>
      </xdr:nvCxnSpPr>
      <xdr:spPr>
        <a:xfrm>
          <a:off x="9639300" y="10092604"/>
          <a:ext cx="838200" cy="2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141957</xdr:rowOff>
    </xdr:from>
    <xdr:to>
      <xdr:col>14</xdr:col>
      <xdr:colOff>28575</xdr:colOff>
      <xdr:row>58</xdr:row>
      <xdr:rowOff>148504</xdr:rowOff>
    </xdr:to>
    <xdr:cxnSp macro="">
      <xdr:nvCxnSpPr>
        <xdr:cNvPr id="358" name="直線コネクタ 357"/>
        <xdr:cNvCxnSpPr/>
      </xdr:nvCxnSpPr>
      <xdr:spPr>
        <a:xfrm>
          <a:off x="8750300" y="10086057"/>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141957</xdr:rowOff>
    </xdr:from>
    <xdr:to>
      <xdr:col>12</xdr:col>
      <xdr:colOff>511175</xdr:colOff>
      <xdr:row>58</xdr:row>
      <xdr:rowOff>151134</xdr:rowOff>
    </xdr:to>
    <xdr:cxnSp macro="">
      <xdr:nvCxnSpPr>
        <xdr:cNvPr id="361" name="直線コネクタ 360"/>
        <xdr:cNvCxnSpPr/>
      </xdr:nvCxnSpPr>
      <xdr:spPr>
        <a:xfrm flipV="1">
          <a:off x="7861300" y="10086057"/>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96279</xdr:rowOff>
    </xdr:from>
    <xdr:to>
      <xdr:col>11</xdr:col>
      <xdr:colOff>307975</xdr:colOff>
      <xdr:row>58</xdr:row>
      <xdr:rowOff>151134</xdr:rowOff>
    </xdr:to>
    <xdr:cxnSp macro="">
      <xdr:nvCxnSpPr>
        <xdr:cNvPr id="364" name="直線コネクタ 363"/>
        <xdr:cNvCxnSpPr/>
      </xdr:nvCxnSpPr>
      <xdr:spPr>
        <a:xfrm>
          <a:off x="6972300" y="10040379"/>
          <a:ext cx="889000" cy="5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120340</xdr:rowOff>
    </xdr:from>
    <xdr:to>
      <xdr:col>15</xdr:col>
      <xdr:colOff>231775</xdr:colOff>
      <xdr:row>59</xdr:row>
      <xdr:rowOff>50490</xdr:rowOff>
    </xdr:to>
    <xdr:sp macro="" textlink="">
      <xdr:nvSpPr>
        <xdr:cNvPr id="374" name="円/楕円 373"/>
        <xdr:cNvSpPr/>
      </xdr:nvSpPr>
      <xdr:spPr>
        <a:xfrm>
          <a:off x="10426700" y="100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35267</xdr:rowOff>
    </xdr:from>
    <xdr:ext cx="599010" cy="259045"/>
    <xdr:sp macro="" textlink="">
      <xdr:nvSpPr>
        <xdr:cNvPr id="375" name="普通建設事業費該当値テキスト"/>
        <xdr:cNvSpPr txBox="1"/>
      </xdr:nvSpPr>
      <xdr:spPr>
        <a:xfrm>
          <a:off x="10528300" y="997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97704</xdr:rowOff>
    </xdr:from>
    <xdr:to>
      <xdr:col>14</xdr:col>
      <xdr:colOff>79375</xdr:colOff>
      <xdr:row>59</xdr:row>
      <xdr:rowOff>27854</xdr:rowOff>
    </xdr:to>
    <xdr:sp macro="" textlink="">
      <xdr:nvSpPr>
        <xdr:cNvPr id="376" name="円/楕円 375"/>
        <xdr:cNvSpPr/>
      </xdr:nvSpPr>
      <xdr:spPr>
        <a:xfrm>
          <a:off x="9588500" y="10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18981</xdr:rowOff>
    </xdr:from>
    <xdr:ext cx="599010" cy="259045"/>
    <xdr:sp macro="" textlink="">
      <xdr:nvSpPr>
        <xdr:cNvPr id="377" name="テキスト ボックス 376"/>
        <xdr:cNvSpPr txBox="1"/>
      </xdr:nvSpPr>
      <xdr:spPr>
        <a:xfrm>
          <a:off x="9339794" y="1013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91157</xdr:rowOff>
    </xdr:from>
    <xdr:to>
      <xdr:col>12</xdr:col>
      <xdr:colOff>561975</xdr:colOff>
      <xdr:row>59</xdr:row>
      <xdr:rowOff>21307</xdr:rowOff>
    </xdr:to>
    <xdr:sp macro="" textlink="">
      <xdr:nvSpPr>
        <xdr:cNvPr id="378" name="円/楕円 377"/>
        <xdr:cNvSpPr/>
      </xdr:nvSpPr>
      <xdr:spPr>
        <a:xfrm>
          <a:off x="8699500" y="100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12434</xdr:rowOff>
    </xdr:from>
    <xdr:ext cx="599010" cy="259045"/>
    <xdr:sp macro="" textlink="">
      <xdr:nvSpPr>
        <xdr:cNvPr id="379" name="テキスト ボックス 378"/>
        <xdr:cNvSpPr txBox="1"/>
      </xdr:nvSpPr>
      <xdr:spPr>
        <a:xfrm>
          <a:off x="8450794" y="1012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100334</xdr:rowOff>
    </xdr:from>
    <xdr:to>
      <xdr:col>11</xdr:col>
      <xdr:colOff>358775</xdr:colOff>
      <xdr:row>59</xdr:row>
      <xdr:rowOff>30484</xdr:rowOff>
    </xdr:to>
    <xdr:sp macro="" textlink="">
      <xdr:nvSpPr>
        <xdr:cNvPr id="380" name="円/楕円 379"/>
        <xdr:cNvSpPr/>
      </xdr:nvSpPr>
      <xdr:spPr>
        <a:xfrm>
          <a:off x="7810500" y="100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21611</xdr:rowOff>
    </xdr:from>
    <xdr:ext cx="599010" cy="259045"/>
    <xdr:sp macro="" textlink="">
      <xdr:nvSpPr>
        <xdr:cNvPr id="381" name="テキスト ボックス 380"/>
        <xdr:cNvSpPr txBox="1"/>
      </xdr:nvSpPr>
      <xdr:spPr>
        <a:xfrm>
          <a:off x="7561794" y="1013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45479</xdr:rowOff>
    </xdr:from>
    <xdr:to>
      <xdr:col>10</xdr:col>
      <xdr:colOff>155575</xdr:colOff>
      <xdr:row>58</xdr:row>
      <xdr:rowOff>147079</xdr:rowOff>
    </xdr:to>
    <xdr:sp macro="" textlink="">
      <xdr:nvSpPr>
        <xdr:cNvPr id="382" name="円/楕円 381"/>
        <xdr:cNvSpPr/>
      </xdr:nvSpPr>
      <xdr:spPr>
        <a:xfrm>
          <a:off x="6921500" y="99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163606</xdr:rowOff>
    </xdr:from>
    <xdr:ext cx="599010" cy="259045"/>
    <xdr:sp macro="" textlink="">
      <xdr:nvSpPr>
        <xdr:cNvPr id="383" name="テキスト ボックス 382"/>
        <xdr:cNvSpPr txBox="1"/>
      </xdr:nvSpPr>
      <xdr:spPr>
        <a:xfrm>
          <a:off x="6672794" y="97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115956</xdr:rowOff>
    </xdr:from>
    <xdr:to>
      <xdr:col>15</xdr:col>
      <xdr:colOff>180975</xdr:colOff>
      <xdr:row>79</xdr:row>
      <xdr:rowOff>25755</xdr:rowOff>
    </xdr:to>
    <xdr:cxnSp macro="">
      <xdr:nvCxnSpPr>
        <xdr:cNvPr id="412" name="直線コネクタ 411"/>
        <xdr:cNvCxnSpPr/>
      </xdr:nvCxnSpPr>
      <xdr:spPr>
        <a:xfrm>
          <a:off x="9639300" y="13489056"/>
          <a:ext cx="838200" cy="8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62840</xdr:rowOff>
    </xdr:from>
    <xdr:to>
      <xdr:col>14</xdr:col>
      <xdr:colOff>28575</xdr:colOff>
      <xdr:row>78</xdr:row>
      <xdr:rowOff>115956</xdr:rowOff>
    </xdr:to>
    <xdr:cxnSp macro="">
      <xdr:nvCxnSpPr>
        <xdr:cNvPr id="415" name="直線コネクタ 414"/>
        <xdr:cNvCxnSpPr/>
      </xdr:nvCxnSpPr>
      <xdr:spPr>
        <a:xfrm>
          <a:off x="8750300" y="13435940"/>
          <a:ext cx="889000" cy="5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146405</xdr:rowOff>
    </xdr:from>
    <xdr:to>
      <xdr:col>15</xdr:col>
      <xdr:colOff>231775</xdr:colOff>
      <xdr:row>79</xdr:row>
      <xdr:rowOff>76555</xdr:rowOff>
    </xdr:to>
    <xdr:sp macro="" textlink="">
      <xdr:nvSpPr>
        <xdr:cNvPr id="425" name="円/楕円 424"/>
        <xdr:cNvSpPr/>
      </xdr:nvSpPr>
      <xdr:spPr>
        <a:xfrm>
          <a:off x="10426700" y="135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61332</xdr:rowOff>
    </xdr:from>
    <xdr:ext cx="534377" cy="259045"/>
    <xdr:sp macro="" textlink="">
      <xdr:nvSpPr>
        <xdr:cNvPr id="426" name="普通建設事業費 （ うち新規整備　）該当値テキスト"/>
        <xdr:cNvSpPr txBox="1"/>
      </xdr:nvSpPr>
      <xdr:spPr>
        <a:xfrm>
          <a:off x="10528300" y="1343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65156</xdr:rowOff>
    </xdr:from>
    <xdr:to>
      <xdr:col>14</xdr:col>
      <xdr:colOff>79375</xdr:colOff>
      <xdr:row>78</xdr:row>
      <xdr:rowOff>166756</xdr:rowOff>
    </xdr:to>
    <xdr:sp macro="" textlink="">
      <xdr:nvSpPr>
        <xdr:cNvPr id="427" name="円/楕円 426"/>
        <xdr:cNvSpPr/>
      </xdr:nvSpPr>
      <xdr:spPr>
        <a:xfrm>
          <a:off x="9588500" y="134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157883</xdr:rowOff>
    </xdr:from>
    <xdr:ext cx="534377" cy="259045"/>
    <xdr:sp macro="" textlink="">
      <xdr:nvSpPr>
        <xdr:cNvPr id="428" name="テキスト ボックス 427"/>
        <xdr:cNvSpPr txBox="1"/>
      </xdr:nvSpPr>
      <xdr:spPr>
        <a:xfrm>
          <a:off x="9372111" y="135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12040</xdr:rowOff>
    </xdr:from>
    <xdr:to>
      <xdr:col>12</xdr:col>
      <xdr:colOff>561975</xdr:colOff>
      <xdr:row>78</xdr:row>
      <xdr:rowOff>113640</xdr:rowOff>
    </xdr:to>
    <xdr:sp macro="" textlink="">
      <xdr:nvSpPr>
        <xdr:cNvPr id="429" name="円/楕円 428"/>
        <xdr:cNvSpPr/>
      </xdr:nvSpPr>
      <xdr:spPr>
        <a:xfrm>
          <a:off x="8699500" y="133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104767</xdr:rowOff>
    </xdr:from>
    <xdr:ext cx="599010" cy="259045"/>
    <xdr:sp macro="" textlink="">
      <xdr:nvSpPr>
        <xdr:cNvPr id="430" name="テキスト ボックス 429"/>
        <xdr:cNvSpPr txBox="1"/>
      </xdr:nvSpPr>
      <xdr:spPr>
        <a:xfrm>
          <a:off x="8450794" y="1347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6984</xdr:rowOff>
    </xdr:from>
    <xdr:to>
      <xdr:col>15</xdr:col>
      <xdr:colOff>180975</xdr:colOff>
      <xdr:row>99</xdr:row>
      <xdr:rowOff>8088</xdr:rowOff>
    </xdr:to>
    <xdr:cxnSp macro="">
      <xdr:nvCxnSpPr>
        <xdr:cNvPr id="459" name="直線コネクタ 458"/>
        <xdr:cNvCxnSpPr/>
      </xdr:nvCxnSpPr>
      <xdr:spPr>
        <a:xfrm flipV="1">
          <a:off x="9639300" y="16980534"/>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8088</xdr:rowOff>
    </xdr:from>
    <xdr:to>
      <xdr:col>14</xdr:col>
      <xdr:colOff>28575</xdr:colOff>
      <xdr:row>99</xdr:row>
      <xdr:rowOff>20265</xdr:rowOff>
    </xdr:to>
    <xdr:cxnSp macro="">
      <xdr:nvCxnSpPr>
        <xdr:cNvPr id="462" name="直線コネクタ 461"/>
        <xdr:cNvCxnSpPr/>
      </xdr:nvCxnSpPr>
      <xdr:spPr>
        <a:xfrm flipV="1">
          <a:off x="8750300" y="16981638"/>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127634</xdr:rowOff>
    </xdr:from>
    <xdr:to>
      <xdr:col>15</xdr:col>
      <xdr:colOff>231775</xdr:colOff>
      <xdr:row>99</xdr:row>
      <xdr:rowOff>57784</xdr:rowOff>
    </xdr:to>
    <xdr:sp macro="" textlink="">
      <xdr:nvSpPr>
        <xdr:cNvPr id="472" name="円/楕円 471"/>
        <xdr:cNvSpPr/>
      </xdr:nvSpPr>
      <xdr:spPr>
        <a:xfrm>
          <a:off x="10426700" y="169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128738</xdr:rowOff>
    </xdr:from>
    <xdr:to>
      <xdr:col>14</xdr:col>
      <xdr:colOff>79375</xdr:colOff>
      <xdr:row>99</xdr:row>
      <xdr:rowOff>58888</xdr:rowOff>
    </xdr:to>
    <xdr:sp macro="" textlink="">
      <xdr:nvSpPr>
        <xdr:cNvPr id="474" name="円/楕円 473"/>
        <xdr:cNvSpPr/>
      </xdr:nvSpPr>
      <xdr:spPr>
        <a:xfrm>
          <a:off x="9588500" y="169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50015</xdr:rowOff>
    </xdr:from>
    <xdr:ext cx="534377" cy="259045"/>
    <xdr:sp macro="" textlink="">
      <xdr:nvSpPr>
        <xdr:cNvPr id="475" name="テキスト ボックス 474"/>
        <xdr:cNvSpPr txBox="1"/>
      </xdr:nvSpPr>
      <xdr:spPr>
        <a:xfrm>
          <a:off x="9372111" y="170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140915</xdr:rowOff>
    </xdr:from>
    <xdr:to>
      <xdr:col>12</xdr:col>
      <xdr:colOff>561975</xdr:colOff>
      <xdr:row>99</xdr:row>
      <xdr:rowOff>71065</xdr:rowOff>
    </xdr:to>
    <xdr:sp macro="" textlink="">
      <xdr:nvSpPr>
        <xdr:cNvPr id="476" name="円/楕円 475"/>
        <xdr:cNvSpPr/>
      </xdr:nvSpPr>
      <xdr:spPr>
        <a:xfrm>
          <a:off x="8699500" y="169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62192</xdr:rowOff>
    </xdr:from>
    <xdr:ext cx="534377" cy="259045"/>
    <xdr:sp macro="" textlink="">
      <xdr:nvSpPr>
        <xdr:cNvPr id="477" name="テキスト ボックス 476"/>
        <xdr:cNvSpPr txBox="1"/>
      </xdr:nvSpPr>
      <xdr:spPr>
        <a:xfrm>
          <a:off x="8483111" y="170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138801</xdr:rowOff>
    </xdr:from>
    <xdr:to>
      <xdr:col>23</xdr:col>
      <xdr:colOff>517525</xdr:colOff>
      <xdr:row>38</xdr:row>
      <xdr:rowOff>161078</xdr:rowOff>
    </xdr:to>
    <xdr:cxnSp macro="">
      <xdr:nvCxnSpPr>
        <xdr:cNvPr id="506" name="直線コネクタ 505"/>
        <xdr:cNvCxnSpPr/>
      </xdr:nvCxnSpPr>
      <xdr:spPr>
        <a:xfrm>
          <a:off x="15481300" y="6653901"/>
          <a:ext cx="838200" cy="2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138801</xdr:rowOff>
    </xdr:from>
    <xdr:to>
      <xdr:col>22</xdr:col>
      <xdr:colOff>365125</xdr:colOff>
      <xdr:row>38</xdr:row>
      <xdr:rowOff>140405</xdr:rowOff>
    </xdr:to>
    <xdr:cxnSp macro="">
      <xdr:nvCxnSpPr>
        <xdr:cNvPr id="509" name="直線コネクタ 508"/>
        <xdr:cNvCxnSpPr/>
      </xdr:nvCxnSpPr>
      <xdr:spPr>
        <a:xfrm flipV="1">
          <a:off x="14592300" y="6653901"/>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117019</xdr:rowOff>
    </xdr:from>
    <xdr:to>
      <xdr:col>21</xdr:col>
      <xdr:colOff>161925</xdr:colOff>
      <xdr:row>38</xdr:row>
      <xdr:rowOff>140405</xdr:rowOff>
    </xdr:to>
    <xdr:cxnSp macro="">
      <xdr:nvCxnSpPr>
        <xdr:cNvPr id="512" name="直線コネクタ 511"/>
        <xdr:cNvCxnSpPr/>
      </xdr:nvCxnSpPr>
      <xdr:spPr>
        <a:xfrm>
          <a:off x="13703300" y="6632119"/>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78660</xdr:rowOff>
    </xdr:from>
    <xdr:to>
      <xdr:col>19</xdr:col>
      <xdr:colOff>644525</xdr:colOff>
      <xdr:row>38</xdr:row>
      <xdr:rowOff>117019</xdr:rowOff>
    </xdr:to>
    <xdr:cxnSp macro="">
      <xdr:nvCxnSpPr>
        <xdr:cNvPr id="515" name="直線コネクタ 514"/>
        <xdr:cNvCxnSpPr/>
      </xdr:nvCxnSpPr>
      <xdr:spPr>
        <a:xfrm>
          <a:off x="12814300" y="6593760"/>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110278</xdr:rowOff>
    </xdr:from>
    <xdr:to>
      <xdr:col>23</xdr:col>
      <xdr:colOff>568325</xdr:colOff>
      <xdr:row>39</xdr:row>
      <xdr:rowOff>40428</xdr:rowOff>
    </xdr:to>
    <xdr:sp macro="" textlink="">
      <xdr:nvSpPr>
        <xdr:cNvPr id="525" name="円/楕円 524"/>
        <xdr:cNvSpPr/>
      </xdr:nvSpPr>
      <xdr:spPr>
        <a:xfrm>
          <a:off x="16268700" y="66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534377" cy="259045"/>
    <xdr:sp macro="" textlink="">
      <xdr:nvSpPr>
        <xdr:cNvPr id="526" name="災害復旧事業費該当値テキスト"/>
        <xdr:cNvSpPr txBox="1"/>
      </xdr:nvSpPr>
      <xdr:spPr>
        <a:xfrm>
          <a:off x="16370300" y="65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88001</xdr:rowOff>
    </xdr:from>
    <xdr:to>
      <xdr:col>22</xdr:col>
      <xdr:colOff>415925</xdr:colOff>
      <xdr:row>39</xdr:row>
      <xdr:rowOff>18151</xdr:rowOff>
    </xdr:to>
    <xdr:sp macro="" textlink="">
      <xdr:nvSpPr>
        <xdr:cNvPr id="527" name="円/楕円 526"/>
        <xdr:cNvSpPr/>
      </xdr:nvSpPr>
      <xdr:spPr>
        <a:xfrm>
          <a:off x="15430500" y="66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34678</xdr:rowOff>
    </xdr:from>
    <xdr:ext cx="534377" cy="259045"/>
    <xdr:sp macro="" textlink="">
      <xdr:nvSpPr>
        <xdr:cNvPr id="528" name="テキスト ボックス 527"/>
        <xdr:cNvSpPr txBox="1"/>
      </xdr:nvSpPr>
      <xdr:spPr>
        <a:xfrm>
          <a:off x="15214111" y="63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89605</xdr:rowOff>
    </xdr:from>
    <xdr:to>
      <xdr:col>21</xdr:col>
      <xdr:colOff>212725</xdr:colOff>
      <xdr:row>39</xdr:row>
      <xdr:rowOff>19755</xdr:rowOff>
    </xdr:to>
    <xdr:sp macro="" textlink="">
      <xdr:nvSpPr>
        <xdr:cNvPr id="529" name="円/楕円 528"/>
        <xdr:cNvSpPr/>
      </xdr:nvSpPr>
      <xdr:spPr>
        <a:xfrm>
          <a:off x="14541500" y="66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36282</xdr:rowOff>
    </xdr:from>
    <xdr:ext cx="534377" cy="259045"/>
    <xdr:sp macro="" textlink="">
      <xdr:nvSpPr>
        <xdr:cNvPr id="530" name="テキスト ボックス 529"/>
        <xdr:cNvSpPr txBox="1"/>
      </xdr:nvSpPr>
      <xdr:spPr>
        <a:xfrm>
          <a:off x="14325111" y="63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66219</xdr:rowOff>
    </xdr:from>
    <xdr:to>
      <xdr:col>20</xdr:col>
      <xdr:colOff>9525</xdr:colOff>
      <xdr:row>38</xdr:row>
      <xdr:rowOff>167819</xdr:rowOff>
    </xdr:to>
    <xdr:sp macro="" textlink="">
      <xdr:nvSpPr>
        <xdr:cNvPr id="531" name="円/楕円 530"/>
        <xdr:cNvSpPr/>
      </xdr:nvSpPr>
      <xdr:spPr>
        <a:xfrm>
          <a:off x="13652500" y="65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12896</xdr:rowOff>
    </xdr:from>
    <xdr:ext cx="534377" cy="259045"/>
    <xdr:sp macro="" textlink="">
      <xdr:nvSpPr>
        <xdr:cNvPr id="532" name="テキスト ボックス 531"/>
        <xdr:cNvSpPr txBox="1"/>
      </xdr:nvSpPr>
      <xdr:spPr>
        <a:xfrm>
          <a:off x="13436111" y="63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27860</xdr:rowOff>
    </xdr:from>
    <xdr:to>
      <xdr:col>18</xdr:col>
      <xdr:colOff>492125</xdr:colOff>
      <xdr:row>38</xdr:row>
      <xdr:rowOff>129460</xdr:rowOff>
    </xdr:to>
    <xdr:sp macro="" textlink="">
      <xdr:nvSpPr>
        <xdr:cNvPr id="533" name="円/楕円 532"/>
        <xdr:cNvSpPr/>
      </xdr:nvSpPr>
      <xdr:spPr>
        <a:xfrm>
          <a:off x="12763500" y="65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145987</xdr:rowOff>
    </xdr:from>
    <xdr:ext cx="534377" cy="259045"/>
    <xdr:sp macro="" textlink="">
      <xdr:nvSpPr>
        <xdr:cNvPr id="534" name="テキスト ボックス 533"/>
        <xdr:cNvSpPr txBox="1"/>
      </xdr:nvSpPr>
      <xdr:spPr>
        <a:xfrm>
          <a:off x="12547111" y="63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83789</xdr:rowOff>
    </xdr:from>
    <xdr:to>
      <xdr:col>23</xdr:col>
      <xdr:colOff>517525</xdr:colOff>
      <xdr:row>78</xdr:row>
      <xdr:rowOff>88207</xdr:rowOff>
    </xdr:to>
    <xdr:cxnSp macro="">
      <xdr:nvCxnSpPr>
        <xdr:cNvPr id="618" name="直線コネクタ 617"/>
        <xdr:cNvCxnSpPr/>
      </xdr:nvCxnSpPr>
      <xdr:spPr>
        <a:xfrm flipV="1">
          <a:off x="15481300" y="13456889"/>
          <a:ext cx="8382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88207</xdr:rowOff>
    </xdr:from>
    <xdr:to>
      <xdr:col>22</xdr:col>
      <xdr:colOff>365125</xdr:colOff>
      <xdr:row>78</xdr:row>
      <xdr:rowOff>103795</xdr:rowOff>
    </xdr:to>
    <xdr:cxnSp macro="">
      <xdr:nvCxnSpPr>
        <xdr:cNvPr id="621" name="直線コネクタ 620"/>
        <xdr:cNvCxnSpPr/>
      </xdr:nvCxnSpPr>
      <xdr:spPr>
        <a:xfrm flipV="1">
          <a:off x="14592300" y="13461307"/>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103795</xdr:rowOff>
    </xdr:from>
    <xdr:to>
      <xdr:col>21</xdr:col>
      <xdr:colOff>161925</xdr:colOff>
      <xdr:row>78</xdr:row>
      <xdr:rowOff>111745</xdr:rowOff>
    </xdr:to>
    <xdr:cxnSp macro="">
      <xdr:nvCxnSpPr>
        <xdr:cNvPr id="624" name="直線コネクタ 623"/>
        <xdr:cNvCxnSpPr/>
      </xdr:nvCxnSpPr>
      <xdr:spPr>
        <a:xfrm flipV="1">
          <a:off x="13703300" y="13476895"/>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107159</xdr:rowOff>
    </xdr:from>
    <xdr:to>
      <xdr:col>19</xdr:col>
      <xdr:colOff>644525</xdr:colOff>
      <xdr:row>78</xdr:row>
      <xdr:rowOff>111745</xdr:rowOff>
    </xdr:to>
    <xdr:cxnSp macro="">
      <xdr:nvCxnSpPr>
        <xdr:cNvPr id="627" name="直線コネクタ 626"/>
        <xdr:cNvCxnSpPr/>
      </xdr:nvCxnSpPr>
      <xdr:spPr>
        <a:xfrm>
          <a:off x="12814300" y="13480259"/>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32989</xdr:rowOff>
    </xdr:from>
    <xdr:to>
      <xdr:col>23</xdr:col>
      <xdr:colOff>568325</xdr:colOff>
      <xdr:row>78</xdr:row>
      <xdr:rowOff>134589</xdr:rowOff>
    </xdr:to>
    <xdr:sp macro="" textlink="">
      <xdr:nvSpPr>
        <xdr:cNvPr id="637" name="円/楕円 636"/>
        <xdr:cNvSpPr/>
      </xdr:nvSpPr>
      <xdr:spPr>
        <a:xfrm>
          <a:off x="16268700" y="134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11416</xdr:rowOff>
    </xdr:from>
    <xdr:ext cx="599010" cy="259045"/>
    <xdr:sp macro="" textlink="">
      <xdr:nvSpPr>
        <xdr:cNvPr id="638" name="公債費該当値テキスト"/>
        <xdr:cNvSpPr txBox="1"/>
      </xdr:nvSpPr>
      <xdr:spPr>
        <a:xfrm>
          <a:off x="16370300" y="1338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37407</xdr:rowOff>
    </xdr:from>
    <xdr:to>
      <xdr:col>22</xdr:col>
      <xdr:colOff>415925</xdr:colOff>
      <xdr:row>78</xdr:row>
      <xdr:rowOff>139007</xdr:rowOff>
    </xdr:to>
    <xdr:sp macro="" textlink="">
      <xdr:nvSpPr>
        <xdr:cNvPr id="639" name="円/楕円 638"/>
        <xdr:cNvSpPr/>
      </xdr:nvSpPr>
      <xdr:spPr>
        <a:xfrm>
          <a:off x="15430500" y="134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130134</xdr:rowOff>
    </xdr:from>
    <xdr:ext cx="599010" cy="259045"/>
    <xdr:sp macro="" textlink="">
      <xdr:nvSpPr>
        <xdr:cNvPr id="640" name="テキスト ボックス 639"/>
        <xdr:cNvSpPr txBox="1"/>
      </xdr:nvSpPr>
      <xdr:spPr>
        <a:xfrm>
          <a:off x="15181794" y="135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52995</xdr:rowOff>
    </xdr:from>
    <xdr:to>
      <xdr:col>21</xdr:col>
      <xdr:colOff>212725</xdr:colOff>
      <xdr:row>78</xdr:row>
      <xdr:rowOff>154595</xdr:rowOff>
    </xdr:to>
    <xdr:sp macro="" textlink="">
      <xdr:nvSpPr>
        <xdr:cNvPr id="641" name="円/楕円 640"/>
        <xdr:cNvSpPr/>
      </xdr:nvSpPr>
      <xdr:spPr>
        <a:xfrm>
          <a:off x="14541500" y="134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145722</xdr:rowOff>
    </xdr:from>
    <xdr:ext cx="534377" cy="259045"/>
    <xdr:sp macro="" textlink="">
      <xdr:nvSpPr>
        <xdr:cNvPr id="642" name="テキスト ボックス 641"/>
        <xdr:cNvSpPr txBox="1"/>
      </xdr:nvSpPr>
      <xdr:spPr>
        <a:xfrm>
          <a:off x="14325111" y="1351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60945</xdr:rowOff>
    </xdr:from>
    <xdr:to>
      <xdr:col>20</xdr:col>
      <xdr:colOff>9525</xdr:colOff>
      <xdr:row>78</xdr:row>
      <xdr:rowOff>162545</xdr:rowOff>
    </xdr:to>
    <xdr:sp macro="" textlink="">
      <xdr:nvSpPr>
        <xdr:cNvPr id="643" name="円/楕円 642"/>
        <xdr:cNvSpPr/>
      </xdr:nvSpPr>
      <xdr:spPr>
        <a:xfrm>
          <a:off x="13652500" y="134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153672</xdr:rowOff>
    </xdr:from>
    <xdr:ext cx="534377" cy="259045"/>
    <xdr:sp macro="" textlink="">
      <xdr:nvSpPr>
        <xdr:cNvPr id="644" name="テキスト ボックス 643"/>
        <xdr:cNvSpPr txBox="1"/>
      </xdr:nvSpPr>
      <xdr:spPr>
        <a:xfrm>
          <a:off x="13436111" y="1352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56359</xdr:rowOff>
    </xdr:from>
    <xdr:to>
      <xdr:col>18</xdr:col>
      <xdr:colOff>492125</xdr:colOff>
      <xdr:row>78</xdr:row>
      <xdr:rowOff>157959</xdr:rowOff>
    </xdr:to>
    <xdr:sp macro="" textlink="">
      <xdr:nvSpPr>
        <xdr:cNvPr id="645" name="円/楕円 644"/>
        <xdr:cNvSpPr/>
      </xdr:nvSpPr>
      <xdr:spPr>
        <a:xfrm>
          <a:off x="12763500" y="134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149086</xdr:rowOff>
    </xdr:from>
    <xdr:ext cx="534377" cy="259045"/>
    <xdr:sp macro="" textlink="">
      <xdr:nvSpPr>
        <xdr:cNvPr id="646" name="テキスト ボックス 645"/>
        <xdr:cNvSpPr txBox="1"/>
      </xdr:nvSpPr>
      <xdr:spPr>
        <a:xfrm>
          <a:off x="12547111" y="135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26118</xdr:rowOff>
    </xdr:from>
    <xdr:to>
      <xdr:col>23</xdr:col>
      <xdr:colOff>517525</xdr:colOff>
      <xdr:row>98</xdr:row>
      <xdr:rowOff>43230</xdr:rowOff>
    </xdr:to>
    <xdr:cxnSp macro="">
      <xdr:nvCxnSpPr>
        <xdr:cNvPr id="673" name="直線コネクタ 672"/>
        <xdr:cNvCxnSpPr/>
      </xdr:nvCxnSpPr>
      <xdr:spPr>
        <a:xfrm flipV="1">
          <a:off x="15481300" y="16828218"/>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43230</xdr:rowOff>
    </xdr:from>
    <xdr:to>
      <xdr:col>22</xdr:col>
      <xdr:colOff>365125</xdr:colOff>
      <xdr:row>98</xdr:row>
      <xdr:rowOff>47295</xdr:rowOff>
    </xdr:to>
    <xdr:cxnSp macro="">
      <xdr:nvCxnSpPr>
        <xdr:cNvPr id="676" name="直線コネクタ 675"/>
        <xdr:cNvCxnSpPr/>
      </xdr:nvCxnSpPr>
      <xdr:spPr>
        <a:xfrm flipV="1">
          <a:off x="14592300" y="16845330"/>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1713</xdr:rowOff>
    </xdr:from>
    <xdr:to>
      <xdr:col>21</xdr:col>
      <xdr:colOff>161925</xdr:colOff>
      <xdr:row>98</xdr:row>
      <xdr:rowOff>47295</xdr:rowOff>
    </xdr:to>
    <xdr:cxnSp macro="">
      <xdr:nvCxnSpPr>
        <xdr:cNvPr id="679" name="直線コネクタ 678"/>
        <xdr:cNvCxnSpPr/>
      </xdr:nvCxnSpPr>
      <xdr:spPr>
        <a:xfrm>
          <a:off x="13703300" y="16803813"/>
          <a:ext cx="889000" cy="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1713</xdr:rowOff>
    </xdr:from>
    <xdr:to>
      <xdr:col>19</xdr:col>
      <xdr:colOff>644525</xdr:colOff>
      <xdr:row>98</xdr:row>
      <xdr:rowOff>100143</xdr:rowOff>
    </xdr:to>
    <xdr:cxnSp macro="">
      <xdr:nvCxnSpPr>
        <xdr:cNvPr id="682" name="直線コネクタ 681"/>
        <xdr:cNvCxnSpPr/>
      </xdr:nvCxnSpPr>
      <xdr:spPr>
        <a:xfrm flipV="1">
          <a:off x="12814300" y="16803813"/>
          <a:ext cx="889000" cy="9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146768</xdr:rowOff>
    </xdr:from>
    <xdr:to>
      <xdr:col>23</xdr:col>
      <xdr:colOff>568325</xdr:colOff>
      <xdr:row>98</xdr:row>
      <xdr:rowOff>76918</xdr:rowOff>
    </xdr:to>
    <xdr:sp macro="" textlink="">
      <xdr:nvSpPr>
        <xdr:cNvPr id="692" name="円/楕円 691"/>
        <xdr:cNvSpPr/>
      </xdr:nvSpPr>
      <xdr:spPr>
        <a:xfrm>
          <a:off x="16268700" y="16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106145</xdr:rowOff>
    </xdr:from>
    <xdr:ext cx="599010" cy="259045"/>
    <xdr:sp macro="" textlink="">
      <xdr:nvSpPr>
        <xdr:cNvPr id="693" name="積立金該当値テキスト"/>
        <xdr:cNvSpPr txBox="1"/>
      </xdr:nvSpPr>
      <xdr:spPr>
        <a:xfrm>
          <a:off x="16370300" y="16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163880</xdr:rowOff>
    </xdr:from>
    <xdr:to>
      <xdr:col>22</xdr:col>
      <xdr:colOff>415925</xdr:colOff>
      <xdr:row>98</xdr:row>
      <xdr:rowOff>94030</xdr:rowOff>
    </xdr:to>
    <xdr:sp macro="" textlink="">
      <xdr:nvSpPr>
        <xdr:cNvPr id="694" name="円/楕円 693"/>
        <xdr:cNvSpPr/>
      </xdr:nvSpPr>
      <xdr:spPr>
        <a:xfrm>
          <a:off x="15430500" y="167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110557</xdr:rowOff>
    </xdr:from>
    <xdr:ext cx="599010" cy="259045"/>
    <xdr:sp macro="" textlink="">
      <xdr:nvSpPr>
        <xdr:cNvPr id="695" name="テキスト ボックス 694"/>
        <xdr:cNvSpPr txBox="1"/>
      </xdr:nvSpPr>
      <xdr:spPr>
        <a:xfrm>
          <a:off x="15181794" y="1656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167945</xdr:rowOff>
    </xdr:from>
    <xdr:to>
      <xdr:col>21</xdr:col>
      <xdr:colOff>212725</xdr:colOff>
      <xdr:row>98</xdr:row>
      <xdr:rowOff>98095</xdr:rowOff>
    </xdr:to>
    <xdr:sp macro="" textlink="">
      <xdr:nvSpPr>
        <xdr:cNvPr id="696" name="円/楕円 695"/>
        <xdr:cNvSpPr/>
      </xdr:nvSpPr>
      <xdr:spPr>
        <a:xfrm>
          <a:off x="14541500" y="167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114622</xdr:rowOff>
    </xdr:from>
    <xdr:ext cx="599010" cy="259045"/>
    <xdr:sp macro="" textlink="">
      <xdr:nvSpPr>
        <xdr:cNvPr id="697" name="テキスト ボックス 696"/>
        <xdr:cNvSpPr txBox="1"/>
      </xdr:nvSpPr>
      <xdr:spPr>
        <a:xfrm>
          <a:off x="14292794" y="1657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122363</xdr:rowOff>
    </xdr:from>
    <xdr:to>
      <xdr:col>20</xdr:col>
      <xdr:colOff>9525</xdr:colOff>
      <xdr:row>98</xdr:row>
      <xdr:rowOff>52513</xdr:rowOff>
    </xdr:to>
    <xdr:sp macro="" textlink="">
      <xdr:nvSpPr>
        <xdr:cNvPr id="698" name="円/楕円 697"/>
        <xdr:cNvSpPr/>
      </xdr:nvSpPr>
      <xdr:spPr>
        <a:xfrm>
          <a:off x="13652500" y="1675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69040</xdr:rowOff>
    </xdr:from>
    <xdr:ext cx="599010" cy="259045"/>
    <xdr:sp macro="" textlink="">
      <xdr:nvSpPr>
        <xdr:cNvPr id="699" name="テキスト ボックス 698"/>
        <xdr:cNvSpPr txBox="1"/>
      </xdr:nvSpPr>
      <xdr:spPr>
        <a:xfrm>
          <a:off x="13403794" y="1652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49343</xdr:rowOff>
    </xdr:from>
    <xdr:to>
      <xdr:col>18</xdr:col>
      <xdr:colOff>492125</xdr:colOff>
      <xdr:row>98</xdr:row>
      <xdr:rowOff>150943</xdr:rowOff>
    </xdr:to>
    <xdr:sp macro="" textlink="">
      <xdr:nvSpPr>
        <xdr:cNvPr id="700" name="円/楕円 699"/>
        <xdr:cNvSpPr/>
      </xdr:nvSpPr>
      <xdr:spPr>
        <a:xfrm>
          <a:off x="12763500" y="168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142070</xdr:rowOff>
    </xdr:from>
    <xdr:ext cx="534377" cy="259045"/>
    <xdr:sp macro="" textlink="">
      <xdr:nvSpPr>
        <xdr:cNvPr id="701" name="テキスト ボックス 700"/>
        <xdr:cNvSpPr txBox="1"/>
      </xdr:nvSpPr>
      <xdr:spPr>
        <a:xfrm>
          <a:off x="12547111" y="1694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92608</xdr:rowOff>
    </xdr:from>
    <xdr:to>
      <xdr:col>32</xdr:col>
      <xdr:colOff>187325</xdr:colOff>
      <xdr:row>58</xdr:row>
      <xdr:rowOff>94277</xdr:rowOff>
    </xdr:to>
    <xdr:cxnSp macro="">
      <xdr:nvCxnSpPr>
        <xdr:cNvPr id="785" name="直線コネクタ 784"/>
        <xdr:cNvCxnSpPr/>
      </xdr:nvCxnSpPr>
      <xdr:spPr>
        <a:xfrm flipV="1">
          <a:off x="21323300" y="10036708"/>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94277</xdr:rowOff>
    </xdr:from>
    <xdr:to>
      <xdr:col>31</xdr:col>
      <xdr:colOff>34925</xdr:colOff>
      <xdr:row>58</xdr:row>
      <xdr:rowOff>95260</xdr:rowOff>
    </xdr:to>
    <xdr:cxnSp macro="">
      <xdr:nvCxnSpPr>
        <xdr:cNvPr id="788" name="直線コネクタ 787"/>
        <xdr:cNvCxnSpPr/>
      </xdr:nvCxnSpPr>
      <xdr:spPr>
        <a:xfrm flipV="1">
          <a:off x="20434300" y="1003837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43574</xdr:rowOff>
    </xdr:from>
    <xdr:to>
      <xdr:col>29</xdr:col>
      <xdr:colOff>517525</xdr:colOff>
      <xdr:row>58</xdr:row>
      <xdr:rowOff>95260</xdr:rowOff>
    </xdr:to>
    <xdr:cxnSp macro="">
      <xdr:nvCxnSpPr>
        <xdr:cNvPr id="791" name="直線コネクタ 790"/>
        <xdr:cNvCxnSpPr/>
      </xdr:nvCxnSpPr>
      <xdr:spPr>
        <a:xfrm>
          <a:off x="19545300" y="9987674"/>
          <a:ext cx="889000" cy="5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43574</xdr:rowOff>
    </xdr:from>
    <xdr:to>
      <xdr:col>28</xdr:col>
      <xdr:colOff>314325</xdr:colOff>
      <xdr:row>58</xdr:row>
      <xdr:rowOff>96403</xdr:rowOff>
    </xdr:to>
    <xdr:cxnSp macro="">
      <xdr:nvCxnSpPr>
        <xdr:cNvPr id="794" name="直線コネクタ 793"/>
        <xdr:cNvCxnSpPr/>
      </xdr:nvCxnSpPr>
      <xdr:spPr>
        <a:xfrm flipV="1">
          <a:off x="18656300" y="9987674"/>
          <a:ext cx="889000" cy="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41808</xdr:rowOff>
    </xdr:from>
    <xdr:to>
      <xdr:col>32</xdr:col>
      <xdr:colOff>238125</xdr:colOff>
      <xdr:row>58</xdr:row>
      <xdr:rowOff>143408</xdr:rowOff>
    </xdr:to>
    <xdr:sp macro="" textlink="">
      <xdr:nvSpPr>
        <xdr:cNvPr id="804" name="円/楕円 803"/>
        <xdr:cNvSpPr/>
      </xdr:nvSpPr>
      <xdr:spPr>
        <a:xfrm>
          <a:off x="221107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128185</xdr:rowOff>
    </xdr:from>
    <xdr:ext cx="469744" cy="259045"/>
    <xdr:sp macro="" textlink="">
      <xdr:nvSpPr>
        <xdr:cNvPr id="805" name="貸付金該当値テキスト"/>
        <xdr:cNvSpPr txBox="1"/>
      </xdr:nvSpPr>
      <xdr:spPr>
        <a:xfrm>
          <a:off x="22212300" y="99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43477</xdr:rowOff>
    </xdr:from>
    <xdr:to>
      <xdr:col>31</xdr:col>
      <xdr:colOff>85725</xdr:colOff>
      <xdr:row>58</xdr:row>
      <xdr:rowOff>145077</xdr:rowOff>
    </xdr:to>
    <xdr:sp macro="" textlink="">
      <xdr:nvSpPr>
        <xdr:cNvPr id="806" name="円/楕円 805"/>
        <xdr:cNvSpPr/>
      </xdr:nvSpPr>
      <xdr:spPr>
        <a:xfrm>
          <a:off x="21272500" y="99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136204</xdr:rowOff>
    </xdr:from>
    <xdr:ext cx="469744" cy="259045"/>
    <xdr:sp macro="" textlink="">
      <xdr:nvSpPr>
        <xdr:cNvPr id="807" name="テキスト ボックス 806"/>
        <xdr:cNvSpPr txBox="1"/>
      </xdr:nvSpPr>
      <xdr:spPr>
        <a:xfrm>
          <a:off x="21088427" y="100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44460</xdr:rowOff>
    </xdr:from>
    <xdr:to>
      <xdr:col>29</xdr:col>
      <xdr:colOff>568325</xdr:colOff>
      <xdr:row>58</xdr:row>
      <xdr:rowOff>146060</xdr:rowOff>
    </xdr:to>
    <xdr:sp macro="" textlink="">
      <xdr:nvSpPr>
        <xdr:cNvPr id="808" name="円/楕円 807"/>
        <xdr:cNvSpPr/>
      </xdr:nvSpPr>
      <xdr:spPr>
        <a:xfrm>
          <a:off x="20383500" y="99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137187</xdr:rowOff>
    </xdr:from>
    <xdr:ext cx="469744" cy="259045"/>
    <xdr:sp macro="" textlink="">
      <xdr:nvSpPr>
        <xdr:cNvPr id="809" name="テキスト ボックス 808"/>
        <xdr:cNvSpPr txBox="1"/>
      </xdr:nvSpPr>
      <xdr:spPr>
        <a:xfrm>
          <a:off x="20199427" y="10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164224</xdr:rowOff>
    </xdr:from>
    <xdr:to>
      <xdr:col>28</xdr:col>
      <xdr:colOff>365125</xdr:colOff>
      <xdr:row>58</xdr:row>
      <xdr:rowOff>94374</xdr:rowOff>
    </xdr:to>
    <xdr:sp macro="" textlink="">
      <xdr:nvSpPr>
        <xdr:cNvPr id="810" name="円/楕円 809"/>
        <xdr:cNvSpPr/>
      </xdr:nvSpPr>
      <xdr:spPr>
        <a:xfrm>
          <a:off x="19494500" y="99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85501</xdr:rowOff>
    </xdr:from>
    <xdr:ext cx="469744" cy="259045"/>
    <xdr:sp macro="" textlink="">
      <xdr:nvSpPr>
        <xdr:cNvPr id="811" name="テキスト ボックス 810"/>
        <xdr:cNvSpPr txBox="1"/>
      </xdr:nvSpPr>
      <xdr:spPr>
        <a:xfrm>
          <a:off x="19310427" y="1002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45603</xdr:rowOff>
    </xdr:from>
    <xdr:to>
      <xdr:col>27</xdr:col>
      <xdr:colOff>161925</xdr:colOff>
      <xdr:row>58</xdr:row>
      <xdr:rowOff>147203</xdr:rowOff>
    </xdr:to>
    <xdr:sp macro="" textlink="">
      <xdr:nvSpPr>
        <xdr:cNvPr id="812" name="円/楕円 811"/>
        <xdr:cNvSpPr/>
      </xdr:nvSpPr>
      <xdr:spPr>
        <a:xfrm>
          <a:off x="18605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138330</xdr:rowOff>
    </xdr:from>
    <xdr:ext cx="469744" cy="259045"/>
    <xdr:sp macro="" textlink="">
      <xdr:nvSpPr>
        <xdr:cNvPr id="813" name="テキスト ボックス 812"/>
        <xdr:cNvSpPr txBox="1"/>
      </xdr:nvSpPr>
      <xdr:spPr>
        <a:xfrm>
          <a:off x="18421427" y="1008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70545</xdr:rowOff>
    </xdr:from>
    <xdr:to>
      <xdr:col>32</xdr:col>
      <xdr:colOff>187325</xdr:colOff>
      <xdr:row>76</xdr:row>
      <xdr:rowOff>135480</xdr:rowOff>
    </xdr:to>
    <xdr:cxnSp macro="">
      <xdr:nvCxnSpPr>
        <xdr:cNvPr id="840" name="直線コネクタ 839"/>
        <xdr:cNvCxnSpPr/>
      </xdr:nvCxnSpPr>
      <xdr:spPr>
        <a:xfrm>
          <a:off x="21323300" y="13100745"/>
          <a:ext cx="838200" cy="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49910</xdr:rowOff>
    </xdr:from>
    <xdr:to>
      <xdr:col>31</xdr:col>
      <xdr:colOff>34925</xdr:colOff>
      <xdr:row>76</xdr:row>
      <xdr:rowOff>70545</xdr:rowOff>
    </xdr:to>
    <xdr:cxnSp macro="">
      <xdr:nvCxnSpPr>
        <xdr:cNvPr id="843" name="直線コネクタ 842"/>
        <xdr:cNvCxnSpPr/>
      </xdr:nvCxnSpPr>
      <xdr:spPr>
        <a:xfrm>
          <a:off x="20434300" y="13080110"/>
          <a:ext cx="889000" cy="2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49910</xdr:rowOff>
    </xdr:from>
    <xdr:to>
      <xdr:col>29</xdr:col>
      <xdr:colOff>517525</xdr:colOff>
      <xdr:row>76</xdr:row>
      <xdr:rowOff>127315</xdr:rowOff>
    </xdr:to>
    <xdr:cxnSp macro="">
      <xdr:nvCxnSpPr>
        <xdr:cNvPr id="846" name="直線コネクタ 845"/>
        <xdr:cNvCxnSpPr/>
      </xdr:nvCxnSpPr>
      <xdr:spPr>
        <a:xfrm flipV="1">
          <a:off x="19545300" y="13080110"/>
          <a:ext cx="889000" cy="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127315</xdr:rowOff>
    </xdr:from>
    <xdr:to>
      <xdr:col>28</xdr:col>
      <xdr:colOff>314325</xdr:colOff>
      <xdr:row>76</xdr:row>
      <xdr:rowOff>152538</xdr:rowOff>
    </xdr:to>
    <xdr:cxnSp macro="">
      <xdr:nvCxnSpPr>
        <xdr:cNvPr id="849" name="直線コネクタ 848"/>
        <xdr:cNvCxnSpPr/>
      </xdr:nvCxnSpPr>
      <xdr:spPr>
        <a:xfrm flipV="1">
          <a:off x="18656300" y="13157515"/>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84680</xdr:rowOff>
    </xdr:from>
    <xdr:to>
      <xdr:col>32</xdr:col>
      <xdr:colOff>238125</xdr:colOff>
      <xdr:row>77</xdr:row>
      <xdr:rowOff>14830</xdr:rowOff>
    </xdr:to>
    <xdr:sp macro="" textlink="">
      <xdr:nvSpPr>
        <xdr:cNvPr id="859" name="円/楕円 858"/>
        <xdr:cNvSpPr/>
      </xdr:nvSpPr>
      <xdr:spPr>
        <a:xfrm>
          <a:off x="22110700" y="131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63107</xdr:rowOff>
    </xdr:from>
    <xdr:ext cx="534377" cy="259045"/>
    <xdr:sp macro="" textlink="">
      <xdr:nvSpPr>
        <xdr:cNvPr id="860" name="繰出金該当値テキスト"/>
        <xdr:cNvSpPr txBox="1"/>
      </xdr:nvSpPr>
      <xdr:spPr>
        <a:xfrm>
          <a:off x="22212300" y="1309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75,923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19745</xdr:rowOff>
    </xdr:from>
    <xdr:to>
      <xdr:col>31</xdr:col>
      <xdr:colOff>85725</xdr:colOff>
      <xdr:row>76</xdr:row>
      <xdr:rowOff>121345</xdr:rowOff>
    </xdr:to>
    <xdr:sp macro="" textlink="">
      <xdr:nvSpPr>
        <xdr:cNvPr id="861" name="円/楕円 860"/>
        <xdr:cNvSpPr/>
      </xdr:nvSpPr>
      <xdr:spPr>
        <a:xfrm>
          <a:off x="21272500" y="130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112472</xdr:rowOff>
    </xdr:from>
    <xdr:ext cx="534377" cy="259045"/>
    <xdr:sp macro="" textlink="">
      <xdr:nvSpPr>
        <xdr:cNvPr id="862" name="テキスト ボックス 861"/>
        <xdr:cNvSpPr txBox="1"/>
      </xdr:nvSpPr>
      <xdr:spPr>
        <a:xfrm>
          <a:off x="21056111" y="131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170560</xdr:rowOff>
    </xdr:from>
    <xdr:to>
      <xdr:col>29</xdr:col>
      <xdr:colOff>568325</xdr:colOff>
      <xdr:row>76</xdr:row>
      <xdr:rowOff>100710</xdr:rowOff>
    </xdr:to>
    <xdr:sp macro="" textlink="">
      <xdr:nvSpPr>
        <xdr:cNvPr id="863" name="円/楕円 862"/>
        <xdr:cNvSpPr/>
      </xdr:nvSpPr>
      <xdr:spPr>
        <a:xfrm>
          <a:off x="20383500" y="130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91837</xdr:rowOff>
    </xdr:from>
    <xdr:ext cx="534377" cy="259045"/>
    <xdr:sp macro="" textlink="">
      <xdr:nvSpPr>
        <xdr:cNvPr id="864" name="テキスト ボックス 863"/>
        <xdr:cNvSpPr txBox="1"/>
      </xdr:nvSpPr>
      <xdr:spPr>
        <a:xfrm>
          <a:off x="20167111" y="131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76515</xdr:rowOff>
    </xdr:from>
    <xdr:to>
      <xdr:col>28</xdr:col>
      <xdr:colOff>365125</xdr:colOff>
      <xdr:row>77</xdr:row>
      <xdr:rowOff>6665</xdr:rowOff>
    </xdr:to>
    <xdr:sp macro="" textlink="">
      <xdr:nvSpPr>
        <xdr:cNvPr id="865" name="円/楕円 864"/>
        <xdr:cNvSpPr/>
      </xdr:nvSpPr>
      <xdr:spPr>
        <a:xfrm>
          <a:off x="19494500" y="131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169242</xdr:rowOff>
    </xdr:from>
    <xdr:ext cx="534377" cy="259045"/>
    <xdr:sp macro="" textlink="">
      <xdr:nvSpPr>
        <xdr:cNvPr id="866" name="テキスト ボックス 865"/>
        <xdr:cNvSpPr txBox="1"/>
      </xdr:nvSpPr>
      <xdr:spPr>
        <a:xfrm>
          <a:off x="19278111" y="131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101738</xdr:rowOff>
    </xdr:from>
    <xdr:to>
      <xdr:col>27</xdr:col>
      <xdr:colOff>161925</xdr:colOff>
      <xdr:row>77</xdr:row>
      <xdr:rowOff>31888</xdr:rowOff>
    </xdr:to>
    <xdr:sp macro="" textlink="">
      <xdr:nvSpPr>
        <xdr:cNvPr id="867" name="円/楕円 866"/>
        <xdr:cNvSpPr/>
      </xdr:nvSpPr>
      <xdr:spPr>
        <a:xfrm>
          <a:off x="18605500" y="131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23015</xdr:rowOff>
    </xdr:from>
    <xdr:ext cx="534377" cy="259045"/>
    <xdr:sp macro="" textlink="">
      <xdr:nvSpPr>
        <xdr:cNvPr id="868" name="テキスト ボックス 867"/>
        <xdr:cNvSpPr txBox="1"/>
      </xdr:nvSpPr>
      <xdr:spPr>
        <a:xfrm>
          <a:off x="18389111" y="132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人件費：前年度と比較し</a:t>
          </a:r>
          <a:r>
            <a:rPr kumimoji="1" lang="en-US" altLang="ja-JP" sz="1100">
              <a:solidFill>
                <a:schemeClr val="dk1"/>
              </a:solidFill>
              <a:effectLst/>
              <a:latin typeface="+mn-lt"/>
              <a:ea typeface="+mn-ea"/>
              <a:cs typeface="+mn-cs"/>
            </a:rPr>
            <a:t>6,049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類似団体に比べると</a:t>
          </a:r>
          <a:r>
            <a:rPr kumimoji="1" lang="en-US" altLang="ja-JP" sz="1100">
              <a:solidFill>
                <a:schemeClr val="dk1"/>
              </a:solidFill>
              <a:effectLst/>
              <a:latin typeface="+mn-lt"/>
              <a:ea typeface="+mn-ea"/>
              <a:cs typeface="+mn-cs"/>
            </a:rPr>
            <a:t>60,980</a:t>
          </a:r>
          <a:r>
            <a:rPr kumimoji="1" lang="ja-JP" altLang="ja-JP" sz="1100">
              <a:solidFill>
                <a:schemeClr val="dk1"/>
              </a:solidFill>
              <a:effectLst/>
              <a:latin typeface="+mn-lt"/>
              <a:ea typeface="+mn-ea"/>
              <a:cs typeface="+mn-cs"/>
            </a:rPr>
            <a:t>円下回っている。</a:t>
          </a:r>
          <a:r>
            <a:rPr kumimoji="1" lang="ja-JP" altLang="en-US" sz="1100">
              <a:solidFill>
                <a:schemeClr val="dk1"/>
              </a:solidFill>
              <a:effectLst/>
              <a:latin typeface="+mn-lt"/>
              <a:ea typeface="+mn-ea"/>
              <a:cs typeface="+mn-cs"/>
            </a:rPr>
            <a:t>定年</a:t>
          </a:r>
          <a:r>
            <a:rPr kumimoji="1" lang="ja-JP" altLang="ja-JP" sz="1100">
              <a:solidFill>
                <a:schemeClr val="dk1"/>
              </a:solidFill>
              <a:effectLst/>
              <a:latin typeface="+mn-lt"/>
              <a:ea typeface="+mn-ea"/>
              <a:cs typeface="+mn-cs"/>
            </a:rPr>
            <a:t>退職職員</a:t>
          </a:r>
          <a:r>
            <a:rPr kumimoji="1" lang="ja-JP" altLang="en-US" sz="1100">
              <a:solidFill>
                <a:schemeClr val="dk1"/>
              </a:solidFill>
              <a:effectLst/>
              <a:latin typeface="+mn-lt"/>
              <a:ea typeface="+mn-ea"/>
              <a:cs typeface="+mn-cs"/>
            </a:rPr>
            <a:t>と自己都合のよる退職者があったため</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人の減となった。また、</a:t>
          </a:r>
          <a:r>
            <a:rPr kumimoji="1" lang="ja-JP" altLang="ja-JP" sz="1100">
              <a:solidFill>
                <a:schemeClr val="dk1"/>
              </a:solidFill>
              <a:effectLst/>
              <a:latin typeface="+mn-lt"/>
              <a:ea typeface="+mn-ea"/>
              <a:cs typeface="+mn-cs"/>
            </a:rPr>
            <a:t>基本給の低い職員が増加したことにより職員手当が減となった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により全体で</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1,147</a:t>
          </a:r>
          <a:r>
            <a:rPr kumimoji="1" lang="ja-JP" altLang="ja-JP" sz="1100">
              <a:solidFill>
                <a:schemeClr val="dk1"/>
              </a:solidFill>
              <a:effectLst/>
              <a:latin typeface="+mn-lt"/>
              <a:ea typeface="+mn-ea"/>
              <a:cs typeface="+mn-cs"/>
            </a:rPr>
            <a:t>円減となり類似団体に比べると</a:t>
          </a:r>
          <a:r>
            <a:rPr kumimoji="1" lang="en-US" altLang="ja-JP" sz="1100">
              <a:solidFill>
                <a:schemeClr val="dk1"/>
              </a:solidFill>
              <a:effectLst/>
              <a:latin typeface="+mn-lt"/>
              <a:ea typeface="+mn-ea"/>
              <a:cs typeface="+mn-cs"/>
            </a:rPr>
            <a:t>19,974</a:t>
          </a:r>
          <a:r>
            <a:rPr kumimoji="1" lang="ja-JP" altLang="ja-JP" sz="1100">
              <a:solidFill>
                <a:schemeClr val="dk1"/>
              </a:solidFill>
              <a:effectLst/>
              <a:latin typeface="+mn-lt"/>
              <a:ea typeface="+mn-ea"/>
              <a:cs typeface="+mn-cs"/>
            </a:rPr>
            <a:t>円下回っている。</a:t>
          </a:r>
          <a:r>
            <a:rPr kumimoji="1" lang="ja-JP" altLang="en-US" sz="1100">
              <a:solidFill>
                <a:schemeClr val="dk1"/>
              </a:solidFill>
              <a:effectLst/>
              <a:latin typeface="+mn-lt"/>
              <a:ea typeface="+mn-ea"/>
              <a:cs typeface="+mn-cs"/>
            </a:rPr>
            <a:t>道路維持補修に用いる原材料購入費や消防施設の修繕料の減による。</a:t>
          </a:r>
          <a:endParaRPr lang="ja-JP" altLang="ja-JP" sz="1400">
            <a:effectLst/>
          </a:endParaRPr>
        </a:p>
        <a:p>
          <a:r>
            <a:rPr kumimoji="1" lang="ja-JP" altLang="ja-JP" sz="1100">
              <a:solidFill>
                <a:schemeClr val="dk1"/>
              </a:solidFill>
              <a:effectLst/>
              <a:latin typeface="+mn-lt"/>
              <a:ea typeface="+mn-ea"/>
              <a:cs typeface="+mn-cs"/>
            </a:rPr>
            <a:t>扶助費：前年度と比較し</a:t>
          </a:r>
          <a:r>
            <a:rPr kumimoji="1" lang="en-US" altLang="ja-JP" sz="1100">
              <a:solidFill>
                <a:schemeClr val="dk1"/>
              </a:solidFill>
              <a:effectLst/>
              <a:latin typeface="+mn-lt"/>
              <a:ea typeface="+mn-ea"/>
              <a:cs typeface="+mn-cs"/>
            </a:rPr>
            <a:t>1,423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となり類似団体と比べると</a:t>
          </a:r>
          <a:r>
            <a:rPr kumimoji="1" lang="en-US" altLang="ja-JP" sz="1100">
              <a:solidFill>
                <a:schemeClr val="dk1"/>
              </a:solidFill>
              <a:effectLst/>
              <a:latin typeface="+mn-lt"/>
              <a:ea typeface="+mn-ea"/>
              <a:cs typeface="+mn-cs"/>
            </a:rPr>
            <a:t>5,299</a:t>
          </a:r>
          <a:r>
            <a:rPr kumimoji="1" lang="ja-JP" altLang="ja-JP" sz="1100">
              <a:solidFill>
                <a:schemeClr val="dk1"/>
              </a:solidFill>
              <a:effectLst/>
              <a:latin typeface="+mn-lt"/>
              <a:ea typeface="+mn-ea"/>
              <a:cs typeface="+mn-cs"/>
            </a:rPr>
            <a:t>円下回っている。</a:t>
          </a:r>
          <a:r>
            <a:rPr kumimoji="1" lang="ja-JP" altLang="en-US" sz="1100">
              <a:solidFill>
                <a:schemeClr val="dk1"/>
              </a:solidFill>
              <a:effectLst/>
              <a:latin typeface="+mn-lt"/>
              <a:ea typeface="+mn-ea"/>
              <a:cs typeface="+mn-cs"/>
            </a:rPr>
            <a:t>重度障害者支援</a:t>
          </a:r>
          <a:r>
            <a:rPr kumimoji="1" lang="ja-JP" altLang="ja-JP" sz="1100">
              <a:solidFill>
                <a:schemeClr val="dk1"/>
              </a:solidFill>
              <a:effectLst/>
              <a:latin typeface="+mn-lt"/>
              <a:ea typeface="+mn-ea"/>
              <a:cs typeface="+mn-cs"/>
            </a:rPr>
            <a:t>事業や児童手当の減による。　補助費等：前年度と比べると</a:t>
          </a:r>
          <a:r>
            <a:rPr kumimoji="1" lang="en-US" altLang="ja-JP" sz="1100">
              <a:solidFill>
                <a:schemeClr val="dk1"/>
              </a:solidFill>
              <a:effectLst/>
              <a:latin typeface="+mn-lt"/>
              <a:ea typeface="+mn-ea"/>
              <a:cs typeface="+mn-cs"/>
            </a:rPr>
            <a:t>4,442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37,904</a:t>
          </a:r>
          <a:r>
            <a:rPr kumimoji="1" lang="ja-JP" altLang="ja-JP" sz="1100">
              <a:solidFill>
                <a:schemeClr val="dk1"/>
              </a:solidFill>
              <a:effectLst/>
              <a:latin typeface="+mn-lt"/>
              <a:ea typeface="+mn-ea"/>
              <a:cs typeface="+mn-cs"/>
            </a:rPr>
            <a:t>円下回っている。</a:t>
          </a:r>
          <a:endParaRPr lang="ja-JP" altLang="ja-JP" sz="1400">
            <a:effectLst/>
          </a:endParaRPr>
        </a:p>
        <a:p>
          <a:r>
            <a:rPr kumimoji="1" lang="ja-JP" altLang="ja-JP" sz="1100">
              <a:solidFill>
                <a:schemeClr val="dk1"/>
              </a:solidFill>
              <a:effectLst/>
              <a:latin typeface="+mn-lt"/>
              <a:ea typeface="+mn-ea"/>
              <a:cs typeface="+mn-cs"/>
            </a:rPr>
            <a:t>普通建設事業費：前年度と比較し</a:t>
          </a:r>
          <a:r>
            <a:rPr kumimoji="1" lang="en-US" altLang="ja-JP" sz="1100">
              <a:solidFill>
                <a:schemeClr val="dk1"/>
              </a:solidFill>
              <a:effectLst/>
              <a:latin typeface="+mn-lt"/>
              <a:ea typeface="+mn-ea"/>
              <a:cs typeface="+mn-cs"/>
            </a:rPr>
            <a:t>59,411</a:t>
          </a:r>
          <a:r>
            <a:rPr kumimoji="1" lang="ja-JP" altLang="ja-JP" sz="1100">
              <a:solidFill>
                <a:schemeClr val="dk1"/>
              </a:solidFill>
              <a:effectLst/>
              <a:latin typeface="+mn-lt"/>
              <a:ea typeface="+mn-ea"/>
              <a:cs typeface="+mn-cs"/>
            </a:rPr>
            <a:t>円減となり類似団体と比べると</a:t>
          </a:r>
          <a:r>
            <a:rPr kumimoji="1" lang="en-US" altLang="ja-JP" sz="1100">
              <a:solidFill>
                <a:schemeClr val="dk1"/>
              </a:solidFill>
              <a:effectLst/>
              <a:latin typeface="+mn-lt"/>
              <a:ea typeface="+mn-ea"/>
              <a:cs typeface="+mn-cs"/>
            </a:rPr>
            <a:t>174,464</a:t>
          </a:r>
          <a:r>
            <a:rPr kumimoji="1" lang="ja-JP" altLang="ja-JP" sz="1100">
              <a:solidFill>
                <a:schemeClr val="dk1"/>
              </a:solidFill>
              <a:effectLst/>
              <a:latin typeface="+mn-lt"/>
              <a:ea typeface="+mn-ea"/>
              <a:cs typeface="+mn-cs"/>
            </a:rPr>
            <a:t>円下回っている。補助事業において</a:t>
          </a:r>
          <a:r>
            <a:rPr kumimoji="1" lang="ja-JP" altLang="en-US" sz="1100">
              <a:solidFill>
                <a:schemeClr val="dk1"/>
              </a:solidFill>
              <a:effectLst/>
              <a:latin typeface="+mn-lt"/>
              <a:ea typeface="+mn-ea"/>
              <a:cs typeface="+mn-cs"/>
            </a:rPr>
            <a:t>前年度完了事業があったことや</a:t>
          </a:r>
          <a:r>
            <a:rPr kumimoji="1" lang="ja-JP" altLang="ja-JP" sz="1100">
              <a:solidFill>
                <a:schemeClr val="dk1"/>
              </a:solidFill>
              <a:effectLst/>
              <a:latin typeface="+mn-lt"/>
              <a:ea typeface="+mn-ea"/>
              <a:cs typeface="+mn-cs"/>
            </a:rPr>
            <a:t>単独事業では前年度完了事業が多かったため全体で減額となった。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災害復旧事業費：前年度と比較し</a:t>
          </a:r>
          <a:r>
            <a:rPr kumimoji="1" lang="en-US" altLang="ja-JP" sz="1100">
              <a:solidFill>
                <a:schemeClr val="dk1"/>
              </a:solidFill>
              <a:effectLst/>
              <a:latin typeface="+mn-lt"/>
              <a:ea typeface="+mn-ea"/>
              <a:cs typeface="+mn-cs"/>
            </a:rPr>
            <a:t>5,847</a:t>
          </a:r>
          <a:r>
            <a:rPr kumimoji="1" lang="ja-JP" altLang="ja-JP" sz="1100">
              <a:solidFill>
                <a:schemeClr val="dk1"/>
              </a:solidFill>
              <a:effectLst/>
              <a:latin typeface="+mn-lt"/>
              <a:ea typeface="+mn-ea"/>
              <a:cs typeface="+mn-cs"/>
            </a:rPr>
            <a:t>円減となり類似団体と比べると</a:t>
          </a:r>
          <a:r>
            <a:rPr kumimoji="1" lang="en-US" altLang="ja-JP" sz="1100">
              <a:solidFill>
                <a:schemeClr val="dk1"/>
              </a:solidFill>
              <a:effectLst/>
              <a:latin typeface="+mn-lt"/>
              <a:ea typeface="+mn-ea"/>
              <a:cs typeface="+mn-cs"/>
            </a:rPr>
            <a:t>4,219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前年度までに過年度災害が完了したことにより現年災害分のみ実施したことにより減となった。</a:t>
          </a:r>
          <a:endParaRPr lang="ja-JP" altLang="ja-JP" sz="1400">
            <a:effectLst/>
          </a:endParaRPr>
        </a:p>
        <a:p>
          <a:r>
            <a:rPr kumimoji="1" lang="ja-JP" altLang="ja-JP" sz="1100">
              <a:solidFill>
                <a:schemeClr val="dk1"/>
              </a:solidFill>
              <a:effectLst/>
              <a:latin typeface="+mn-lt"/>
              <a:ea typeface="+mn-ea"/>
              <a:cs typeface="+mn-cs"/>
            </a:rPr>
            <a:t>公債費：前年度と比較し</a:t>
          </a:r>
          <a:r>
            <a:rPr kumimoji="1" lang="en-US" altLang="ja-JP" sz="1100">
              <a:solidFill>
                <a:schemeClr val="dk1"/>
              </a:solidFill>
              <a:effectLst/>
              <a:latin typeface="+mn-lt"/>
              <a:ea typeface="+mn-ea"/>
              <a:cs typeface="+mn-cs"/>
            </a:rPr>
            <a:t>3,479</a:t>
          </a:r>
          <a:r>
            <a:rPr kumimoji="1" lang="ja-JP" altLang="ja-JP" sz="1100">
              <a:solidFill>
                <a:schemeClr val="dk1"/>
              </a:solidFill>
              <a:effectLst/>
              <a:latin typeface="+mn-lt"/>
              <a:ea typeface="+mn-ea"/>
              <a:cs typeface="+mn-cs"/>
            </a:rPr>
            <a:t>円増となったが類似団体と比較すると</a:t>
          </a:r>
          <a:r>
            <a:rPr kumimoji="1" lang="en-US" altLang="ja-JP" sz="1100">
              <a:solidFill>
                <a:schemeClr val="dk1"/>
              </a:solidFill>
              <a:effectLst/>
              <a:latin typeface="+mn-lt"/>
              <a:ea typeface="+mn-ea"/>
              <a:cs typeface="+mn-cs"/>
            </a:rPr>
            <a:t>42,168</a:t>
          </a:r>
          <a:r>
            <a:rPr kumimoji="1" lang="ja-JP" altLang="ja-JP" sz="1100">
              <a:solidFill>
                <a:schemeClr val="dk1"/>
              </a:solidFill>
              <a:effectLst/>
              <a:latin typeface="+mn-lt"/>
              <a:ea typeface="+mn-ea"/>
              <a:cs typeface="+mn-cs"/>
            </a:rPr>
            <a:t>円下回っている。新たに元金の償還が始まった地方債が多かったことによる。積立金：前年度と比べると</a:t>
          </a:r>
          <a:r>
            <a:rPr kumimoji="1" lang="en-US" altLang="ja-JP" sz="1100">
              <a:solidFill>
                <a:schemeClr val="dk1"/>
              </a:solidFill>
              <a:effectLst/>
              <a:latin typeface="+mn-lt"/>
              <a:ea typeface="+mn-ea"/>
              <a:cs typeface="+mn-cs"/>
            </a:rPr>
            <a:t>18,714</a:t>
          </a:r>
          <a:r>
            <a:rPr kumimoji="1" lang="ja-JP" altLang="ja-JP" sz="1100">
              <a:solidFill>
                <a:schemeClr val="dk1"/>
              </a:solidFill>
              <a:effectLst/>
              <a:latin typeface="+mn-lt"/>
              <a:ea typeface="+mn-ea"/>
              <a:cs typeface="+mn-cs"/>
            </a:rPr>
            <a:t>円増となり類似団体と比較すると</a:t>
          </a:r>
          <a:r>
            <a:rPr kumimoji="1" lang="en-US" altLang="ja-JP" sz="1100">
              <a:solidFill>
                <a:schemeClr val="dk1"/>
              </a:solidFill>
              <a:effectLst/>
              <a:latin typeface="+mn-lt"/>
              <a:ea typeface="+mn-ea"/>
              <a:cs typeface="+mn-cs"/>
            </a:rPr>
            <a:t>52,891</a:t>
          </a:r>
          <a:r>
            <a:rPr kumimoji="1" lang="ja-JP" altLang="ja-JP" sz="1100">
              <a:solidFill>
                <a:schemeClr val="dk1"/>
              </a:solidFill>
              <a:effectLst/>
              <a:latin typeface="+mn-lt"/>
              <a:ea typeface="+mn-ea"/>
              <a:cs typeface="+mn-cs"/>
            </a:rPr>
            <a:t>円上回った。</a:t>
          </a:r>
          <a:r>
            <a:rPr kumimoji="1" lang="ja-JP" altLang="en-US" sz="1100">
              <a:solidFill>
                <a:schemeClr val="dk1"/>
              </a:solidFill>
              <a:effectLst/>
              <a:latin typeface="+mn-lt"/>
              <a:ea typeface="+mn-ea"/>
              <a:cs typeface="+mn-cs"/>
            </a:rPr>
            <a:t>教育施設整備</a:t>
          </a:r>
          <a:r>
            <a:rPr kumimoji="1" lang="ja-JP" altLang="ja-JP" sz="1100">
              <a:solidFill>
                <a:schemeClr val="dk1"/>
              </a:solidFill>
              <a:effectLst/>
              <a:latin typeface="+mn-lt"/>
              <a:ea typeface="+mn-ea"/>
              <a:cs typeface="+mn-cs"/>
            </a:rPr>
            <a:t>基金と公有施設整備基金への積立が増加したことによる。</a:t>
          </a:r>
          <a:endParaRPr lang="ja-JP" altLang="ja-JP" sz="1400">
            <a:effectLst/>
          </a:endParaRPr>
        </a:p>
        <a:p>
          <a:r>
            <a:rPr kumimoji="1" lang="ja-JP" altLang="ja-JP" sz="1100">
              <a:solidFill>
                <a:schemeClr val="dk1"/>
              </a:solidFill>
              <a:effectLst/>
              <a:latin typeface="+mn-lt"/>
              <a:ea typeface="+mn-ea"/>
              <a:cs typeface="+mn-cs"/>
            </a:rPr>
            <a:t>繰出金：前年度と比較し</a:t>
          </a:r>
          <a:r>
            <a:rPr kumimoji="1" lang="en-US" altLang="ja-JP" sz="1100">
              <a:solidFill>
                <a:schemeClr val="dk1"/>
              </a:solidFill>
              <a:effectLst/>
              <a:latin typeface="+mn-lt"/>
              <a:ea typeface="+mn-ea"/>
              <a:cs typeface="+mn-cs"/>
            </a:rPr>
            <a:t>14,203</a:t>
          </a:r>
          <a:r>
            <a:rPr kumimoji="1" lang="ja-JP" altLang="ja-JP" sz="1100">
              <a:solidFill>
                <a:schemeClr val="dk1"/>
              </a:solidFill>
              <a:effectLst/>
              <a:latin typeface="+mn-lt"/>
              <a:ea typeface="+mn-ea"/>
              <a:cs typeface="+mn-cs"/>
            </a:rPr>
            <a:t>円減となり類似団体と比較し</a:t>
          </a:r>
          <a:r>
            <a:rPr kumimoji="1" lang="en-US" altLang="ja-JP" sz="1100">
              <a:solidFill>
                <a:schemeClr val="dk1"/>
              </a:solidFill>
              <a:effectLst/>
              <a:latin typeface="+mn-lt"/>
              <a:ea typeface="+mn-ea"/>
              <a:cs typeface="+mn-cs"/>
            </a:rPr>
            <a:t>31,600</a:t>
          </a:r>
          <a:r>
            <a:rPr kumimoji="1" lang="ja-JP" altLang="ja-JP" sz="1100">
              <a:solidFill>
                <a:schemeClr val="dk1"/>
              </a:solidFill>
              <a:effectLst/>
              <a:latin typeface="+mn-lt"/>
              <a:ea typeface="+mn-ea"/>
              <a:cs typeface="+mn-cs"/>
            </a:rPr>
            <a:t>円下回った。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3,640
3,629
131.34
3,642,024
3,477,833
127,621
2,073,122
3,113,831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132575</xdr:rowOff>
    </xdr:from>
    <xdr:to>
      <xdr:col>6</xdr:col>
      <xdr:colOff>511175</xdr:colOff>
      <xdr:row>37</xdr:row>
      <xdr:rowOff>141205</xdr:rowOff>
    </xdr:to>
    <xdr:cxnSp macro="">
      <xdr:nvCxnSpPr>
        <xdr:cNvPr id="60" name="直線コネクタ 59"/>
        <xdr:cNvCxnSpPr/>
      </xdr:nvCxnSpPr>
      <xdr:spPr>
        <a:xfrm>
          <a:off x="3797300" y="6476225"/>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129261</xdr:rowOff>
    </xdr:from>
    <xdr:to>
      <xdr:col>5</xdr:col>
      <xdr:colOff>358775</xdr:colOff>
      <xdr:row>37</xdr:row>
      <xdr:rowOff>132575</xdr:rowOff>
    </xdr:to>
    <xdr:cxnSp macro="">
      <xdr:nvCxnSpPr>
        <xdr:cNvPr id="63" name="直線コネクタ 62"/>
        <xdr:cNvCxnSpPr/>
      </xdr:nvCxnSpPr>
      <xdr:spPr>
        <a:xfrm>
          <a:off x="2908300" y="6472911"/>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129261</xdr:rowOff>
    </xdr:from>
    <xdr:to>
      <xdr:col>4</xdr:col>
      <xdr:colOff>155575</xdr:colOff>
      <xdr:row>37</xdr:row>
      <xdr:rowOff>133071</xdr:rowOff>
    </xdr:to>
    <xdr:cxnSp macro="">
      <xdr:nvCxnSpPr>
        <xdr:cNvPr id="66" name="直線コネクタ 65"/>
        <xdr:cNvCxnSpPr/>
      </xdr:nvCxnSpPr>
      <xdr:spPr>
        <a:xfrm flipV="1">
          <a:off x="2019300" y="647291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120612</xdr:rowOff>
    </xdr:from>
    <xdr:to>
      <xdr:col>2</xdr:col>
      <xdr:colOff>638175</xdr:colOff>
      <xdr:row>37</xdr:row>
      <xdr:rowOff>133071</xdr:rowOff>
    </xdr:to>
    <xdr:cxnSp macro="">
      <xdr:nvCxnSpPr>
        <xdr:cNvPr id="69" name="直線コネクタ 68"/>
        <xdr:cNvCxnSpPr/>
      </xdr:nvCxnSpPr>
      <xdr:spPr>
        <a:xfrm>
          <a:off x="1130300" y="6464262"/>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90405</xdr:rowOff>
    </xdr:from>
    <xdr:to>
      <xdr:col>6</xdr:col>
      <xdr:colOff>561975</xdr:colOff>
      <xdr:row>38</xdr:row>
      <xdr:rowOff>20555</xdr:rowOff>
    </xdr:to>
    <xdr:sp macro="" textlink="">
      <xdr:nvSpPr>
        <xdr:cNvPr id="79" name="円/楕円 78"/>
        <xdr:cNvSpPr/>
      </xdr:nvSpPr>
      <xdr:spPr>
        <a:xfrm>
          <a:off x="4584700" y="64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5332</xdr:rowOff>
    </xdr:from>
    <xdr:ext cx="534377" cy="259045"/>
    <xdr:sp macro="" textlink="">
      <xdr:nvSpPr>
        <xdr:cNvPr id="80" name="議会費該当値テキスト"/>
        <xdr:cNvSpPr txBox="1"/>
      </xdr:nvSpPr>
      <xdr:spPr>
        <a:xfrm>
          <a:off x="4686300" y="634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81775</xdr:rowOff>
    </xdr:from>
    <xdr:to>
      <xdr:col>5</xdr:col>
      <xdr:colOff>409575</xdr:colOff>
      <xdr:row>38</xdr:row>
      <xdr:rowOff>11925</xdr:rowOff>
    </xdr:to>
    <xdr:sp macro="" textlink="">
      <xdr:nvSpPr>
        <xdr:cNvPr id="81" name="円/楕円 80"/>
        <xdr:cNvSpPr/>
      </xdr:nvSpPr>
      <xdr:spPr>
        <a:xfrm>
          <a:off x="3746500" y="64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3053</xdr:rowOff>
    </xdr:from>
    <xdr:ext cx="534377" cy="259045"/>
    <xdr:sp macro="" textlink="">
      <xdr:nvSpPr>
        <xdr:cNvPr id="82" name="テキスト ボックス 81"/>
        <xdr:cNvSpPr txBox="1"/>
      </xdr:nvSpPr>
      <xdr:spPr>
        <a:xfrm>
          <a:off x="3530111" y="65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78461</xdr:rowOff>
    </xdr:from>
    <xdr:to>
      <xdr:col>4</xdr:col>
      <xdr:colOff>206375</xdr:colOff>
      <xdr:row>38</xdr:row>
      <xdr:rowOff>8610</xdr:rowOff>
    </xdr:to>
    <xdr:sp macro="" textlink="">
      <xdr:nvSpPr>
        <xdr:cNvPr id="83" name="円/楕円 82"/>
        <xdr:cNvSpPr/>
      </xdr:nvSpPr>
      <xdr:spPr>
        <a:xfrm>
          <a:off x="2857500" y="6422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171187</xdr:rowOff>
    </xdr:from>
    <xdr:ext cx="534377" cy="259045"/>
    <xdr:sp macro="" textlink="">
      <xdr:nvSpPr>
        <xdr:cNvPr id="84" name="テキスト ボックス 83"/>
        <xdr:cNvSpPr txBox="1"/>
      </xdr:nvSpPr>
      <xdr:spPr>
        <a:xfrm>
          <a:off x="2641111" y="65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82271</xdr:rowOff>
    </xdr:from>
    <xdr:to>
      <xdr:col>3</xdr:col>
      <xdr:colOff>3175</xdr:colOff>
      <xdr:row>38</xdr:row>
      <xdr:rowOff>12421</xdr:rowOff>
    </xdr:to>
    <xdr:sp macro="" textlink="">
      <xdr:nvSpPr>
        <xdr:cNvPr id="85" name="円/楕円 84"/>
        <xdr:cNvSpPr/>
      </xdr:nvSpPr>
      <xdr:spPr>
        <a:xfrm>
          <a:off x="19685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3548</xdr:rowOff>
    </xdr:from>
    <xdr:ext cx="534377" cy="259045"/>
    <xdr:sp macro="" textlink="">
      <xdr:nvSpPr>
        <xdr:cNvPr id="86" name="テキスト ボックス 85"/>
        <xdr:cNvSpPr txBox="1"/>
      </xdr:nvSpPr>
      <xdr:spPr>
        <a:xfrm>
          <a:off x="1752111" y="65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69812</xdr:rowOff>
    </xdr:from>
    <xdr:to>
      <xdr:col>1</xdr:col>
      <xdr:colOff>485775</xdr:colOff>
      <xdr:row>37</xdr:row>
      <xdr:rowOff>171412</xdr:rowOff>
    </xdr:to>
    <xdr:sp macro="" textlink="">
      <xdr:nvSpPr>
        <xdr:cNvPr id="87" name="円/楕円 86"/>
        <xdr:cNvSpPr/>
      </xdr:nvSpPr>
      <xdr:spPr>
        <a:xfrm>
          <a:off x="1079500" y="64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162539</xdr:rowOff>
    </xdr:from>
    <xdr:ext cx="534377" cy="259045"/>
    <xdr:sp macro="" textlink="">
      <xdr:nvSpPr>
        <xdr:cNvPr id="88" name="テキスト ボックス 87"/>
        <xdr:cNvSpPr txBox="1"/>
      </xdr:nvSpPr>
      <xdr:spPr>
        <a:xfrm>
          <a:off x="863111" y="65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21762</xdr:rowOff>
    </xdr:from>
    <xdr:to>
      <xdr:col>6</xdr:col>
      <xdr:colOff>511175</xdr:colOff>
      <xdr:row>58</xdr:row>
      <xdr:rowOff>64424</xdr:rowOff>
    </xdr:to>
    <xdr:cxnSp macro="">
      <xdr:nvCxnSpPr>
        <xdr:cNvPr id="117" name="直線コネクタ 116"/>
        <xdr:cNvCxnSpPr/>
      </xdr:nvCxnSpPr>
      <xdr:spPr>
        <a:xfrm>
          <a:off x="3797300" y="9965862"/>
          <a:ext cx="8382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21762</xdr:rowOff>
    </xdr:from>
    <xdr:to>
      <xdr:col>5</xdr:col>
      <xdr:colOff>358775</xdr:colOff>
      <xdr:row>58</xdr:row>
      <xdr:rowOff>44829</xdr:rowOff>
    </xdr:to>
    <xdr:cxnSp macro="">
      <xdr:nvCxnSpPr>
        <xdr:cNvPr id="120" name="直線コネクタ 119"/>
        <xdr:cNvCxnSpPr/>
      </xdr:nvCxnSpPr>
      <xdr:spPr>
        <a:xfrm flipV="1">
          <a:off x="2908300" y="9965862"/>
          <a:ext cx="8890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156080</xdr:rowOff>
    </xdr:from>
    <xdr:to>
      <xdr:col>4</xdr:col>
      <xdr:colOff>155575</xdr:colOff>
      <xdr:row>58</xdr:row>
      <xdr:rowOff>44829</xdr:rowOff>
    </xdr:to>
    <xdr:cxnSp macro="">
      <xdr:nvCxnSpPr>
        <xdr:cNvPr id="123" name="直線コネクタ 122"/>
        <xdr:cNvCxnSpPr/>
      </xdr:nvCxnSpPr>
      <xdr:spPr>
        <a:xfrm>
          <a:off x="2019300" y="9928730"/>
          <a:ext cx="889000" cy="6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156080</xdr:rowOff>
    </xdr:from>
    <xdr:to>
      <xdr:col>2</xdr:col>
      <xdr:colOff>638175</xdr:colOff>
      <xdr:row>58</xdr:row>
      <xdr:rowOff>90868</xdr:rowOff>
    </xdr:to>
    <xdr:cxnSp macro="">
      <xdr:nvCxnSpPr>
        <xdr:cNvPr id="126" name="直線コネクタ 125"/>
        <xdr:cNvCxnSpPr/>
      </xdr:nvCxnSpPr>
      <xdr:spPr>
        <a:xfrm flipV="1">
          <a:off x="1130300" y="9928730"/>
          <a:ext cx="889000" cy="10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13624</xdr:rowOff>
    </xdr:from>
    <xdr:to>
      <xdr:col>6</xdr:col>
      <xdr:colOff>561975</xdr:colOff>
      <xdr:row>58</xdr:row>
      <xdr:rowOff>115224</xdr:rowOff>
    </xdr:to>
    <xdr:sp macro="" textlink="">
      <xdr:nvSpPr>
        <xdr:cNvPr id="136" name="円/楕円 135"/>
        <xdr:cNvSpPr/>
      </xdr:nvSpPr>
      <xdr:spPr>
        <a:xfrm>
          <a:off x="4584700" y="995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142412</xdr:rowOff>
    </xdr:from>
    <xdr:to>
      <xdr:col>5</xdr:col>
      <xdr:colOff>409575</xdr:colOff>
      <xdr:row>58</xdr:row>
      <xdr:rowOff>72562</xdr:rowOff>
    </xdr:to>
    <xdr:sp macro="" textlink="">
      <xdr:nvSpPr>
        <xdr:cNvPr id="138" name="円/楕円 137"/>
        <xdr:cNvSpPr/>
      </xdr:nvSpPr>
      <xdr:spPr>
        <a:xfrm>
          <a:off x="3746500" y="99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63689</xdr:rowOff>
    </xdr:from>
    <xdr:ext cx="599010" cy="259045"/>
    <xdr:sp macro="" textlink="">
      <xdr:nvSpPr>
        <xdr:cNvPr id="139" name="テキスト ボックス 138"/>
        <xdr:cNvSpPr txBox="1"/>
      </xdr:nvSpPr>
      <xdr:spPr>
        <a:xfrm>
          <a:off x="3497794" y="1000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165479</xdr:rowOff>
    </xdr:from>
    <xdr:to>
      <xdr:col>4</xdr:col>
      <xdr:colOff>206375</xdr:colOff>
      <xdr:row>58</xdr:row>
      <xdr:rowOff>95629</xdr:rowOff>
    </xdr:to>
    <xdr:sp macro="" textlink="">
      <xdr:nvSpPr>
        <xdr:cNvPr id="140" name="円/楕円 139"/>
        <xdr:cNvSpPr/>
      </xdr:nvSpPr>
      <xdr:spPr>
        <a:xfrm>
          <a:off x="2857500" y="993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86756</xdr:rowOff>
    </xdr:from>
    <xdr:ext cx="599010" cy="259045"/>
    <xdr:sp macro="" textlink="">
      <xdr:nvSpPr>
        <xdr:cNvPr id="141" name="テキスト ボックス 140"/>
        <xdr:cNvSpPr txBox="1"/>
      </xdr:nvSpPr>
      <xdr:spPr>
        <a:xfrm>
          <a:off x="2608794" y="1003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105280</xdr:rowOff>
    </xdr:from>
    <xdr:to>
      <xdr:col>3</xdr:col>
      <xdr:colOff>3175</xdr:colOff>
      <xdr:row>58</xdr:row>
      <xdr:rowOff>35430</xdr:rowOff>
    </xdr:to>
    <xdr:sp macro="" textlink="">
      <xdr:nvSpPr>
        <xdr:cNvPr id="142" name="円/楕円 141"/>
        <xdr:cNvSpPr/>
      </xdr:nvSpPr>
      <xdr:spPr>
        <a:xfrm>
          <a:off x="1968500" y="98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51957</xdr:rowOff>
    </xdr:from>
    <xdr:ext cx="599010" cy="259045"/>
    <xdr:sp macro="" textlink="">
      <xdr:nvSpPr>
        <xdr:cNvPr id="143" name="テキスト ボックス 142"/>
        <xdr:cNvSpPr txBox="1"/>
      </xdr:nvSpPr>
      <xdr:spPr>
        <a:xfrm>
          <a:off x="1719794" y="96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40068</xdr:rowOff>
    </xdr:from>
    <xdr:to>
      <xdr:col>1</xdr:col>
      <xdr:colOff>485775</xdr:colOff>
      <xdr:row>58</xdr:row>
      <xdr:rowOff>141668</xdr:rowOff>
    </xdr:to>
    <xdr:sp macro="" textlink="">
      <xdr:nvSpPr>
        <xdr:cNvPr id="144" name="円/楕円 143"/>
        <xdr:cNvSpPr/>
      </xdr:nvSpPr>
      <xdr:spPr>
        <a:xfrm>
          <a:off x="1079500" y="99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132795</xdr:rowOff>
    </xdr:from>
    <xdr:ext cx="599010" cy="259045"/>
    <xdr:sp macro="" textlink="">
      <xdr:nvSpPr>
        <xdr:cNvPr id="145" name="テキスト ボックス 144"/>
        <xdr:cNvSpPr txBox="1"/>
      </xdr:nvSpPr>
      <xdr:spPr>
        <a:xfrm>
          <a:off x="830794" y="1007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165728</xdr:rowOff>
    </xdr:from>
    <xdr:to>
      <xdr:col>6</xdr:col>
      <xdr:colOff>511175</xdr:colOff>
      <xdr:row>76</xdr:row>
      <xdr:rowOff>4035</xdr:rowOff>
    </xdr:to>
    <xdr:cxnSp macro="">
      <xdr:nvCxnSpPr>
        <xdr:cNvPr id="172" name="直線コネクタ 171"/>
        <xdr:cNvCxnSpPr/>
      </xdr:nvCxnSpPr>
      <xdr:spPr>
        <a:xfrm>
          <a:off x="3797300" y="13024478"/>
          <a:ext cx="838200" cy="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165728</xdr:rowOff>
    </xdr:from>
    <xdr:to>
      <xdr:col>5</xdr:col>
      <xdr:colOff>358775</xdr:colOff>
      <xdr:row>76</xdr:row>
      <xdr:rowOff>19498</xdr:rowOff>
    </xdr:to>
    <xdr:cxnSp macro="">
      <xdr:nvCxnSpPr>
        <xdr:cNvPr id="175" name="直線コネクタ 174"/>
        <xdr:cNvCxnSpPr/>
      </xdr:nvCxnSpPr>
      <xdr:spPr>
        <a:xfrm flipV="1">
          <a:off x="2908300" y="13024478"/>
          <a:ext cx="889000" cy="2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19498</xdr:rowOff>
    </xdr:from>
    <xdr:to>
      <xdr:col>4</xdr:col>
      <xdr:colOff>155575</xdr:colOff>
      <xdr:row>76</xdr:row>
      <xdr:rowOff>56657</xdr:rowOff>
    </xdr:to>
    <xdr:cxnSp macro="">
      <xdr:nvCxnSpPr>
        <xdr:cNvPr id="178" name="直線コネクタ 177"/>
        <xdr:cNvCxnSpPr/>
      </xdr:nvCxnSpPr>
      <xdr:spPr>
        <a:xfrm flipV="1">
          <a:off x="2019300" y="13049698"/>
          <a:ext cx="889000" cy="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125742</xdr:rowOff>
    </xdr:from>
    <xdr:to>
      <xdr:col>2</xdr:col>
      <xdr:colOff>638175</xdr:colOff>
      <xdr:row>76</xdr:row>
      <xdr:rowOff>56657</xdr:rowOff>
    </xdr:to>
    <xdr:cxnSp macro="">
      <xdr:nvCxnSpPr>
        <xdr:cNvPr id="181" name="直線コネクタ 180"/>
        <xdr:cNvCxnSpPr/>
      </xdr:nvCxnSpPr>
      <xdr:spPr>
        <a:xfrm>
          <a:off x="1130300" y="12984492"/>
          <a:ext cx="889000" cy="10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124685</xdr:rowOff>
    </xdr:from>
    <xdr:to>
      <xdr:col>6</xdr:col>
      <xdr:colOff>561975</xdr:colOff>
      <xdr:row>76</xdr:row>
      <xdr:rowOff>54835</xdr:rowOff>
    </xdr:to>
    <xdr:sp macro="" textlink="">
      <xdr:nvSpPr>
        <xdr:cNvPr id="191" name="円/楕円 190"/>
        <xdr:cNvSpPr/>
      </xdr:nvSpPr>
      <xdr:spPr>
        <a:xfrm>
          <a:off x="4584700" y="129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103112</xdr:rowOff>
    </xdr:from>
    <xdr:ext cx="599010" cy="259045"/>
    <xdr:sp macro="" textlink="">
      <xdr:nvSpPr>
        <xdr:cNvPr id="192" name="民生費該当値テキスト"/>
        <xdr:cNvSpPr txBox="1"/>
      </xdr:nvSpPr>
      <xdr:spPr>
        <a:xfrm>
          <a:off x="4686300" y="1296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209,346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114929</xdr:rowOff>
    </xdr:from>
    <xdr:to>
      <xdr:col>5</xdr:col>
      <xdr:colOff>409575</xdr:colOff>
      <xdr:row>76</xdr:row>
      <xdr:rowOff>45079</xdr:rowOff>
    </xdr:to>
    <xdr:sp macro="" textlink="">
      <xdr:nvSpPr>
        <xdr:cNvPr id="193" name="円/楕円 192"/>
        <xdr:cNvSpPr/>
      </xdr:nvSpPr>
      <xdr:spPr>
        <a:xfrm>
          <a:off x="3746500" y="129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61606</xdr:rowOff>
    </xdr:from>
    <xdr:ext cx="599010" cy="259045"/>
    <xdr:sp macro="" textlink="">
      <xdr:nvSpPr>
        <xdr:cNvPr id="194" name="テキスト ボックス 193"/>
        <xdr:cNvSpPr txBox="1"/>
      </xdr:nvSpPr>
      <xdr:spPr>
        <a:xfrm>
          <a:off x="3497794" y="1274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213,614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140147</xdr:rowOff>
    </xdr:from>
    <xdr:to>
      <xdr:col>4</xdr:col>
      <xdr:colOff>206375</xdr:colOff>
      <xdr:row>76</xdr:row>
      <xdr:rowOff>70296</xdr:rowOff>
    </xdr:to>
    <xdr:sp macro="" textlink="">
      <xdr:nvSpPr>
        <xdr:cNvPr id="195" name="円/楕円 194"/>
        <xdr:cNvSpPr/>
      </xdr:nvSpPr>
      <xdr:spPr>
        <a:xfrm>
          <a:off x="2857500" y="129988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61425</xdr:rowOff>
    </xdr:from>
    <xdr:ext cx="599010" cy="259045"/>
    <xdr:sp macro="" textlink="">
      <xdr:nvSpPr>
        <xdr:cNvPr id="196" name="テキスト ボックス 195"/>
        <xdr:cNvSpPr txBox="1"/>
      </xdr:nvSpPr>
      <xdr:spPr>
        <a:xfrm>
          <a:off x="2608794" y="1309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5857</xdr:rowOff>
    </xdr:from>
    <xdr:to>
      <xdr:col>3</xdr:col>
      <xdr:colOff>3175</xdr:colOff>
      <xdr:row>76</xdr:row>
      <xdr:rowOff>107457</xdr:rowOff>
    </xdr:to>
    <xdr:sp macro="" textlink="">
      <xdr:nvSpPr>
        <xdr:cNvPr id="197" name="円/楕円 196"/>
        <xdr:cNvSpPr/>
      </xdr:nvSpPr>
      <xdr:spPr>
        <a:xfrm>
          <a:off x="1968500" y="130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98584</xdr:rowOff>
    </xdr:from>
    <xdr:ext cx="599010" cy="259045"/>
    <xdr:sp macro="" textlink="">
      <xdr:nvSpPr>
        <xdr:cNvPr id="198" name="テキスト ボックス 197"/>
        <xdr:cNvSpPr txBox="1"/>
      </xdr:nvSpPr>
      <xdr:spPr>
        <a:xfrm>
          <a:off x="1719794" y="1312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186,327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74942</xdr:rowOff>
    </xdr:from>
    <xdr:to>
      <xdr:col>1</xdr:col>
      <xdr:colOff>485775</xdr:colOff>
      <xdr:row>76</xdr:row>
      <xdr:rowOff>5091</xdr:rowOff>
    </xdr:to>
    <xdr:sp macro="" textlink="">
      <xdr:nvSpPr>
        <xdr:cNvPr id="199" name="円/楕円 198"/>
        <xdr:cNvSpPr/>
      </xdr:nvSpPr>
      <xdr:spPr>
        <a:xfrm>
          <a:off x="1079500" y="12933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21619</xdr:rowOff>
    </xdr:from>
    <xdr:ext cx="599010" cy="259045"/>
    <xdr:sp macro="" textlink="">
      <xdr:nvSpPr>
        <xdr:cNvPr id="200" name="テキスト ボックス 199"/>
        <xdr:cNvSpPr txBox="1"/>
      </xdr:nvSpPr>
      <xdr:spPr>
        <a:xfrm>
          <a:off x="830794" y="1270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45555</xdr:rowOff>
    </xdr:from>
    <xdr:to>
      <xdr:col>6</xdr:col>
      <xdr:colOff>511175</xdr:colOff>
      <xdr:row>97</xdr:row>
      <xdr:rowOff>91286</xdr:rowOff>
    </xdr:to>
    <xdr:cxnSp macro="">
      <xdr:nvCxnSpPr>
        <xdr:cNvPr id="229" name="直線コネクタ 228"/>
        <xdr:cNvCxnSpPr/>
      </xdr:nvCxnSpPr>
      <xdr:spPr>
        <a:xfrm>
          <a:off x="3797300" y="16676205"/>
          <a:ext cx="838200" cy="4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45555</xdr:rowOff>
    </xdr:from>
    <xdr:to>
      <xdr:col>5</xdr:col>
      <xdr:colOff>358775</xdr:colOff>
      <xdr:row>97</xdr:row>
      <xdr:rowOff>130575</xdr:rowOff>
    </xdr:to>
    <xdr:cxnSp macro="">
      <xdr:nvCxnSpPr>
        <xdr:cNvPr id="232" name="直線コネクタ 231"/>
        <xdr:cNvCxnSpPr/>
      </xdr:nvCxnSpPr>
      <xdr:spPr>
        <a:xfrm flipV="1">
          <a:off x="2908300" y="16676205"/>
          <a:ext cx="889000" cy="8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130575</xdr:rowOff>
    </xdr:from>
    <xdr:to>
      <xdr:col>4</xdr:col>
      <xdr:colOff>155575</xdr:colOff>
      <xdr:row>97</xdr:row>
      <xdr:rowOff>148292</xdr:rowOff>
    </xdr:to>
    <xdr:cxnSp macro="">
      <xdr:nvCxnSpPr>
        <xdr:cNvPr id="235" name="直線コネクタ 234"/>
        <xdr:cNvCxnSpPr/>
      </xdr:nvCxnSpPr>
      <xdr:spPr>
        <a:xfrm flipV="1">
          <a:off x="2019300" y="1676122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148292</xdr:rowOff>
    </xdr:from>
    <xdr:to>
      <xdr:col>2</xdr:col>
      <xdr:colOff>638175</xdr:colOff>
      <xdr:row>98</xdr:row>
      <xdr:rowOff>7074</xdr:rowOff>
    </xdr:to>
    <xdr:cxnSp macro="">
      <xdr:nvCxnSpPr>
        <xdr:cNvPr id="238" name="直線コネクタ 237"/>
        <xdr:cNvCxnSpPr/>
      </xdr:nvCxnSpPr>
      <xdr:spPr>
        <a:xfrm flipV="1">
          <a:off x="1130300" y="16778942"/>
          <a:ext cx="8890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40486</xdr:rowOff>
    </xdr:from>
    <xdr:to>
      <xdr:col>6</xdr:col>
      <xdr:colOff>561975</xdr:colOff>
      <xdr:row>97</xdr:row>
      <xdr:rowOff>142086</xdr:rowOff>
    </xdr:to>
    <xdr:sp macro="" textlink="">
      <xdr:nvSpPr>
        <xdr:cNvPr id="248" name="円/楕円 247"/>
        <xdr:cNvSpPr/>
      </xdr:nvSpPr>
      <xdr:spPr>
        <a:xfrm>
          <a:off x="4584700" y="166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18913</xdr:rowOff>
    </xdr:from>
    <xdr:ext cx="534377" cy="259045"/>
    <xdr:sp macro="" textlink="">
      <xdr:nvSpPr>
        <xdr:cNvPr id="249" name="衛生費該当値テキスト"/>
        <xdr:cNvSpPr txBox="1"/>
      </xdr:nvSpPr>
      <xdr:spPr>
        <a:xfrm>
          <a:off x="4686300" y="166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166205</xdr:rowOff>
    </xdr:from>
    <xdr:to>
      <xdr:col>5</xdr:col>
      <xdr:colOff>409575</xdr:colOff>
      <xdr:row>97</xdr:row>
      <xdr:rowOff>96355</xdr:rowOff>
    </xdr:to>
    <xdr:sp macro="" textlink="">
      <xdr:nvSpPr>
        <xdr:cNvPr id="250" name="円/楕円 249"/>
        <xdr:cNvSpPr/>
      </xdr:nvSpPr>
      <xdr:spPr>
        <a:xfrm>
          <a:off x="3746500" y="166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87482</xdr:rowOff>
    </xdr:from>
    <xdr:ext cx="534377" cy="259045"/>
    <xdr:sp macro="" textlink="">
      <xdr:nvSpPr>
        <xdr:cNvPr id="251" name="テキスト ボックス 250"/>
        <xdr:cNvSpPr txBox="1"/>
      </xdr:nvSpPr>
      <xdr:spPr>
        <a:xfrm>
          <a:off x="3530111" y="167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79775</xdr:rowOff>
    </xdr:from>
    <xdr:to>
      <xdr:col>4</xdr:col>
      <xdr:colOff>206375</xdr:colOff>
      <xdr:row>98</xdr:row>
      <xdr:rowOff>9925</xdr:rowOff>
    </xdr:to>
    <xdr:sp macro="" textlink="">
      <xdr:nvSpPr>
        <xdr:cNvPr id="252" name="円/楕円 251"/>
        <xdr:cNvSpPr/>
      </xdr:nvSpPr>
      <xdr:spPr>
        <a:xfrm>
          <a:off x="2857500" y="167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1052</xdr:rowOff>
    </xdr:from>
    <xdr:ext cx="534377" cy="259045"/>
    <xdr:sp macro="" textlink="">
      <xdr:nvSpPr>
        <xdr:cNvPr id="253" name="テキスト ボックス 252"/>
        <xdr:cNvSpPr txBox="1"/>
      </xdr:nvSpPr>
      <xdr:spPr>
        <a:xfrm>
          <a:off x="2641111" y="1680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97492</xdr:rowOff>
    </xdr:from>
    <xdr:to>
      <xdr:col>3</xdr:col>
      <xdr:colOff>3175</xdr:colOff>
      <xdr:row>98</xdr:row>
      <xdr:rowOff>27642</xdr:rowOff>
    </xdr:to>
    <xdr:sp macro="" textlink="">
      <xdr:nvSpPr>
        <xdr:cNvPr id="254" name="円/楕円 253"/>
        <xdr:cNvSpPr/>
      </xdr:nvSpPr>
      <xdr:spPr>
        <a:xfrm>
          <a:off x="1968500" y="167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18769</xdr:rowOff>
    </xdr:from>
    <xdr:ext cx="534377" cy="259045"/>
    <xdr:sp macro="" textlink="">
      <xdr:nvSpPr>
        <xdr:cNvPr id="255" name="テキスト ボックス 254"/>
        <xdr:cNvSpPr txBox="1"/>
      </xdr:nvSpPr>
      <xdr:spPr>
        <a:xfrm>
          <a:off x="1752111" y="168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127724</xdr:rowOff>
    </xdr:from>
    <xdr:to>
      <xdr:col>1</xdr:col>
      <xdr:colOff>485775</xdr:colOff>
      <xdr:row>98</xdr:row>
      <xdr:rowOff>57874</xdr:rowOff>
    </xdr:to>
    <xdr:sp macro="" textlink="">
      <xdr:nvSpPr>
        <xdr:cNvPr id="256" name="円/楕円 255"/>
        <xdr:cNvSpPr/>
      </xdr:nvSpPr>
      <xdr:spPr>
        <a:xfrm>
          <a:off x="1079500" y="167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49001</xdr:rowOff>
    </xdr:from>
    <xdr:ext cx="534377" cy="259045"/>
    <xdr:sp macro="" textlink="">
      <xdr:nvSpPr>
        <xdr:cNvPr id="257" name="テキスト ボックス 256"/>
        <xdr:cNvSpPr txBox="1"/>
      </xdr:nvSpPr>
      <xdr:spPr>
        <a:xfrm>
          <a:off x="863111" y="168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26251</xdr:rowOff>
    </xdr:from>
    <xdr:to>
      <xdr:col>15</xdr:col>
      <xdr:colOff>180975</xdr:colOff>
      <xdr:row>39</xdr:row>
      <xdr:rowOff>44031</xdr:rowOff>
    </xdr:to>
    <xdr:cxnSp macro="">
      <xdr:nvCxnSpPr>
        <xdr:cNvPr id="286" name="直線コネクタ 285"/>
        <xdr:cNvCxnSpPr/>
      </xdr:nvCxnSpPr>
      <xdr:spPr>
        <a:xfrm>
          <a:off x="9639300" y="6712801"/>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144653</xdr:rowOff>
    </xdr:from>
    <xdr:to>
      <xdr:col>14</xdr:col>
      <xdr:colOff>28575</xdr:colOff>
      <xdr:row>39</xdr:row>
      <xdr:rowOff>26251</xdr:rowOff>
    </xdr:to>
    <xdr:cxnSp macro="">
      <xdr:nvCxnSpPr>
        <xdr:cNvPr id="289" name="直線コネクタ 288"/>
        <xdr:cNvCxnSpPr/>
      </xdr:nvCxnSpPr>
      <xdr:spPr>
        <a:xfrm>
          <a:off x="8750300" y="6659753"/>
          <a:ext cx="889000" cy="5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118745</xdr:rowOff>
    </xdr:from>
    <xdr:to>
      <xdr:col>12</xdr:col>
      <xdr:colOff>511175</xdr:colOff>
      <xdr:row>38</xdr:row>
      <xdr:rowOff>144653</xdr:rowOff>
    </xdr:to>
    <xdr:cxnSp macro="">
      <xdr:nvCxnSpPr>
        <xdr:cNvPr id="292" name="直線コネクタ 291"/>
        <xdr:cNvCxnSpPr/>
      </xdr:nvCxnSpPr>
      <xdr:spPr>
        <a:xfrm>
          <a:off x="7861300" y="663384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118745</xdr:rowOff>
    </xdr:from>
    <xdr:to>
      <xdr:col>11</xdr:col>
      <xdr:colOff>307975</xdr:colOff>
      <xdr:row>39</xdr:row>
      <xdr:rowOff>5779</xdr:rowOff>
    </xdr:to>
    <xdr:cxnSp macro="">
      <xdr:nvCxnSpPr>
        <xdr:cNvPr id="295" name="直線コネクタ 294"/>
        <xdr:cNvCxnSpPr/>
      </xdr:nvCxnSpPr>
      <xdr:spPr>
        <a:xfrm flipV="1">
          <a:off x="6972300" y="6633845"/>
          <a:ext cx="8890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164681</xdr:rowOff>
    </xdr:from>
    <xdr:to>
      <xdr:col>15</xdr:col>
      <xdr:colOff>231775</xdr:colOff>
      <xdr:row>39</xdr:row>
      <xdr:rowOff>94831</xdr:rowOff>
    </xdr:to>
    <xdr:sp macro="" textlink="">
      <xdr:nvSpPr>
        <xdr:cNvPr id="305" name="円/楕円 304"/>
        <xdr:cNvSpPr/>
      </xdr:nvSpPr>
      <xdr:spPr>
        <a:xfrm>
          <a:off x="104267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146901</xdr:rowOff>
    </xdr:from>
    <xdr:to>
      <xdr:col>14</xdr:col>
      <xdr:colOff>79375</xdr:colOff>
      <xdr:row>39</xdr:row>
      <xdr:rowOff>77051</xdr:rowOff>
    </xdr:to>
    <xdr:sp macro="" textlink="">
      <xdr:nvSpPr>
        <xdr:cNvPr id="307" name="円/楕円 306"/>
        <xdr:cNvSpPr/>
      </xdr:nvSpPr>
      <xdr:spPr>
        <a:xfrm>
          <a:off x="9588500" y="66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93578</xdr:rowOff>
    </xdr:from>
    <xdr:ext cx="469744" cy="259045"/>
    <xdr:sp macro="" textlink="">
      <xdr:nvSpPr>
        <xdr:cNvPr id="308" name="テキスト ボックス 307"/>
        <xdr:cNvSpPr txBox="1"/>
      </xdr:nvSpPr>
      <xdr:spPr>
        <a:xfrm>
          <a:off x="9404427" y="643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93853</xdr:rowOff>
    </xdr:from>
    <xdr:to>
      <xdr:col>12</xdr:col>
      <xdr:colOff>561975</xdr:colOff>
      <xdr:row>39</xdr:row>
      <xdr:rowOff>24003</xdr:rowOff>
    </xdr:to>
    <xdr:sp macro="" textlink="">
      <xdr:nvSpPr>
        <xdr:cNvPr id="309" name="円/楕円 308"/>
        <xdr:cNvSpPr/>
      </xdr:nvSpPr>
      <xdr:spPr>
        <a:xfrm>
          <a:off x="86995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40530</xdr:rowOff>
    </xdr:from>
    <xdr:ext cx="469744" cy="259045"/>
    <xdr:sp macro="" textlink="">
      <xdr:nvSpPr>
        <xdr:cNvPr id="310" name="テキスト ボックス 309"/>
        <xdr:cNvSpPr txBox="1"/>
      </xdr:nvSpPr>
      <xdr:spPr>
        <a:xfrm>
          <a:off x="8515427" y="638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67945</xdr:rowOff>
    </xdr:from>
    <xdr:to>
      <xdr:col>11</xdr:col>
      <xdr:colOff>358775</xdr:colOff>
      <xdr:row>38</xdr:row>
      <xdr:rowOff>169545</xdr:rowOff>
    </xdr:to>
    <xdr:sp macro="" textlink="">
      <xdr:nvSpPr>
        <xdr:cNvPr id="311" name="円/楕円 310"/>
        <xdr:cNvSpPr/>
      </xdr:nvSpPr>
      <xdr:spPr>
        <a:xfrm>
          <a:off x="7810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14622</xdr:rowOff>
    </xdr:from>
    <xdr:ext cx="469744" cy="259045"/>
    <xdr:sp macro="" textlink="">
      <xdr:nvSpPr>
        <xdr:cNvPr id="312" name="テキスト ボックス 311"/>
        <xdr:cNvSpPr txBox="1"/>
      </xdr:nvSpPr>
      <xdr:spPr>
        <a:xfrm>
          <a:off x="7626427" y="63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126429</xdr:rowOff>
    </xdr:from>
    <xdr:to>
      <xdr:col>10</xdr:col>
      <xdr:colOff>155575</xdr:colOff>
      <xdr:row>39</xdr:row>
      <xdr:rowOff>56579</xdr:rowOff>
    </xdr:to>
    <xdr:sp macro="" textlink="">
      <xdr:nvSpPr>
        <xdr:cNvPr id="313" name="円/楕円 312"/>
        <xdr:cNvSpPr/>
      </xdr:nvSpPr>
      <xdr:spPr>
        <a:xfrm>
          <a:off x="6921500" y="66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47706</xdr:rowOff>
    </xdr:from>
    <xdr:ext cx="469744" cy="259045"/>
    <xdr:sp macro="" textlink="">
      <xdr:nvSpPr>
        <xdr:cNvPr id="314" name="テキスト ボックス 313"/>
        <xdr:cNvSpPr txBox="1"/>
      </xdr:nvSpPr>
      <xdr:spPr>
        <a:xfrm>
          <a:off x="6737427" y="673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4545</xdr:rowOff>
    </xdr:from>
    <xdr:to>
      <xdr:col>15</xdr:col>
      <xdr:colOff>180975</xdr:colOff>
      <xdr:row>59</xdr:row>
      <xdr:rowOff>6635</xdr:rowOff>
    </xdr:to>
    <xdr:cxnSp macro="">
      <xdr:nvCxnSpPr>
        <xdr:cNvPr id="343" name="直線コネクタ 342"/>
        <xdr:cNvCxnSpPr/>
      </xdr:nvCxnSpPr>
      <xdr:spPr>
        <a:xfrm>
          <a:off x="9639300" y="10120095"/>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154583</xdr:rowOff>
    </xdr:from>
    <xdr:to>
      <xdr:col>14</xdr:col>
      <xdr:colOff>28575</xdr:colOff>
      <xdr:row>59</xdr:row>
      <xdr:rowOff>4545</xdr:rowOff>
    </xdr:to>
    <xdr:cxnSp macro="">
      <xdr:nvCxnSpPr>
        <xdr:cNvPr id="346" name="直線コネクタ 345"/>
        <xdr:cNvCxnSpPr/>
      </xdr:nvCxnSpPr>
      <xdr:spPr>
        <a:xfrm>
          <a:off x="8750300" y="10098683"/>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154583</xdr:rowOff>
    </xdr:from>
    <xdr:to>
      <xdr:col>12</xdr:col>
      <xdr:colOff>511175</xdr:colOff>
      <xdr:row>59</xdr:row>
      <xdr:rowOff>9585</xdr:rowOff>
    </xdr:to>
    <xdr:cxnSp macro="">
      <xdr:nvCxnSpPr>
        <xdr:cNvPr id="349" name="直線コネクタ 348"/>
        <xdr:cNvCxnSpPr/>
      </xdr:nvCxnSpPr>
      <xdr:spPr>
        <a:xfrm flipV="1">
          <a:off x="7861300" y="10098683"/>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166690</xdr:rowOff>
    </xdr:from>
    <xdr:to>
      <xdr:col>11</xdr:col>
      <xdr:colOff>307975</xdr:colOff>
      <xdr:row>59</xdr:row>
      <xdr:rowOff>9585</xdr:rowOff>
    </xdr:to>
    <xdr:cxnSp macro="">
      <xdr:nvCxnSpPr>
        <xdr:cNvPr id="352" name="直線コネクタ 351"/>
        <xdr:cNvCxnSpPr/>
      </xdr:nvCxnSpPr>
      <xdr:spPr>
        <a:xfrm>
          <a:off x="6972300" y="10110790"/>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127285</xdr:rowOff>
    </xdr:from>
    <xdr:to>
      <xdr:col>15</xdr:col>
      <xdr:colOff>231775</xdr:colOff>
      <xdr:row>59</xdr:row>
      <xdr:rowOff>57435</xdr:rowOff>
    </xdr:to>
    <xdr:sp macro="" textlink="">
      <xdr:nvSpPr>
        <xdr:cNvPr id="362" name="円/楕円 361"/>
        <xdr:cNvSpPr/>
      </xdr:nvSpPr>
      <xdr:spPr>
        <a:xfrm>
          <a:off x="10426700" y="100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125195</xdr:rowOff>
    </xdr:from>
    <xdr:to>
      <xdr:col>14</xdr:col>
      <xdr:colOff>79375</xdr:colOff>
      <xdr:row>59</xdr:row>
      <xdr:rowOff>55345</xdr:rowOff>
    </xdr:to>
    <xdr:sp macro="" textlink="">
      <xdr:nvSpPr>
        <xdr:cNvPr id="364" name="円/楕円 363"/>
        <xdr:cNvSpPr/>
      </xdr:nvSpPr>
      <xdr:spPr>
        <a:xfrm>
          <a:off x="9588500" y="100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46472</xdr:rowOff>
    </xdr:from>
    <xdr:ext cx="599010" cy="259045"/>
    <xdr:sp macro="" textlink="">
      <xdr:nvSpPr>
        <xdr:cNvPr id="365" name="テキスト ボックス 364"/>
        <xdr:cNvSpPr txBox="1"/>
      </xdr:nvSpPr>
      <xdr:spPr>
        <a:xfrm>
          <a:off x="9339794" y="101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103783</xdr:rowOff>
    </xdr:from>
    <xdr:to>
      <xdr:col>12</xdr:col>
      <xdr:colOff>561975</xdr:colOff>
      <xdr:row>59</xdr:row>
      <xdr:rowOff>33933</xdr:rowOff>
    </xdr:to>
    <xdr:sp macro="" textlink="">
      <xdr:nvSpPr>
        <xdr:cNvPr id="366" name="円/楕円 365"/>
        <xdr:cNvSpPr/>
      </xdr:nvSpPr>
      <xdr:spPr>
        <a:xfrm>
          <a:off x="8699500" y="100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25060</xdr:rowOff>
    </xdr:from>
    <xdr:ext cx="599010" cy="259045"/>
    <xdr:sp macro="" textlink="">
      <xdr:nvSpPr>
        <xdr:cNvPr id="367" name="テキスト ボックス 366"/>
        <xdr:cNvSpPr txBox="1"/>
      </xdr:nvSpPr>
      <xdr:spPr>
        <a:xfrm>
          <a:off x="8450794" y="1014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130235</xdr:rowOff>
    </xdr:from>
    <xdr:to>
      <xdr:col>11</xdr:col>
      <xdr:colOff>358775</xdr:colOff>
      <xdr:row>59</xdr:row>
      <xdr:rowOff>60385</xdr:rowOff>
    </xdr:to>
    <xdr:sp macro="" textlink="">
      <xdr:nvSpPr>
        <xdr:cNvPr id="368" name="円/楕円 367"/>
        <xdr:cNvSpPr/>
      </xdr:nvSpPr>
      <xdr:spPr>
        <a:xfrm>
          <a:off x="7810500" y="100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51512</xdr:rowOff>
    </xdr:from>
    <xdr:ext cx="534377" cy="259045"/>
    <xdr:sp macro="" textlink="">
      <xdr:nvSpPr>
        <xdr:cNvPr id="369" name="テキスト ボックス 368"/>
        <xdr:cNvSpPr txBox="1"/>
      </xdr:nvSpPr>
      <xdr:spPr>
        <a:xfrm>
          <a:off x="7594111" y="1016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115890</xdr:rowOff>
    </xdr:from>
    <xdr:to>
      <xdr:col>10</xdr:col>
      <xdr:colOff>155575</xdr:colOff>
      <xdr:row>59</xdr:row>
      <xdr:rowOff>46040</xdr:rowOff>
    </xdr:to>
    <xdr:sp macro="" textlink="">
      <xdr:nvSpPr>
        <xdr:cNvPr id="370" name="円/楕円 369"/>
        <xdr:cNvSpPr/>
      </xdr:nvSpPr>
      <xdr:spPr>
        <a:xfrm>
          <a:off x="6921500" y="100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37167</xdr:rowOff>
    </xdr:from>
    <xdr:ext cx="599010" cy="259045"/>
    <xdr:sp macro="" textlink="">
      <xdr:nvSpPr>
        <xdr:cNvPr id="371" name="テキスト ボックス 370"/>
        <xdr:cNvSpPr txBox="1"/>
      </xdr:nvSpPr>
      <xdr:spPr>
        <a:xfrm>
          <a:off x="6672794" y="1015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119526</xdr:rowOff>
    </xdr:from>
    <xdr:to>
      <xdr:col>15</xdr:col>
      <xdr:colOff>180975</xdr:colOff>
      <xdr:row>78</xdr:row>
      <xdr:rowOff>138450</xdr:rowOff>
    </xdr:to>
    <xdr:cxnSp macro="">
      <xdr:nvCxnSpPr>
        <xdr:cNvPr id="400" name="直線コネクタ 399"/>
        <xdr:cNvCxnSpPr/>
      </xdr:nvCxnSpPr>
      <xdr:spPr>
        <a:xfrm flipV="1">
          <a:off x="9639300" y="13492626"/>
          <a:ext cx="8382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79175</xdr:rowOff>
    </xdr:from>
    <xdr:to>
      <xdr:col>14</xdr:col>
      <xdr:colOff>28575</xdr:colOff>
      <xdr:row>78</xdr:row>
      <xdr:rowOff>138450</xdr:rowOff>
    </xdr:to>
    <xdr:cxnSp macro="">
      <xdr:nvCxnSpPr>
        <xdr:cNvPr id="403" name="直線コネクタ 402"/>
        <xdr:cNvCxnSpPr/>
      </xdr:nvCxnSpPr>
      <xdr:spPr>
        <a:xfrm>
          <a:off x="8750300" y="13452275"/>
          <a:ext cx="889000" cy="5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79175</xdr:rowOff>
    </xdr:from>
    <xdr:to>
      <xdr:col>12</xdr:col>
      <xdr:colOff>511175</xdr:colOff>
      <xdr:row>78</xdr:row>
      <xdr:rowOff>129127</xdr:rowOff>
    </xdr:to>
    <xdr:cxnSp macro="">
      <xdr:nvCxnSpPr>
        <xdr:cNvPr id="406" name="直線コネクタ 405"/>
        <xdr:cNvCxnSpPr/>
      </xdr:nvCxnSpPr>
      <xdr:spPr>
        <a:xfrm flipV="1">
          <a:off x="7861300" y="13452275"/>
          <a:ext cx="8890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129127</xdr:rowOff>
    </xdr:from>
    <xdr:to>
      <xdr:col>11</xdr:col>
      <xdr:colOff>307975</xdr:colOff>
      <xdr:row>78</xdr:row>
      <xdr:rowOff>146527</xdr:rowOff>
    </xdr:to>
    <xdr:cxnSp macro="">
      <xdr:nvCxnSpPr>
        <xdr:cNvPr id="409" name="直線コネクタ 408"/>
        <xdr:cNvCxnSpPr/>
      </xdr:nvCxnSpPr>
      <xdr:spPr>
        <a:xfrm flipV="1">
          <a:off x="6972300" y="13502227"/>
          <a:ext cx="889000" cy="1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68726</xdr:rowOff>
    </xdr:from>
    <xdr:to>
      <xdr:col>15</xdr:col>
      <xdr:colOff>231775</xdr:colOff>
      <xdr:row>78</xdr:row>
      <xdr:rowOff>170326</xdr:rowOff>
    </xdr:to>
    <xdr:sp macro="" textlink="">
      <xdr:nvSpPr>
        <xdr:cNvPr id="419" name="円/楕円 418"/>
        <xdr:cNvSpPr/>
      </xdr:nvSpPr>
      <xdr:spPr>
        <a:xfrm>
          <a:off x="10426700" y="134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155103</xdr:rowOff>
    </xdr:from>
    <xdr:ext cx="534377" cy="259045"/>
    <xdr:sp macro="" textlink="">
      <xdr:nvSpPr>
        <xdr:cNvPr id="420" name="商工費該当値テキスト"/>
        <xdr:cNvSpPr txBox="1"/>
      </xdr:nvSpPr>
      <xdr:spPr>
        <a:xfrm>
          <a:off x="10528300" y="133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87650</xdr:rowOff>
    </xdr:from>
    <xdr:to>
      <xdr:col>14</xdr:col>
      <xdr:colOff>79375</xdr:colOff>
      <xdr:row>79</xdr:row>
      <xdr:rowOff>17800</xdr:rowOff>
    </xdr:to>
    <xdr:sp macro="" textlink="">
      <xdr:nvSpPr>
        <xdr:cNvPr id="421" name="円/楕円 420"/>
        <xdr:cNvSpPr/>
      </xdr:nvSpPr>
      <xdr:spPr>
        <a:xfrm>
          <a:off x="9588500" y="134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8927</xdr:rowOff>
    </xdr:from>
    <xdr:ext cx="534377" cy="259045"/>
    <xdr:sp macro="" textlink="">
      <xdr:nvSpPr>
        <xdr:cNvPr id="422" name="テキスト ボックス 421"/>
        <xdr:cNvSpPr txBox="1"/>
      </xdr:nvSpPr>
      <xdr:spPr>
        <a:xfrm>
          <a:off x="9372111" y="135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28375</xdr:rowOff>
    </xdr:from>
    <xdr:to>
      <xdr:col>12</xdr:col>
      <xdr:colOff>561975</xdr:colOff>
      <xdr:row>78</xdr:row>
      <xdr:rowOff>129975</xdr:rowOff>
    </xdr:to>
    <xdr:sp macro="" textlink="">
      <xdr:nvSpPr>
        <xdr:cNvPr id="423" name="円/楕円 422"/>
        <xdr:cNvSpPr/>
      </xdr:nvSpPr>
      <xdr:spPr>
        <a:xfrm>
          <a:off x="8699500" y="134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121102</xdr:rowOff>
    </xdr:from>
    <xdr:ext cx="534377" cy="259045"/>
    <xdr:sp macro="" textlink="">
      <xdr:nvSpPr>
        <xdr:cNvPr id="424" name="テキスト ボックス 423"/>
        <xdr:cNvSpPr txBox="1"/>
      </xdr:nvSpPr>
      <xdr:spPr>
        <a:xfrm>
          <a:off x="8483111" y="1349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78327</xdr:rowOff>
    </xdr:from>
    <xdr:to>
      <xdr:col>11</xdr:col>
      <xdr:colOff>358775</xdr:colOff>
      <xdr:row>79</xdr:row>
      <xdr:rowOff>8477</xdr:rowOff>
    </xdr:to>
    <xdr:sp macro="" textlink="">
      <xdr:nvSpPr>
        <xdr:cNvPr id="425" name="円/楕円 424"/>
        <xdr:cNvSpPr/>
      </xdr:nvSpPr>
      <xdr:spPr>
        <a:xfrm>
          <a:off x="7810500" y="134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171054</xdr:rowOff>
    </xdr:from>
    <xdr:ext cx="534377" cy="259045"/>
    <xdr:sp macro="" textlink="">
      <xdr:nvSpPr>
        <xdr:cNvPr id="426" name="テキスト ボックス 425"/>
        <xdr:cNvSpPr txBox="1"/>
      </xdr:nvSpPr>
      <xdr:spPr>
        <a:xfrm>
          <a:off x="7594111" y="135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95727</xdr:rowOff>
    </xdr:from>
    <xdr:to>
      <xdr:col>10</xdr:col>
      <xdr:colOff>155575</xdr:colOff>
      <xdr:row>79</xdr:row>
      <xdr:rowOff>25877</xdr:rowOff>
    </xdr:to>
    <xdr:sp macro="" textlink="">
      <xdr:nvSpPr>
        <xdr:cNvPr id="427" name="円/楕円 426"/>
        <xdr:cNvSpPr/>
      </xdr:nvSpPr>
      <xdr:spPr>
        <a:xfrm>
          <a:off x="6921500" y="134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17004</xdr:rowOff>
    </xdr:from>
    <xdr:ext cx="534377" cy="259045"/>
    <xdr:sp macro="" textlink="">
      <xdr:nvSpPr>
        <xdr:cNvPr id="428" name="テキスト ボックス 427"/>
        <xdr:cNvSpPr txBox="1"/>
      </xdr:nvSpPr>
      <xdr:spPr>
        <a:xfrm>
          <a:off x="6705111" y="135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99935</xdr:rowOff>
    </xdr:from>
    <xdr:to>
      <xdr:col>15</xdr:col>
      <xdr:colOff>180975</xdr:colOff>
      <xdr:row>98</xdr:row>
      <xdr:rowOff>118887</xdr:rowOff>
    </xdr:to>
    <xdr:cxnSp macro="">
      <xdr:nvCxnSpPr>
        <xdr:cNvPr id="455" name="直線コネクタ 454"/>
        <xdr:cNvCxnSpPr/>
      </xdr:nvCxnSpPr>
      <xdr:spPr>
        <a:xfrm>
          <a:off x="9639300" y="16902035"/>
          <a:ext cx="8382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99935</xdr:rowOff>
    </xdr:from>
    <xdr:to>
      <xdr:col>14</xdr:col>
      <xdr:colOff>28575</xdr:colOff>
      <xdr:row>98</xdr:row>
      <xdr:rowOff>112047</xdr:rowOff>
    </xdr:to>
    <xdr:cxnSp macro="">
      <xdr:nvCxnSpPr>
        <xdr:cNvPr id="458" name="直線コネクタ 457"/>
        <xdr:cNvCxnSpPr/>
      </xdr:nvCxnSpPr>
      <xdr:spPr>
        <a:xfrm flipV="1">
          <a:off x="8750300" y="16902035"/>
          <a:ext cx="889000" cy="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112047</xdr:rowOff>
    </xdr:from>
    <xdr:to>
      <xdr:col>12</xdr:col>
      <xdr:colOff>511175</xdr:colOff>
      <xdr:row>98</xdr:row>
      <xdr:rowOff>119552</xdr:rowOff>
    </xdr:to>
    <xdr:cxnSp macro="">
      <xdr:nvCxnSpPr>
        <xdr:cNvPr id="461" name="直線コネクタ 460"/>
        <xdr:cNvCxnSpPr/>
      </xdr:nvCxnSpPr>
      <xdr:spPr>
        <a:xfrm flipV="1">
          <a:off x="7861300" y="16914147"/>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111370</xdr:rowOff>
    </xdr:from>
    <xdr:to>
      <xdr:col>11</xdr:col>
      <xdr:colOff>307975</xdr:colOff>
      <xdr:row>98</xdr:row>
      <xdr:rowOff>119552</xdr:rowOff>
    </xdr:to>
    <xdr:cxnSp macro="">
      <xdr:nvCxnSpPr>
        <xdr:cNvPr id="464" name="直線コネクタ 463"/>
        <xdr:cNvCxnSpPr/>
      </xdr:nvCxnSpPr>
      <xdr:spPr>
        <a:xfrm>
          <a:off x="6972300" y="16913470"/>
          <a:ext cx="8890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68087</xdr:rowOff>
    </xdr:from>
    <xdr:to>
      <xdr:col>15</xdr:col>
      <xdr:colOff>231775</xdr:colOff>
      <xdr:row>98</xdr:row>
      <xdr:rowOff>169687</xdr:rowOff>
    </xdr:to>
    <xdr:sp macro="" textlink="">
      <xdr:nvSpPr>
        <xdr:cNvPr id="474" name="円/楕円 473"/>
        <xdr:cNvSpPr/>
      </xdr:nvSpPr>
      <xdr:spPr>
        <a:xfrm>
          <a:off x="10426700" y="16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49135</xdr:rowOff>
    </xdr:from>
    <xdr:to>
      <xdr:col>14</xdr:col>
      <xdr:colOff>79375</xdr:colOff>
      <xdr:row>98</xdr:row>
      <xdr:rowOff>150735</xdr:rowOff>
    </xdr:to>
    <xdr:sp macro="" textlink="">
      <xdr:nvSpPr>
        <xdr:cNvPr id="476" name="円/楕円 475"/>
        <xdr:cNvSpPr/>
      </xdr:nvSpPr>
      <xdr:spPr>
        <a:xfrm>
          <a:off x="9588500" y="168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141862</xdr:rowOff>
    </xdr:from>
    <xdr:ext cx="534377" cy="259045"/>
    <xdr:sp macro="" textlink="">
      <xdr:nvSpPr>
        <xdr:cNvPr id="477" name="テキスト ボックス 476"/>
        <xdr:cNvSpPr txBox="1"/>
      </xdr:nvSpPr>
      <xdr:spPr>
        <a:xfrm>
          <a:off x="9372111" y="169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61247</xdr:rowOff>
    </xdr:from>
    <xdr:to>
      <xdr:col>12</xdr:col>
      <xdr:colOff>561975</xdr:colOff>
      <xdr:row>98</xdr:row>
      <xdr:rowOff>162847</xdr:rowOff>
    </xdr:to>
    <xdr:sp macro="" textlink="">
      <xdr:nvSpPr>
        <xdr:cNvPr id="478" name="円/楕円 477"/>
        <xdr:cNvSpPr/>
      </xdr:nvSpPr>
      <xdr:spPr>
        <a:xfrm>
          <a:off x="8699500" y="168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153974</xdr:rowOff>
    </xdr:from>
    <xdr:ext cx="534377" cy="259045"/>
    <xdr:sp macro="" textlink="">
      <xdr:nvSpPr>
        <xdr:cNvPr id="479" name="テキスト ボックス 478"/>
        <xdr:cNvSpPr txBox="1"/>
      </xdr:nvSpPr>
      <xdr:spPr>
        <a:xfrm>
          <a:off x="8483111" y="169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68752</xdr:rowOff>
    </xdr:from>
    <xdr:to>
      <xdr:col>11</xdr:col>
      <xdr:colOff>358775</xdr:colOff>
      <xdr:row>98</xdr:row>
      <xdr:rowOff>170352</xdr:rowOff>
    </xdr:to>
    <xdr:sp macro="" textlink="">
      <xdr:nvSpPr>
        <xdr:cNvPr id="480" name="円/楕円 479"/>
        <xdr:cNvSpPr/>
      </xdr:nvSpPr>
      <xdr:spPr>
        <a:xfrm>
          <a:off x="7810500" y="168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161479</xdr:rowOff>
    </xdr:from>
    <xdr:ext cx="534377" cy="259045"/>
    <xdr:sp macro="" textlink="">
      <xdr:nvSpPr>
        <xdr:cNvPr id="481" name="テキスト ボックス 480"/>
        <xdr:cNvSpPr txBox="1"/>
      </xdr:nvSpPr>
      <xdr:spPr>
        <a:xfrm>
          <a:off x="7594111" y="169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60570</xdr:rowOff>
    </xdr:from>
    <xdr:to>
      <xdr:col>10</xdr:col>
      <xdr:colOff>155575</xdr:colOff>
      <xdr:row>98</xdr:row>
      <xdr:rowOff>162170</xdr:rowOff>
    </xdr:to>
    <xdr:sp macro="" textlink="">
      <xdr:nvSpPr>
        <xdr:cNvPr id="482" name="円/楕円 481"/>
        <xdr:cNvSpPr/>
      </xdr:nvSpPr>
      <xdr:spPr>
        <a:xfrm>
          <a:off x="6921500" y="168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153297</xdr:rowOff>
    </xdr:from>
    <xdr:ext cx="534377" cy="259045"/>
    <xdr:sp macro="" textlink="">
      <xdr:nvSpPr>
        <xdr:cNvPr id="483" name="テキスト ボックス 482"/>
        <xdr:cNvSpPr txBox="1"/>
      </xdr:nvSpPr>
      <xdr:spPr>
        <a:xfrm>
          <a:off x="6705111" y="169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124308</xdr:rowOff>
    </xdr:from>
    <xdr:to>
      <xdr:col>23</xdr:col>
      <xdr:colOff>517525</xdr:colOff>
      <xdr:row>37</xdr:row>
      <xdr:rowOff>162202</xdr:rowOff>
    </xdr:to>
    <xdr:cxnSp macro="">
      <xdr:nvCxnSpPr>
        <xdr:cNvPr id="512" name="直線コネクタ 511"/>
        <xdr:cNvCxnSpPr/>
      </xdr:nvCxnSpPr>
      <xdr:spPr>
        <a:xfrm flipV="1">
          <a:off x="15481300" y="6467958"/>
          <a:ext cx="838200" cy="3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87945</xdr:rowOff>
    </xdr:from>
    <xdr:to>
      <xdr:col>22</xdr:col>
      <xdr:colOff>365125</xdr:colOff>
      <xdr:row>37</xdr:row>
      <xdr:rowOff>162202</xdr:rowOff>
    </xdr:to>
    <xdr:cxnSp macro="">
      <xdr:nvCxnSpPr>
        <xdr:cNvPr id="515" name="直線コネクタ 514"/>
        <xdr:cNvCxnSpPr/>
      </xdr:nvCxnSpPr>
      <xdr:spPr>
        <a:xfrm>
          <a:off x="14592300" y="6431595"/>
          <a:ext cx="8890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29957</xdr:rowOff>
    </xdr:from>
    <xdr:to>
      <xdr:col>21</xdr:col>
      <xdr:colOff>161925</xdr:colOff>
      <xdr:row>37</xdr:row>
      <xdr:rowOff>87945</xdr:rowOff>
    </xdr:to>
    <xdr:cxnSp macro="">
      <xdr:nvCxnSpPr>
        <xdr:cNvPr id="518" name="直線コネクタ 517"/>
        <xdr:cNvCxnSpPr/>
      </xdr:nvCxnSpPr>
      <xdr:spPr>
        <a:xfrm>
          <a:off x="13703300" y="6373607"/>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69688</xdr:rowOff>
    </xdr:from>
    <xdr:to>
      <xdr:col>19</xdr:col>
      <xdr:colOff>644525</xdr:colOff>
      <xdr:row>37</xdr:row>
      <xdr:rowOff>29957</xdr:rowOff>
    </xdr:to>
    <xdr:cxnSp macro="">
      <xdr:nvCxnSpPr>
        <xdr:cNvPr id="521" name="直線コネクタ 520"/>
        <xdr:cNvCxnSpPr/>
      </xdr:nvCxnSpPr>
      <xdr:spPr>
        <a:xfrm>
          <a:off x="12814300" y="5384638"/>
          <a:ext cx="889000" cy="98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73508</xdr:rowOff>
    </xdr:from>
    <xdr:to>
      <xdr:col>23</xdr:col>
      <xdr:colOff>568325</xdr:colOff>
      <xdr:row>38</xdr:row>
      <xdr:rowOff>3657</xdr:rowOff>
    </xdr:to>
    <xdr:sp macro="" textlink="">
      <xdr:nvSpPr>
        <xdr:cNvPr id="531" name="円/楕円 530"/>
        <xdr:cNvSpPr/>
      </xdr:nvSpPr>
      <xdr:spPr>
        <a:xfrm>
          <a:off x="16268700" y="64171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51935</xdr:rowOff>
    </xdr:from>
    <xdr:ext cx="534377" cy="259045"/>
    <xdr:sp macro="" textlink="">
      <xdr:nvSpPr>
        <xdr:cNvPr id="532" name="消防費該当値テキスト"/>
        <xdr:cNvSpPr txBox="1"/>
      </xdr:nvSpPr>
      <xdr:spPr>
        <a:xfrm>
          <a:off x="16370300" y="63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111402</xdr:rowOff>
    </xdr:from>
    <xdr:to>
      <xdr:col>22</xdr:col>
      <xdr:colOff>415925</xdr:colOff>
      <xdr:row>38</xdr:row>
      <xdr:rowOff>41552</xdr:rowOff>
    </xdr:to>
    <xdr:sp macro="" textlink="">
      <xdr:nvSpPr>
        <xdr:cNvPr id="533" name="円/楕円 532"/>
        <xdr:cNvSpPr/>
      </xdr:nvSpPr>
      <xdr:spPr>
        <a:xfrm>
          <a:off x="15430500" y="64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32679</xdr:rowOff>
    </xdr:from>
    <xdr:ext cx="534377" cy="259045"/>
    <xdr:sp macro="" textlink="">
      <xdr:nvSpPr>
        <xdr:cNvPr id="534" name="テキスト ボックス 533"/>
        <xdr:cNvSpPr txBox="1"/>
      </xdr:nvSpPr>
      <xdr:spPr>
        <a:xfrm>
          <a:off x="15214111" y="654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37145</xdr:rowOff>
    </xdr:from>
    <xdr:to>
      <xdr:col>21</xdr:col>
      <xdr:colOff>212725</xdr:colOff>
      <xdr:row>37</xdr:row>
      <xdr:rowOff>138745</xdr:rowOff>
    </xdr:to>
    <xdr:sp macro="" textlink="">
      <xdr:nvSpPr>
        <xdr:cNvPr id="535" name="円/楕円 534"/>
        <xdr:cNvSpPr/>
      </xdr:nvSpPr>
      <xdr:spPr>
        <a:xfrm>
          <a:off x="14541500" y="63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129872</xdr:rowOff>
    </xdr:from>
    <xdr:ext cx="534377" cy="259045"/>
    <xdr:sp macro="" textlink="">
      <xdr:nvSpPr>
        <xdr:cNvPr id="536" name="テキスト ボックス 535"/>
        <xdr:cNvSpPr txBox="1"/>
      </xdr:nvSpPr>
      <xdr:spPr>
        <a:xfrm>
          <a:off x="14325111" y="647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150607</xdr:rowOff>
    </xdr:from>
    <xdr:to>
      <xdr:col>20</xdr:col>
      <xdr:colOff>9525</xdr:colOff>
      <xdr:row>37</xdr:row>
      <xdr:rowOff>80757</xdr:rowOff>
    </xdr:to>
    <xdr:sp macro="" textlink="">
      <xdr:nvSpPr>
        <xdr:cNvPr id="537" name="円/楕円 536"/>
        <xdr:cNvSpPr/>
      </xdr:nvSpPr>
      <xdr:spPr>
        <a:xfrm>
          <a:off x="13652500" y="63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71884</xdr:rowOff>
    </xdr:from>
    <xdr:ext cx="534377" cy="259045"/>
    <xdr:sp macro="" textlink="">
      <xdr:nvSpPr>
        <xdr:cNvPr id="538" name="テキスト ボックス 537"/>
        <xdr:cNvSpPr txBox="1"/>
      </xdr:nvSpPr>
      <xdr:spPr>
        <a:xfrm>
          <a:off x="13436111" y="641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46,902</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18888</xdr:rowOff>
    </xdr:from>
    <xdr:to>
      <xdr:col>18</xdr:col>
      <xdr:colOff>492125</xdr:colOff>
      <xdr:row>31</xdr:row>
      <xdr:rowOff>120488</xdr:rowOff>
    </xdr:to>
    <xdr:sp macro="" textlink="">
      <xdr:nvSpPr>
        <xdr:cNvPr id="539" name="円/楕円 538"/>
        <xdr:cNvSpPr/>
      </xdr:nvSpPr>
      <xdr:spPr>
        <a:xfrm>
          <a:off x="12763500" y="53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29</xdr:row>
      <xdr:rowOff>137015</xdr:rowOff>
    </xdr:from>
    <xdr:ext cx="599010" cy="259045"/>
    <xdr:sp macro="" textlink="">
      <xdr:nvSpPr>
        <xdr:cNvPr id="540" name="テキスト ボックス 539"/>
        <xdr:cNvSpPr txBox="1"/>
      </xdr:nvSpPr>
      <xdr:spPr>
        <a:xfrm>
          <a:off x="12514794" y="51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132745</xdr:rowOff>
    </xdr:from>
    <xdr:to>
      <xdr:col>23</xdr:col>
      <xdr:colOff>517525</xdr:colOff>
      <xdr:row>58</xdr:row>
      <xdr:rowOff>52239</xdr:rowOff>
    </xdr:to>
    <xdr:cxnSp macro="">
      <xdr:nvCxnSpPr>
        <xdr:cNvPr id="569" name="直線コネクタ 568"/>
        <xdr:cNvCxnSpPr/>
      </xdr:nvCxnSpPr>
      <xdr:spPr>
        <a:xfrm flipV="1">
          <a:off x="15481300" y="9905395"/>
          <a:ext cx="838200" cy="9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8790</xdr:rowOff>
    </xdr:from>
    <xdr:to>
      <xdr:col>22</xdr:col>
      <xdr:colOff>365125</xdr:colOff>
      <xdr:row>58</xdr:row>
      <xdr:rowOff>52239</xdr:rowOff>
    </xdr:to>
    <xdr:cxnSp macro="">
      <xdr:nvCxnSpPr>
        <xdr:cNvPr id="572" name="直線コネクタ 571"/>
        <xdr:cNvCxnSpPr/>
      </xdr:nvCxnSpPr>
      <xdr:spPr>
        <a:xfrm>
          <a:off x="14592300" y="9952890"/>
          <a:ext cx="889000" cy="4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8790</xdr:rowOff>
    </xdr:from>
    <xdr:to>
      <xdr:col>21</xdr:col>
      <xdr:colOff>161925</xdr:colOff>
      <xdr:row>58</xdr:row>
      <xdr:rowOff>20691</xdr:rowOff>
    </xdr:to>
    <xdr:cxnSp macro="">
      <xdr:nvCxnSpPr>
        <xdr:cNvPr id="575" name="直線コネクタ 574"/>
        <xdr:cNvCxnSpPr/>
      </xdr:nvCxnSpPr>
      <xdr:spPr>
        <a:xfrm flipV="1">
          <a:off x="13703300" y="9952890"/>
          <a:ext cx="889000" cy="1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20691</xdr:rowOff>
    </xdr:from>
    <xdr:to>
      <xdr:col>19</xdr:col>
      <xdr:colOff>644525</xdr:colOff>
      <xdr:row>58</xdr:row>
      <xdr:rowOff>30199</xdr:rowOff>
    </xdr:to>
    <xdr:cxnSp macro="">
      <xdr:nvCxnSpPr>
        <xdr:cNvPr id="578" name="直線コネクタ 577"/>
        <xdr:cNvCxnSpPr/>
      </xdr:nvCxnSpPr>
      <xdr:spPr>
        <a:xfrm flipV="1">
          <a:off x="12814300" y="9964791"/>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81945</xdr:rowOff>
    </xdr:from>
    <xdr:to>
      <xdr:col>23</xdr:col>
      <xdr:colOff>568325</xdr:colOff>
      <xdr:row>58</xdr:row>
      <xdr:rowOff>12095</xdr:rowOff>
    </xdr:to>
    <xdr:sp macro="" textlink="">
      <xdr:nvSpPr>
        <xdr:cNvPr id="588" name="円/楕円 587"/>
        <xdr:cNvSpPr/>
      </xdr:nvSpPr>
      <xdr:spPr>
        <a:xfrm>
          <a:off x="16268700" y="98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104822</xdr:rowOff>
    </xdr:from>
    <xdr:ext cx="599010" cy="259045"/>
    <xdr:sp macro="" textlink="">
      <xdr:nvSpPr>
        <xdr:cNvPr id="589" name="教育費該当値テキスト"/>
        <xdr:cNvSpPr txBox="1"/>
      </xdr:nvSpPr>
      <xdr:spPr>
        <a:xfrm>
          <a:off x="16370300" y="970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133,651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1439</xdr:rowOff>
    </xdr:from>
    <xdr:to>
      <xdr:col>22</xdr:col>
      <xdr:colOff>415925</xdr:colOff>
      <xdr:row>58</xdr:row>
      <xdr:rowOff>103039</xdr:rowOff>
    </xdr:to>
    <xdr:sp macro="" textlink="">
      <xdr:nvSpPr>
        <xdr:cNvPr id="590" name="円/楕円 589"/>
        <xdr:cNvSpPr/>
      </xdr:nvSpPr>
      <xdr:spPr>
        <a:xfrm>
          <a:off x="15430500" y="99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94166</xdr:rowOff>
    </xdr:from>
    <xdr:ext cx="534377" cy="259045"/>
    <xdr:sp macro="" textlink="">
      <xdr:nvSpPr>
        <xdr:cNvPr id="591" name="テキスト ボックス 590"/>
        <xdr:cNvSpPr txBox="1"/>
      </xdr:nvSpPr>
      <xdr:spPr>
        <a:xfrm>
          <a:off x="15214111" y="100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129440</xdr:rowOff>
    </xdr:from>
    <xdr:to>
      <xdr:col>21</xdr:col>
      <xdr:colOff>212725</xdr:colOff>
      <xdr:row>58</xdr:row>
      <xdr:rowOff>59590</xdr:rowOff>
    </xdr:to>
    <xdr:sp macro="" textlink="">
      <xdr:nvSpPr>
        <xdr:cNvPr id="592" name="円/楕円 591"/>
        <xdr:cNvSpPr/>
      </xdr:nvSpPr>
      <xdr:spPr>
        <a:xfrm>
          <a:off x="14541500" y="99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50717</xdr:rowOff>
    </xdr:from>
    <xdr:ext cx="599010" cy="259045"/>
    <xdr:sp macro="" textlink="">
      <xdr:nvSpPr>
        <xdr:cNvPr id="593" name="テキスト ボックス 592"/>
        <xdr:cNvSpPr txBox="1"/>
      </xdr:nvSpPr>
      <xdr:spPr>
        <a:xfrm>
          <a:off x="14292794" y="999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108,719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141341</xdr:rowOff>
    </xdr:from>
    <xdr:to>
      <xdr:col>20</xdr:col>
      <xdr:colOff>9525</xdr:colOff>
      <xdr:row>58</xdr:row>
      <xdr:rowOff>71491</xdr:rowOff>
    </xdr:to>
    <xdr:sp macro="" textlink="">
      <xdr:nvSpPr>
        <xdr:cNvPr id="594" name="円/楕円 593"/>
        <xdr:cNvSpPr/>
      </xdr:nvSpPr>
      <xdr:spPr>
        <a:xfrm>
          <a:off x="13652500" y="99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62618</xdr:rowOff>
    </xdr:from>
    <xdr:ext cx="599010" cy="259045"/>
    <xdr:sp macro="" textlink="">
      <xdr:nvSpPr>
        <xdr:cNvPr id="595" name="テキスト ボックス 594"/>
        <xdr:cNvSpPr txBox="1"/>
      </xdr:nvSpPr>
      <xdr:spPr>
        <a:xfrm>
          <a:off x="13403794" y="1000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150849</xdr:rowOff>
    </xdr:from>
    <xdr:to>
      <xdr:col>18</xdr:col>
      <xdr:colOff>492125</xdr:colOff>
      <xdr:row>58</xdr:row>
      <xdr:rowOff>80999</xdr:rowOff>
    </xdr:to>
    <xdr:sp macro="" textlink="">
      <xdr:nvSpPr>
        <xdr:cNvPr id="596" name="円/楕円 595"/>
        <xdr:cNvSpPr/>
      </xdr:nvSpPr>
      <xdr:spPr>
        <a:xfrm>
          <a:off x="12763500" y="99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72126</xdr:rowOff>
    </xdr:from>
    <xdr:ext cx="534377" cy="259045"/>
    <xdr:sp macro="" textlink="">
      <xdr:nvSpPr>
        <xdr:cNvPr id="597" name="テキスト ボックス 596"/>
        <xdr:cNvSpPr txBox="1"/>
      </xdr:nvSpPr>
      <xdr:spPr>
        <a:xfrm>
          <a:off x="12547111" y="1001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138801</xdr:rowOff>
    </xdr:from>
    <xdr:to>
      <xdr:col>23</xdr:col>
      <xdr:colOff>517525</xdr:colOff>
      <xdr:row>78</xdr:row>
      <xdr:rowOff>161079</xdr:rowOff>
    </xdr:to>
    <xdr:cxnSp macro="">
      <xdr:nvCxnSpPr>
        <xdr:cNvPr id="626" name="直線コネクタ 625"/>
        <xdr:cNvCxnSpPr/>
      </xdr:nvCxnSpPr>
      <xdr:spPr>
        <a:xfrm>
          <a:off x="15481300" y="13511901"/>
          <a:ext cx="838200" cy="2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138801</xdr:rowOff>
    </xdr:from>
    <xdr:to>
      <xdr:col>22</xdr:col>
      <xdr:colOff>365125</xdr:colOff>
      <xdr:row>78</xdr:row>
      <xdr:rowOff>140405</xdr:rowOff>
    </xdr:to>
    <xdr:cxnSp macro="">
      <xdr:nvCxnSpPr>
        <xdr:cNvPr id="629" name="直線コネクタ 628"/>
        <xdr:cNvCxnSpPr/>
      </xdr:nvCxnSpPr>
      <xdr:spPr>
        <a:xfrm flipV="1">
          <a:off x="14592300" y="13511901"/>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117019</xdr:rowOff>
    </xdr:from>
    <xdr:to>
      <xdr:col>21</xdr:col>
      <xdr:colOff>161925</xdr:colOff>
      <xdr:row>78</xdr:row>
      <xdr:rowOff>140405</xdr:rowOff>
    </xdr:to>
    <xdr:cxnSp macro="">
      <xdr:nvCxnSpPr>
        <xdr:cNvPr id="632" name="直線コネクタ 631"/>
        <xdr:cNvCxnSpPr/>
      </xdr:nvCxnSpPr>
      <xdr:spPr>
        <a:xfrm>
          <a:off x="13703300" y="13490119"/>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78660</xdr:rowOff>
    </xdr:from>
    <xdr:to>
      <xdr:col>19</xdr:col>
      <xdr:colOff>644525</xdr:colOff>
      <xdr:row>78</xdr:row>
      <xdr:rowOff>117019</xdr:rowOff>
    </xdr:to>
    <xdr:cxnSp macro="">
      <xdr:nvCxnSpPr>
        <xdr:cNvPr id="635" name="直線コネクタ 634"/>
        <xdr:cNvCxnSpPr/>
      </xdr:nvCxnSpPr>
      <xdr:spPr>
        <a:xfrm>
          <a:off x="12814300" y="13451760"/>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110279</xdr:rowOff>
    </xdr:from>
    <xdr:to>
      <xdr:col>23</xdr:col>
      <xdr:colOff>568325</xdr:colOff>
      <xdr:row>79</xdr:row>
      <xdr:rowOff>40429</xdr:rowOff>
    </xdr:to>
    <xdr:sp macro="" textlink="">
      <xdr:nvSpPr>
        <xdr:cNvPr id="645" name="円/楕円 644"/>
        <xdr:cNvSpPr/>
      </xdr:nvSpPr>
      <xdr:spPr>
        <a:xfrm>
          <a:off x="16268700" y="1348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72632</xdr:rowOff>
    </xdr:from>
    <xdr:ext cx="534377" cy="259045"/>
    <xdr:sp macro="" textlink="">
      <xdr:nvSpPr>
        <xdr:cNvPr id="646" name="災害復旧費該当値テキスト"/>
        <xdr:cNvSpPr txBox="1"/>
      </xdr:nvSpPr>
      <xdr:spPr>
        <a:xfrm>
          <a:off x="16370300" y="1344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88001</xdr:rowOff>
    </xdr:from>
    <xdr:to>
      <xdr:col>22</xdr:col>
      <xdr:colOff>415925</xdr:colOff>
      <xdr:row>79</xdr:row>
      <xdr:rowOff>18151</xdr:rowOff>
    </xdr:to>
    <xdr:sp macro="" textlink="">
      <xdr:nvSpPr>
        <xdr:cNvPr id="647" name="円/楕円 646"/>
        <xdr:cNvSpPr/>
      </xdr:nvSpPr>
      <xdr:spPr>
        <a:xfrm>
          <a:off x="15430500" y="134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34678</xdr:rowOff>
    </xdr:from>
    <xdr:ext cx="534377" cy="259045"/>
    <xdr:sp macro="" textlink="">
      <xdr:nvSpPr>
        <xdr:cNvPr id="648" name="テキスト ボックス 647"/>
        <xdr:cNvSpPr txBox="1"/>
      </xdr:nvSpPr>
      <xdr:spPr>
        <a:xfrm>
          <a:off x="15214111" y="132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89605</xdr:rowOff>
    </xdr:from>
    <xdr:to>
      <xdr:col>21</xdr:col>
      <xdr:colOff>212725</xdr:colOff>
      <xdr:row>79</xdr:row>
      <xdr:rowOff>19755</xdr:rowOff>
    </xdr:to>
    <xdr:sp macro="" textlink="">
      <xdr:nvSpPr>
        <xdr:cNvPr id="649" name="円/楕円 648"/>
        <xdr:cNvSpPr/>
      </xdr:nvSpPr>
      <xdr:spPr>
        <a:xfrm>
          <a:off x="14541500" y="134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36282</xdr:rowOff>
    </xdr:from>
    <xdr:ext cx="534377" cy="259045"/>
    <xdr:sp macro="" textlink="">
      <xdr:nvSpPr>
        <xdr:cNvPr id="650" name="テキスト ボックス 649"/>
        <xdr:cNvSpPr txBox="1"/>
      </xdr:nvSpPr>
      <xdr:spPr>
        <a:xfrm>
          <a:off x="14325111" y="132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66219</xdr:rowOff>
    </xdr:from>
    <xdr:to>
      <xdr:col>20</xdr:col>
      <xdr:colOff>9525</xdr:colOff>
      <xdr:row>78</xdr:row>
      <xdr:rowOff>167819</xdr:rowOff>
    </xdr:to>
    <xdr:sp macro="" textlink="">
      <xdr:nvSpPr>
        <xdr:cNvPr id="651" name="円/楕円 650"/>
        <xdr:cNvSpPr/>
      </xdr:nvSpPr>
      <xdr:spPr>
        <a:xfrm>
          <a:off x="13652500" y="134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12896</xdr:rowOff>
    </xdr:from>
    <xdr:ext cx="534377" cy="259045"/>
    <xdr:sp macro="" textlink="">
      <xdr:nvSpPr>
        <xdr:cNvPr id="652" name="テキスト ボックス 651"/>
        <xdr:cNvSpPr txBox="1"/>
      </xdr:nvSpPr>
      <xdr:spPr>
        <a:xfrm>
          <a:off x="13436111" y="132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27860</xdr:rowOff>
    </xdr:from>
    <xdr:to>
      <xdr:col>18</xdr:col>
      <xdr:colOff>492125</xdr:colOff>
      <xdr:row>78</xdr:row>
      <xdr:rowOff>129460</xdr:rowOff>
    </xdr:to>
    <xdr:sp macro="" textlink="">
      <xdr:nvSpPr>
        <xdr:cNvPr id="653" name="円/楕円 652"/>
        <xdr:cNvSpPr/>
      </xdr:nvSpPr>
      <xdr:spPr>
        <a:xfrm>
          <a:off x="12763500" y="134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145987</xdr:rowOff>
    </xdr:from>
    <xdr:ext cx="534377" cy="259045"/>
    <xdr:sp macro="" textlink="">
      <xdr:nvSpPr>
        <xdr:cNvPr id="654" name="テキスト ボックス 653"/>
        <xdr:cNvSpPr txBox="1"/>
      </xdr:nvSpPr>
      <xdr:spPr>
        <a:xfrm>
          <a:off x="12547111" y="1317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83789</xdr:rowOff>
    </xdr:from>
    <xdr:to>
      <xdr:col>23</xdr:col>
      <xdr:colOff>517525</xdr:colOff>
      <xdr:row>98</xdr:row>
      <xdr:rowOff>88207</xdr:rowOff>
    </xdr:to>
    <xdr:cxnSp macro="">
      <xdr:nvCxnSpPr>
        <xdr:cNvPr id="683" name="直線コネクタ 682"/>
        <xdr:cNvCxnSpPr/>
      </xdr:nvCxnSpPr>
      <xdr:spPr>
        <a:xfrm flipV="1">
          <a:off x="15481300" y="16885889"/>
          <a:ext cx="8382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88207</xdr:rowOff>
    </xdr:from>
    <xdr:to>
      <xdr:col>22</xdr:col>
      <xdr:colOff>365125</xdr:colOff>
      <xdr:row>98</xdr:row>
      <xdr:rowOff>103795</xdr:rowOff>
    </xdr:to>
    <xdr:cxnSp macro="">
      <xdr:nvCxnSpPr>
        <xdr:cNvPr id="686" name="直線コネクタ 685"/>
        <xdr:cNvCxnSpPr/>
      </xdr:nvCxnSpPr>
      <xdr:spPr>
        <a:xfrm flipV="1">
          <a:off x="14592300" y="16890307"/>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103795</xdr:rowOff>
    </xdr:from>
    <xdr:to>
      <xdr:col>21</xdr:col>
      <xdr:colOff>161925</xdr:colOff>
      <xdr:row>98</xdr:row>
      <xdr:rowOff>111745</xdr:rowOff>
    </xdr:to>
    <xdr:cxnSp macro="">
      <xdr:nvCxnSpPr>
        <xdr:cNvPr id="689" name="直線コネクタ 688"/>
        <xdr:cNvCxnSpPr/>
      </xdr:nvCxnSpPr>
      <xdr:spPr>
        <a:xfrm flipV="1">
          <a:off x="13703300" y="16905895"/>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107159</xdr:rowOff>
    </xdr:from>
    <xdr:to>
      <xdr:col>19</xdr:col>
      <xdr:colOff>644525</xdr:colOff>
      <xdr:row>98</xdr:row>
      <xdr:rowOff>111745</xdr:rowOff>
    </xdr:to>
    <xdr:cxnSp macro="">
      <xdr:nvCxnSpPr>
        <xdr:cNvPr id="692" name="直線コネクタ 691"/>
        <xdr:cNvCxnSpPr/>
      </xdr:nvCxnSpPr>
      <xdr:spPr>
        <a:xfrm>
          <a:off x="12814300" y="16909259"/>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32989</xdr:rowOff>
    </xdr:from>
    <xdr:to>
      <xdr:col>23</xdr:col>
      <xdr:colOff>568325</xdr:colOff>
      <xdr:row>98</xdr:row>
      <xdr:rowOff>134589</xdr:rowOff>
    </xdr:to>
    <xdr:sp macro="" textlink="">
      <xdr:nvSpPr>
        <xdr:cNvPr id="702" name="円/楕円 701"/>
        <xdr:cNvSpPr/>
      </xdr:nvSpPr>
      <xdr:spPr>
        <a:xfrm>
          <a:off x="16268700" y="168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11416</xdr:rowOff>
    </xdr:from>
    <xdr:ext cx="599010" cy="259045"/>
    <xdr:sp macro="" textlink="">
      <xdr:nvSpPr>
        <xdr:cNvPr id="703" name="公債費該当値テキスト"/>
        <xdr:cNvSpPr txBox="1"/>
      </xdr:nvSpPr>
      <xdr:spPr>
        <a:xfrm>
          <a:off x="16370300" y="1681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104,025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37407</xdr:rowOff>
    </xdr:from>
    <xdr:to>
      <xdr:col>22</xdr:col>
      <xdr:colOff>415925</xdr:colOff>
      <xdr:row>98</xdr:row>
      <xdr:rowOff>139007</xdr:rowOff>
    </xdr:to>
    <xdr:sp macro="" textlink="">
      <xdr:nvSpPr>
        <xdr:cNvPr id="704" name="円/楕円 703"/>
        <xdr:cNvSpPr/>
      </xdr:nvSpPr>
      <xdr:spPr>
        <a:xfrm>
          <a:off x="15430500" y="168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130134</xdr:rowOff>
    </xdr:from>
    <xdr:ext cx="599010" cy="259045"/>
    <xdr:sp macro="" textlink="">
      <xdr:nvSpPr>
        <xdr:cNvPr id="705" name="テキスト ボックス 704"/>
        <xdr:cNvSpPr txBox="1"/>
      </xdr:nvSpPr>
      <xdr:spPr>
        <a:xfrm>
          <a:off x="15181794" y="1693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52995</xdr:rowOff>
    </xdr:from>
    <xdr:to>
      <xdr:col>21</xdr:col>
      <xdr:colOff>212725</xdr:colOff>
      <xdr:row>98</xdr:row>
      <xdr:rowOff>154595</xdr:rowOff>
    </xdr:to>
    <xdr:sp macro="" textlink="">
      <xdr:nvSpPr>
        <xdr:cNvPr id="706" name="円/楕円 705"/>
        <xdr:cNvSpPr/>
      </xdr:nvSpPr>
      <xdr:spPr>
        <a:xfrm>
          <a:off x="14541500" y="168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145722</xdr:rowOff>
    </xdr:from>
    <xdr:ext cx="534377" cy="259045"/>
    <xdr:sp macro="" textlink="">
      <xdr:nvSpPr>
        <xdr:cNvPr id="707" name="テキスト ボックス 706"/>
        <xdr:cNvSpPr txBox="1"/>
      </xdr:nvSpPr>
      <xdr:spPr>
        <a:xfrm>
          <a:off x="14325111" y="169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60945</xdr:rowOff>
    </xdr:from>
    <xdr:to>
      <xdr:col>20</xdr:col>
      <xdr:colOff>9525</xdr:colOff>
      <xdr:row>98</xdr:row>
      <xdr:rowOff>162545</xdr:rowOff>
    </xdr:to>
    <xdr:sp macro="" textlink="">
      <xdr:nvSpPr>
        <xdr:cNvPr id="708" name="円/楕円 707"/>
        <xdr:cNvSpPr/>
      </xdr:nvSpPr>
      <xdr:spPr>
        <a:xfrm>
          <a:off x="13652500" y="168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153672</xdr:rowOff>
    </xdr:from>
    <xdr:ext cx="534377" cy="259045"/>
    <xdr:sp macro="" textlink="">
      <xdr:nvSpPr>
        <xdr:cNvPr id="709" name="テキスト ボックス 708"/>
        <xdr:cNvSpPr txBox="1"/>
      </xdr:nvSpPr>
      <xdr:spPr>
        <a:xfrm>
          <a:off x="13436111" y="1695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56359</xdr:rowOff>
    </xdr:from>
    <xdr:to>
      <xdr:col>18</xdr:col>
      <xdr:colOff>492125</xdr:colOff>
      <xdr:row>98</xdr:row>
      <xdr:rowOff>157959</xdr:rowOff>
    </xdr:to>
    <xdr:sp macro="" textlink="">
      <xdr:nvSpPr>
        <xdr:cNvPr id="710" name="円/楕円 709"/>
        <xdr:cNvSpPr/>
      </xdr:nvSpPr>
      <xdr:spPr>
        <a:xfrm>
          <a:off x="12763500" y="168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149086</xdr:rowOff>
    </xdr:from>
    <xdr:ext cx="534377" cy="259045"/>
    <xdr:sp macro="" textlink="">
      <xdr:nvSpPr>
        <xdr:cNvPr id="711" name="テキスト ボックス 710"/>
        <xdr:cNvSpPr txBox="1"/>
      </xdr:nvSpPr>
      <xdr:spPr>
        <a:xfrm>
          <a:off x="12547111" y="169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議会費：前年度と比べて</a:t>
          </a:r>
          <a:r>
            <a:rPr kumimoji="1" lang="en-US" altLang="ja-JP" sz="1100">
              <a:solidFill>
                <a:schemeClr val="dk1"/>
              </a:solidFill>
              <a:effectLst/>
              <a:latin typeface="+mn-lt"/>
              <a:ea typeface="+mn-ea"/>
              <a:cs typeface="+mn-cs"/>
            </a:rPr>
            <a:t>453</a:t>
          </a:r>
          <a:r>
            <a:rPr kumimoji="1" lang="ja-JP" altLang="ja-JP" sz="1100">
              <a:solidFill>
                <a:schemeClr val="dk1"/>
              </a:solidFill>
              <a:effectLst/>
              <a:latin typeface="+mn-lt"/>
              <a:ea typeface="+mn-ea"/>
              <a:cs typeface="+mn-cs"/>
            </a:rPr>
            <a:t>円減となった。</a:t>
          </a:r>
          <a:r>
            <a:rPr kumimoji="1" lang="ja-JP" altLang="en-US" sz="1100">
              <a:solidFill>
                <a:schemeClr val="dk1"/>
              </a:solidFill>
              <a:effectLst/>
              <a:latin typeface="+mn-lt"/>
              <a:ea typeface="+mn-ea"/>
              <a:cs typeface="+mn-cs"/>
            </a:rPr>
            <a:t>議会活動費の</a:t>
          </a:r>
          <a:r>
            <a:rPr kumimoji="1" lang="ja-JP" altLang="ja-JP" sz="1100">
              <a:solidFill>
                <a:schemeClr val="dk1"/>
              </a:solidFill>
              <a:effectLst/>
              <a:latin typeface="+mn-lt"/>
              <a:ea typeface="+mn-ea"/>
              <a:cs typeface="+mn-cs"/>
            </a:rPr>
            <a:t>減によるもの。　総務費：前年度と比べて</a:t>
          </a:r>
          <a:r>
            <a:rPr kumimoji="1" lang="en-US" altLang="ja-JP" sz="1100">
              <a:solidFill>
                <a:schemeClr val="dk1"/>
              </a:solidFill>
              <a:effectLst/>
              <a:latin typeface="+mn-lt"/>
              <a:ea typeface="+mn-ea"/>
              <a:cs typeface="+mn-cs"/>
            </a:rPr>
            <a:t>55,987</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68,169</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地域活性化・地域住民生活等緊急支援交付金</a:t>
          </a:r>
          <a:r>
            <a:rPr kumimoji="1" lang="ja-JP" altLang="ja-JP" sz="1100">
              <a:solidFill>
                <a:schemeClr val="dk1"/>
              </a:solidFill>
              <a:effectLst/>
              <a:latin typeface="+mn-lt"/>
              <a:ea typeface="+mn-ea"/>
              <a:cs typeface="+mn-cs"/>
            </a:rPr>
            <a:t>事業などによるもの。</a:t>
          </a:r>
          <a:endParaRPr lang="ja-JP" altLang="ja-JP" sz="1400">
            <a:effectLst/>
          </a:endParaRPr>
        </a:p>
        <a:p>
          <a:r>
            <a:rPr kumimoji="1" lang="ja-JP" altLang="ja-JP" sz="1100">
              <a:solidFill>
                <a:schemeClr val="dk1"/>
              </a:solidFill>
              <a:effectLst/>
              <a:latin typeface="+mn-lt"/>
              <a:ea typeface="+mn-ea"/>
              <a:cs typeface="+mn-cs"/>
            </a:rPr>
            <a:t>民生費：前年度と比べて</a:t>
          </a:r>
          <a:r>
            <a:rPr kumimoji="1" lang="en-US" altLang="ja-JP" sz="1100">
              <a:solidFill>
                <a:schemeClr val="dk1"/>
              </a:solidFill>
              <a:effectLst/>
              <a:latin typeface="+mn-lt"/>
              <a:ea typeface="+mn-ea"/>
              <a:cs typeface="+mn-cs"/>
            </a:rPr>
            <a:t>4,268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となり類似団体と比較し</a:t>
          </a:r>
          <a:r>
            <a:rPr kumimoji="1" lang="en-US" altLang="ja-JP" sz="1100">
              <a:solidFill>
                <a:schemeClr val="dk1"/>
              </a:solidFill>
              <a:effectLst/>
              <a:latin typeface="+mn-lt"/>
              <a:ea typeface="+mn-ea"/>
              <a:cs typeface="+mn-cs"/>
            </a:rPr>
            <a:t>6,785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回った。障害者福祉費や保育園費の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　衛生費：前年度と比べて</a:t>
          </a:r>
          <a:r>
            <a:rPr kumimoji="1" lang="en-US" altLang="ja-JP" sz="1100">
              <a:solidFill>
                <a:schemeClr val="dk1"/>
              </a:solidFill>
              <a:effectLst/>
              <a:latin typeface="+mn-lt"/>
              <a:ea typeface="+mn-ea"/>
              <a:cs typeface="+mn-cs"/>
            </a:rPr>
            <a:t>12,003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31,828</a:t>
          </a:r>
          <a:r>
            <a:rPr kumimoji="1" lang="ja-JP" altLang="ja-JP" sz="1100">
              <a:solidFill>
                <a:schemeClr val="dk1"/>
              </a:solidFill>
              <a:effectLst/>
              <a:latin typeface="+mn-lt"/>
              <a:ea typeface="+mn-ea"/>
              <a:cs typeface="+mn-cs"/>
            </a:rPr>
            <a:t>円下回った。簡易水道特別会計への繰出金の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a:t>
          </a:r>
          <a:endParaRPr lang="ja-JP" altLang="ja-JP" sz="1400">
            <a:effectLst/>
          </a:endParaRPr>
        </a:p>
        <a:p>
          <a:r>
            <a:rPr kumimoji="1" lang="ja-JP" altLang="ja-JP" sz="1100">
              <a:solidFill>
                <a:schemeClr val="dk1"/>
              </a:solidFill>
              <a:effectLst/>
              <a:latin typeface="+mn-lt"/>
              <a:ea typeface="+mn-ea"/>
              <a:cs typeface="+mn-cs"/>
            </a:rPr>
            <a:t>労働費：前年度と比べて</a:t>
          </a:r>
          <a:r>
            <a:rPr kumimoji="1" lang="en-US" altLang="ja-JP" sz="1100">
              <a:solidFill>
                <a:schemeClr val="dk1"/>
              </a:solidFill>
              <a:effectLst/>
              <a:latin typeface="+mn-lt"/>
              <a:ea typeface="+mn-ea"/>
              <a:cs typeface="+mn-cs"/>
            </a:rPr>
            <a:t>1,400</a:t>
          </a:r>
          <a:r>
            <a:rPr kumimoji="1" lang="ja-JP" altLang="ja-JP" sz="1100">
              <a:solidFill>
                <a:schemeClr val="dk1"/>
              </a:solidFill>
              <a:effectLst/>
              <a:latin typeface="+mn-lt"/>
              <a:ea typeface="+mn-ea"/>
              <a:cs typeface="+mn-cs"/>
            </a:rPr>
            <a:t>円減となった。</a:t>
          </a:r>
          <a:r>
            <a:rPr kumimoji="1" lang="ja-JP" altLang="en-US" sz="1100">
              <a:solidFill>
                <a:schemeClr val="dk1"/>
              </a:solidFill>
              <a:effectLst/>
              <a:latin typeface="+mn-lt"/>
              <a:ea typeface="+mn-ea"/>
              <a:cs typeface="+mn-cs"/>
            </a:rPr>
            <a:t>緊急雇用創出</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によるもの。　農林水産業費：前年度と比べて</a:t>
          </a:r>
          <a:r>
            <a:rPr kumimoji="1" lang="en-US" altLang="ja-JP" sz="1100">
              <a:solidFill>
                <a:schemeClr val="dk1"/>
              </a:solidFill>
              <a:effectLst/>
              <a:latin typeface="+mn-lt"/>
              <a:ea typeface="+mn-ea"/>
              <a:cs typeface="+mn-cs"/>
            </a:rPr>
            <a:t>5,486</a:t>
          </a:r>
          <a:r>
            <a:rPr kumimoji="1" lang="ja-JP" altLang="ja-JP" sz="1100">
              <a:solidFill>
                <a:schemeClr val="dk1"/>
              </a:solidFill>
              <a:effectLst/>
              <a:latin typeface="+mn-lt"/>
              <a:ea typeface="+mn-ea"/>
              <a:cs typeface="+mn-cs"/>
            </a:rPr>
            <a:t>円減となり類似団体と比較し</a:t>
          </a:r>
          <a:r>
            <a:rPr kumimoji="1" lang="en-US" altLang="ja-JP" sz="1100">
              <a:solidFill>
                <a:schemeClr val="dk1"/>
              </a:solidFill>
              <a:effectLst/>
              <a:latin typeface="+mn-lt"/>
              <a:ea typeface="+mn-ea"/>
              <a:cs typeface="+mn-cs"/>
            </a:rPr>
            <a:t>71,113</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ふくしま森林再生</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によるもの。　商工費：前年度と比べて</a:t>
          </a:r>
          <a:r>
            <a:rPr kumimoji="1" lang="en-US" altLang="ja-JP" sz="1100">
              <a:solidFill>
                <a:schemeClr val="dk1"/>
              </a:solidFill>
              <a:effectLst/>
              <a:latin typeface="+mn-lt"/>
              <a:ea typeface="+mn-ea"/>
              <a:cs typeface="+mn-cs"/>
            </a:rPr>
            <a:t>4,967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類似団体と比べ</a:t>
          </a:r>
          <a:r>
            <a:rPr kumimoji="1" lang="en-US" altLang="ja-JP" sz="1100">
              <a:solidFill>
                <a:schemeClr val="dk1"/>
              </a:solidFill>
              <a:effectLst/>
              <a:latin typeface="+mn-lt"/>
              <a:ea typeface="+mn-ea"/>
              <a:cs typeface="+mn-cs"/>
            </a:rPr>
            <a:t>20,311</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観光施設修繕の増によるもの。</a:t>
          </a:r>
          <a:endParaRPr lang="ja-JP" altLang="ja-JP" sz="1400">
            <a:effectLst/>
          </a:endParaRPr>
        </a:p>
        <a:p>
          <a:r>
            <a:rPr kumimoji="1" lang="ja-JP" altLang="ja-JP" sz="1100">
              <a:solidFill>
                <a:schemeClr val="dk1"/>
              </a:solidFill>
              <a:effectLst/>
              <a:latin typeface="+mn-lt"/>
              <a:ea typeface="+mn-ea"/>
              <a:cs typeface="+mn-cs"/>
            </a:rPr>
            <a:t>土木費：前年度と比べて</a:t>
          </a:r>
          <a:r>
            <a:rPr kumimoji="1" lang="en-US" altLang="ja-JP" sz="1100">
              <a:solidFill>
                <a:schemeClr val="dk1"/>
              </a:solidFill>
              <a:effectLst/>
              <a:latin typeface="+mn-lt"/>
              <a:ea typeface="+mn-ea"/>
              <a:cs typeface="+mn-cs"/>
            </a:rPr>
            <a:t>41,453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103,569</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補助事業</a:t>
          </a:r>
          <a:r>
            <a:rPr kumimoji="1" lang="ja-JP" altLang="en-US" sz="1100">
              <a:solidFill>
                <a:schemeClr val="dk1"/>
              </a:solidFill>
              <a:effectLst/>
              <a:latin typeface="+mn-lt"/>
              <a:ea typeface="+mn-ea"/>
              <a:cs typeface="+mn-cs"/>
            </a:rPr>
            <a:t>完了による減</a:t>
          </a:r>
          <a:r>
            <a:rPr kumimoji="1" lang="ja-JP" altLang="ja-JP" sz="1100">
              <a:solidFill>
                <a:schemeClr val="dk1"/>
              </a:solidFill>
              <a:effectLst/>
              <a:latin typeface="+mn-lt"/>
              <a:ea typeface="+mn-ea"/>
              <a:cs typeface="+mn-cs"/>
            </a:rPr>
            <a:t>によるもの。　消防費：前年度と比べて</a:t>
          </a:r>
          <a:r>
            <a:rPr kumimoji="1" lang="en-US" altLang="ja-JP" sz="1100">
              <a:solidFill>
                <a:schemeClr val="dk1"/>
              </a:solidFill>
              <a:effectLst/>
              <a:latin typeface="+mn-lt"/>
              <a:ea typeface="+mn-ea"/>
              <a:cs typeface="+mn-cs"/>
            </a:rPr>
            <a:t>4,973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16,371</a:t>
          </a:r>
          <a:r>
            <a:rPr kumimoji="1" lang="ja-JP" altLang="ja-JP" sz="1100">
              <a:solidFill>
                <a:schemeClr val="dk1"/>
              </a:solidFill>
              <a:effectLst/>
              <a:latin typeface="+mn-lt"/>
              <a:ea typeface="+mn-ea"/>
              <a:cs typeface="+mn-cs"/>
            </a:rPr>
            <a:t>円下回った。</a:t>
          </a:r>
          <a:r>
            <a:rPr kumimoji="1" lang="ja-JP" altLang="en-US" sz="1100">
              <a:solidFill>
                <a:schemeClr val="dk1"/>
              </a:solidFill>
              <a:effectLst/>
              <a:latin typeface="+mn-lt"/>
              <a:ea typeface="+mn-ea"/>
              <a:cs typeface="+mn-cs"/>
            </a:rPr>
            <a:t>消防操法大会等の増によるもの。</a:t>
          </a:r>
          <a:endParaRPr lang="ja-JP" altLang="ja-JP" sz="1400">
            <a:effectLst/>
          </a:endParaRPr>
        </a:p>
        <a:p>
          <a:r>
            <a:rPr kumimoji="1" lang="ja-JP" altLang="ja-JP" sz="1100">
              <a:solidFill>
                <a:schemeClr val="dk1"/>
              </a:solidFill>
              <a:effectLst/>
              <a:latin typeface="+mn-lt"/>
              <a:ea typeface="+mn-ea"/>
              <a:cs typeface="+mn-cs"/>
            </a:rPr>
            <a:t>教育費：前年度と比べて</a:t>
          </a:r>
          <a:r>
            <a:rPr kumimoji="1" lang="en-US" altLang="ja-JP" sz="1100">
              <a:solidFill>
                <a:schemeClr val="dk1"/>
              </a:solidFill>
              <a:effectLst/>
              <a:latin typeface="+mn-lt"/>
              <a:ea typeface="+mn-ea"/>
              <a:cs typeface="+mn-cs"/>
            </a:rPr>
            <a:t>47,740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となり類似団体と比較すると</a:t>
          </a:r>
          <a:r>
            <a:rPr kumimoji="1" lang="en-US" altLang="ja-JP" sz="1100">
              <a:solidFill>
                <a:schemeClr val="dk1"/>
              </a:solidFill>
              <a:effectLst/>
              <a:latin typeface="+mn-lt"/>
              <a:ea typeface="+mn-ea"/>
              <a:cs typeface="+mn-cs"/>
            </a:rPr>
            <a:t>8,895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回った。小学校の施設整備事業</a:t>
          </a:r>
          <a:r>
            <a:rPr kumimoji="1" lang="ja-JP" altLang="en-US" sz="1100">
              <a:solidFill>
                <a:schemeClr val="dk1"/>
              </a:solidFill>
              <a:effectLst/>
              <a:latin typeface="+mn-lt"/>
              <a:ea typeface="+mn-ea"/>
              <a:cs typeface="+mn-cs"/>
            </a:rPr>
            <a:t>や社会教育施設整備事業の増に</a:t>
          </a:r>
          <a:r>
            <a:rPr kumimoji="1" lang="ja-JP" altLang="ja-JP" sz="1100">
              <a:solidFill>
                <a:schemeClr val="dk1"/>
              </a:solidFill>
              <a:effectLst/>
              <a:latin typeface="+mn-lt"/>
              <a:ea typeface="+mn-ea"/>
              <a:cs typeface="+mn-cs"/>
            </a:rPr>
            <a:t>よるもの。</a:t>
          </a:r>
          <a:endParaRPr lang="ja-JP" altLang="ja-JP" sz="1400">
            <a:effectLst/>
          </a:endParaRPr>
        </a:p>
        <a:p>
          <a:r>
            <a:rPr kumimoji="1" lang="ja-JP" altLang="ja-JP" sz="1100">
              <a:solidFill>
                <a:schemeClr val="dk1"/>
              </a:solidFill>
              <a:effectLst/>
              <a:latin typeface="+mn-lt"/>
              <a:ea typeface="+mn-ea"/>
              <a:cs typeface="+mn-cs"/>
            </a:rPr>
            <a:t>公債費：前年度と比べて</a:t>
          </a:r>
          <a:r>
            <a:rPr kumimoji="1" lang="en-US" altLang="ja-JP" sz="1100">
              <a:solidFill>
                <a:schemeClr val="dk1"/>
              </a:solidFill>
              <a:effectLst/>
              <a:latin typeface="+mn-lt"/>
              <a:ea typeface="+mn-ea"/>
              <a:cs typeface="+mn-cs"/>
            </a:rPr>
            <a:t>3,479</a:t>
          </a:r>
          <a:r>
            <a:rPr kumimoji="1" lang="ja-JP" altLang="ja-JP" sz="1100">
              <a:solidFill>
                <a:schemeClr val="dk1"/>
              </a:solidFill>
              <a:effectLst/>
              <a:latin typeface="+mn-lt"/>
              <a:ea typeface="+mn-ea"/>
              <a:cs typeface="+mn-cs"/>
            </a:rPr>
            <a:t>円の増となったが類似団体と比較すると</a:t>
          </a:r>
          <a:r>
            <a:rPr kumimoji="1" lang="en-US" altLang="ja-JP" sz="1100">
              <a:solidFill>
                <a:schemeClr val="dk1"/>
              </a:solidFill>
              <a:effectLst/>
              <a:latin typeface="+mn-lt"/>
              <a:ea typeface="+mn-ea"/>
              <a:cs typeface="+mn-cs"/>
            </a:rPr>
            <a:t>42,179</a:t>
          </a:r>
          <a:r>
            <a:rPr kumimoji="1" lang="ja-JP" altLang="ja-JP" sz="1100">
              <a:solidFill>
                <a:schemeClr val="dk1"/>
              </a:solidFill>
              <a:effectLst/>
              <a:latin typeface="+mn-lt"/>
              <a:ea typeface="+mn-ea"/>
              <a:cs typeface="+mn-cs"/>
            </a:rPr>
            <a:t>円下回った。新たに元金の償還が始まったことによるもの。</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標準財政規模比における財政調整基金残高の割合が前年度より減少したのは、前年度に比べて事業の財源充当として取り崩した額が減少したが、積立が取り崩した額を下回ったことによるもの。</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全会計とも黒字で推移している。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3642024</v>
      </c>
      <c r="BO4" s="381"/>
      <c r="BP4" s="381"/>
      <c r="BQ4" s="381"/>
      <c r="BR4" s="381"/>
      <c r="BS4" s="381"/>
      <c r="BT4" s="381"/>
      <c r="BU4" s="382"/>
      <c r="BV4" s="380">
        <v>4011585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3477833</v>
      </c>
      <c r="BO5" s="418"/>
      <c r="BP5" s="418"/>
      <c r="BQ5" s="418"/>
      <c r="BR5" s="418"/>
      <c r="BS5" s="418"/>
      <c r="BT5" s="418"/>
      <c r="BU5" s="419"/>
      <c r="BV5" s="417">
        <v>3853955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81.400000000000006</v>
      </c>
      <c r="CU5" s="415"/>
      <c r="CV5" s="415"/>
      <c r="CW5" s="415"/>
      <c r="CX5" s="415"/>
      <c r="CY5" s="415"/>
      <c r="CZ5" s="415"/>
      <c r="DA5" s="416"/>
      <c r="DB5" s="414">
        <v>78.900000000000006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164191</v>
      </c>
      <c r="BO6" s="418"/>
      <c r="BP6" s="418"/>
      <c r="BQ6" s="418"/>
      <c r="BR6" s="418"/>
      <c r="BS6" s="418"/>
      <c r="BT6" s="418"/>
      <c r="BU6" s="419"/>
      <c r="BV6" s="417">
        <v>157630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84.6</v>
      </c>
      <c r="CU6" s="455"/>
      <c r="CV6" s="455"/>
      <c r="CW6" s="455"/>
      <c r="CX6" s="455"/>
      <c r="CY6" s="455"/>
      <c r="CZ6" s="455"/>
      <c r="DA6" s="456"/>
      <c r="DB6" s="454">
        <v>83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36570</v>
      </c>
      <c r="BO7" s="418"/>
      <c r="BP7" s="418"/>
      <c r="BQ7" s="418"/>
      <c r="BR7" s="418"/>
      <c r="BS7" s="418"/>
      <c r="BT7" s="418"/>
      <c r="BU7" s="419"/>
      <c r="BV7" s="417">
        <v>52725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2073122</v>
      </c>
      <c r="CU7" s="418"/>
      <c r="CV7" s="418"/>
      <c r="CW7" s="418"/>
      <c r="CX7" s="418"/>
      <c r="CY7" s="418"/>
      <c r="CZ7" s="418"/>
      <c r="DA7" s="419"/>
      <c r="DB7" s="417">
        <v>2136547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127621</v>
      </c>
      <c r="BO8" s="418"/>
      <c r="BP8" s="418"/>
      <c r="BQ8" s="418"/>
      <c r="BR8" s="418"/>
      <c r="BS8" s="418"/>
      <c r="BT8" s="418"/>
      <c r="BU8" s="419"/>
      <c r="BV8" s="417">
        <v>104905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0.16</v>
      </c>
      <c r="CU8" s="458"/>
      <c r="CV8" s="458"/>
      <c r="CW8" s="458"/>
      <c r="CX8" s="458"/>
      <c r="CY8" s="458"/>
      <c r="CZ8" s="458"/>
      <c r="DA8" s="459"/>
      <c r="DB8" s="457">
        <v>0.16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3577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22716</v>
      </c>
      <c r="BO9" s="418"/>
      <c r="BP9" s="418"/>
      <c r="BQ9" s="418"/>
      <c r="BR9" s="418"/>
      <c r="BS9" s="418"/>
      <c r="BT9" s="418"/>
      <c r="BU9" s="419"/>
      <c r="BV9" s="417">
        <v>28146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13.4</v>
      </c>
      <c r="CU9" s="415"/>
      <c r="CV9" s="415"/>
      <c r="CW9" s="415"/>
      <c r="CX9" s="415"/>
      <c r="CY9" s="415"/>
      <c r="CZ9" s="415"/>
      <c r="DA9" s="416"/>
      <c r="DB9" s="414">
        <v>13.4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3989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63641</v>
      </c>
      <c r="BO10" s="418"/>
      <c r="BP10" s="418"/>
      <c r="BQ10" s="418"/>
      <c r="BR10" s="418"/>
      <c r="BS10" s="418"/>
      <c r="BT10" s="418"/>
      <c r="BU10" s="419"/>
      <c r="BV10" s="417">
        <v>77745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3640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182000</v>
      </c>
      <c r="BO12" s="418"/>
      <c r="BP12" s="418"/>
      <c r="BQ12" s="418"/>
      <c r="BR12" s="418"/>
      <c r="BS12" s="418"/>
      <c r="BT12" s="418"/>
      <c r="BU12" s="419"/>
      <c r="BV12" s="417">
        <v>84000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3629</v>
      </c>
      <c r="S13" s="499"/>
      <c r="T13" s="499"/>
      <c r="U13" s="499"/>
      <c r="V13" s="500"/>
      <c r="W13" s="433" t="s">
        <v>124</v>
      </c>
      <c r="X13" s="434"/>
      <c r="Y13" s="434"/>
      <c r="Z13" s="434"/>
      <c r="AA13" s="434"/>
      <c r="AB13" s="424"/>
      <c r="AC13" s="468">
        <v>404</v>
      </c>
      <c r="AD13" s="469"/>
      <c r="AE13" s="469"/>
      <c r="AF13" s="469"/>
      <c r="AG13" s="508"/>
      <c r="AH13" s="468">
        <v>385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-95643</v>
      </c>
      <c r="BO13" s="418"/>
      <c r="BP13" s="418"/>
      <c r="BQ13" s="418"/>
      <c r="BR13" s="418"/>
      <c r="BS13" s="418"/>
      <c r="BT13" s="418"/>
      <c r="BU13" s="419"/>
      <c r="BV13" s="417">
        <v>21891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5.3</v>
      </c>
      <c r="CU13" s="415"/>
      <c r="CV13" s="415"/>
      <c r="CW13" s="415"/>
      <c r="CX13" s="415"/>
      <c r="CY13" s="415"/>
      <c r="CZ13" s="415"/>
      <c r="DA13" s="416"/>
      <c r="DB13" s="414">
        <v>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3774</v>
      </c>
      <c r="S14" s="499"/>
      <c r="T14" s="499"/>
      <c r="U14" s="499"/>
      <c r="V14" s="500"/>
      <c r="W14" s="407"/>
      <c r="X14" s="408"/>
      <c r="Y14" s="408"/>
      <c r="Z14" s="408"/>
      <c r="AA14" s="408"/>
      <c r="AB14" s="397"/>
      <c r="AC14" s="501">
        <v>21.5</v>
      </c>
      <c r="AD14" s="502"/>
      <c r="AE14" s="502"/>
      <c r="AF14" s="502"/>
      <c r="AG14" s="503"/>
      <c r="AH14" s="501">
        <v>20.8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3760</v>
      </c>
      <c r="S15" s="499"/>
      <c r="T15" s="499"/>
      <c r="U15" s="499"/>
      <c r="V15" s="500"/>
      <c r="W15" s="433" t="s">
        <v>131</v>
      </c>
      <c r="X15" s="434"/>
      <c r="Y15" s="434"/>
      <c r="Z15" s="434"/>
      <c r="AA15" s="434"/>
      <c r="AB15" s="424"/>
      <c r="AC15" s="468">
        <v>750</v>
      </c>
      <c r="AD15" s="469"/>
      <c r="AE15" s="469"/>
      <c r="AF15" s="469"/>
      <c r="AG15" s="508"/>
      <c r="AH15" s="468">
        <v>755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310838</v>
      </c>
      <c r="BO15" s="381"/>
      <c r="BP15" s="381"/>
      <c r="BQ15" s="381"/>
      <c r="BR15" s="381"/>
      <c r="BS15" s="381"/>
      <c r="BT15" s="381"/>
      <c r="BU15" s="382"/>
      <c r="BV15" s="380">
        <v>307745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39.799999999999997</v>
      </c>
      <c r="AD16" s="502"/>
      <c r="AE16" s="502"/>
      <c r="AF16" s="502"/>
      <c r="AG16" s="503"/>
      <c r="AH16" s="501">
        <v>40.799999999999997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1924835</v>
      </c>
      <c r="BO16" s="418"/>
      <c r="BP16" s="418"/>
      <c r="BQ16" s="418"/>
      <c r="BR16" s="418"/>
      <c r="BS16" s="418"/>
      <c r="BT16" s="418"/>
      <c r="BU16" s="419"/>
      <c r="BV16" s="417">
        <v>1960697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729</v>
      </c>
      <c r="AD17" s="469"/>
      <c r="AE17" s="469"/>
      <c r="AF17" s="469"/>
      <c r="AG17" s="508"/>
      <c r="AH17" s="468">
        <v>712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381251</v>
      </c>
      <c r="BO17" s="418"/>
      <c r="BP17" s="418"/>
      <c r="BQ17" s="418"/>
      <c r="BR17" s="418"/>
      <c r="BS17" s="418"/>
      <c r="BT17" s="418"/>
      <c r="BU17" s="419"/>
      <c r="BV17" s="417">
        <v>376909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131.34</v>
      </c>
      <c r="M18" s="530"/>
      <c r="N18" s="530"/>
      <c r="O18" s="530"/>
      <c r="P18" s="530"/>
      <c r="Q18" s="530"/>
      <c r="R18" s="531"/>
      <c r="S18" s="531"/>
      <c r="T18" s="531"/>
      <c r="U18" s="531"/>
      <c r="V18" s="532"/>
      <c r="W18" s="435"/>
      <c r="X18" s="436"/>
      <c r="Y18" s="436"/>
      <c r="Z18" s="436"/>
      <c r="AA18" s="436"/>
      <c r="AB18" s="427"/>
      <c r="AC18" s="533">
        <v>38.700000000000003</v>
      </c>
      <c r="AD18" s="534"/>
      <c r="AE18" s="534"/>
      <c r="AF18" s="534"/>
      <c r="AG18" s="535"/>
      <c r="AH18" s="533">
        <v>38.4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1698603</v>
      </c>
      <c r="BO18" s="418"/>
      <c r="BP18" s="418"/>
      <c r="BQ18" s="418"/>
      <c r="BR18" s="418"/>
      <c r="BS18" s="418"/>
      <c r="BT18" s="418"/>
      <c r="BU18" s="419"/>
      <c r="BV18" s="417">
        <v>1698497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27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2719913</v>
      </c>
      <c r="BO19" s="418"/>
      <c r="BP19" s="418"/>
      <c r="BQ19" s="418"/>
      <c r="BR19" s="418"/>
      <c r="BS19" s="418"/>
      <c r="BT19" s="418"/>
      <c r="BU19" s="419"/>
      <c r="BV19" s="417">
        <v>2749843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1064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3113831</v>
      </c>
      <c r="BO23" s="418"/>
      <c r="BP23" s="418"/>
      <c r="BQ23" s="418"/>
      <c r="BR23" s="418"/>
      <c r="BS23" s="418"/>
      <c r="BT23" s="418"/>
      <c r="BU23" s="419"/>
      <c r="BV23" s="417">
        <v>3271558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5280</v>
      </c>
      <c r="R24" s="469"/>
      <c r="S24" s="469"/>
      <c r="T24" s="469"/>
      <c r="U24" s="469"/>
      <c r="V24" s="508"/>
      <c r="W24" s="563"/>
      <c r="X24" s="551"/>
      <c r="Y24" s="552"/>
      <c r="Z24" s="467" t="s">
        <v>155</v>
      </c>
      <c r="AA24" s="447"/>
      <c r="AB24" s="447"/>
      <c r="AC24" s="447"/>
      <c r="AD24" s="447"/>
      <c r="AE24" s="447"/>
      <c r="AF24" s="447"/>
      <c r="AG24" s="448"/>
      <c r="AH24" s="468">
        <v>61</v>
      </c>
      <c r="AI24" s="469"/>
      <c r="AJ24" s="469"/>
      <c r="AK24" s="469"/>
      <c r="AL24" s="508"/>
      <c r="AM24" s="468">
        <v>189100</v>
      </c>
      <c r="AN24" s="469"/>
      <c r="AO24" s="469"/>
      <c r="AP24" s="469"/>
      <c r="AQ24" s="469"/>
      <c r="AR24" s="508"/>
      <c r="AS24" s="468">
        <v>3100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2942018</v>
      </c>
      <c r="BO24" s="418"/>
      <c r="BP24" s="418"/>
      <c r="BQ24" s="418"/>
      <c r="BR24" s="418"/>
      <c r="BS24" s="418"/>
      <c r="BT24" s="418"/>
      <c r="BU24" s="419"/>
      <c r="BV24" s="417">
        <v>3077268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4810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12482</v>
      </c>
      <c r="BO25" s="381"/>
      <c r="BP25" s="381"/>
      <c r="BQ25" s="381"/>
      <c r="BR25" s="381"/>
      <c r="BS25" s="381"/>
      <c r="BT25" s="381"/>
      <c r="BU25" s="382"/>
      <c r="BV25" s="380">
        <v>14966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4550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2340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8304</v>
      </c>
      <c r="AN27" s="469"/>
      <c r="AO27" s="469"/>
      <c r="AP27" s="469"/>
      <c r="AQ27" s="469"/>
      <c r="AR27" s="508"/>
      <c r="AS27" s="468">
        <v>2768</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17943</v>
      </c>
      <c r="BO27" s="587"/>
      <c r="BP27" s="587"/>
      <c r="BQ27" s="587"/>
      <c r="BR27" s="587"/>
      <c r="BS27" s="587"/>
      <c r="BT27" s="587"/>
      <c r="BU27" s="588"/>
      <c r="BV27" s="586">
        <v>17938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1760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767277</v>
      </c>
      <c r="BO28" s="381"/>
      <c r="BP28" s="381"/>
      <c r="BQ28" s="381"/>
      <c r="BR28" s="381"/>
      <c r="BS28" s="381"/>
      <c r="BT28" s="381"/>
      <c r="BU28" s="382"/>
      <c r="BV28" s="380">
        <v>885636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1610</v>
      </c>
      <c r="R29" s="469"/>
      <c r="S29" s="469"/>
      <c r="T29" s="469"/>
      <c r="U29" s="469"/>
      <c r="V29" s="508"/>
      <c r="W29" s="564"/>
      <c r="X29" s="565"/>
      <c r="Y29" s="566"/>
      <c r="Z29" s="467" t="s">
        <v>171</v>
      </c>
      <c r="AA29" s="447"/>
      <c r="AB29" s="447"/>
      <c r="AC29" s="447"/>
      <c r="AD29" s="447"/>
      <c r="AE29" s="447"/>
      <c r="AF29" s="447"/>
      <c r="AG29" s="448"/>
      <c r="AH29" s="468">
        <v>64</v>
      </c>
      <c r="AI29" s="469"/>
      <c r="AJ29" s="469"/>
      <c r="AK29" s="469"/>
      <c r="AL29" s="508"/>
      <c r="AM29" s="468">
        <v>197404</v>
      </c>
      <c r="AN29" s="469"/>
      <c r="AO29" s="469"/>
      <c r="AP29" s="469"/>
      <c r="AQ29" s="469"/>
      <c r="AR29" s="508"/>
      <c r="AS29" s="468">
        <v>3084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52570</v>
      </c>
      <c r="BO29" s="418"/>
      <c r="BP29" s="418"/>
      <c r="BQ29" s="418"/>
      <c r="BR29" s="418"/>
      <c r="BS29" s="418"/>
      <c r="BT29" s="418"/>
      <c r="BU29" s="419"/>
      <c r="BV29" s="417">
        <v>52570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1107857</v>
      </c>
      <c r="BO30" s="587"/>
      <c r="BP30" s="587"/>
      <c r="BQ30" s="587"/>
      <c r="BR30" s="587"/>
      <c r="BS30" s="587"/>
      <c r="BT30" s="587"/>
      <c r="BU30" s="588"/>
      <c r="BV30" s="586">
        <v>747734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白河地方広域市町村圏整備組合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白河地方土地開発公社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村営バス事業特別会計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IF('各会計、関係団体の財政状況及び健全化判断比率'!B33="","",'各会計、関係団体の財政状況及び健全化判断比率'!B33)</f>
        <v>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東白衛生組合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交流施設特別会計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福島県市町村総合事務組合（一般会計）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学校給食センター特別会計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福島県市町村総合事務組合（消防補償等特別会計）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福島県市町村総合事務組合（消防賞じゅつ金特別会計）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福島県市町村総合事務組合（非常勤職員公務災害補償特別会計）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福島県市町村総合事務組合（自治会館管理特別会計）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福島県後期高齢者医療広域連合会（一般会計）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福島県後期高齢者医療広域連合会（後期高齢者医療特別会計）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B2"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529</v>
      </c>
      <c r="D34" s="1184"/>
      <c r="E34" s="1185"/>
      <c r="F34" s="32">
        <v>5.16</v>
      </c>
      <c r="G34" s="33">
        <v>3.24</v>
      </c>
      <c r="H34" s="33">
        <v>3.53</v>
      </c>
      <c r="I34" s="33">
        <v>4.75</v>
      </c>
      <c r="J34" s="34">
        <v>1.69</v>
      </c>
      <c r="K34" s="22"/>
      <c r="L34" s="22"/>
      <c r="M34" s="22"/>
      <c r="N34" s="22"/>
      <c r="O34" s="22"/>
      <c r="P34" s="22"/>
    </row>
    <row r="35" spans="1:16" ht="39" customHeight="1">
      <c r="A35" s="22"/>
      <c r="B35" s="35"/>
      <c r="C35" s="1178" t="s">
        <v>530</v>
      </c>
      <c r="D35" s="1179"/>
      <c r="E35" s="1180"/>
      <c r="F35" s="36">
        <v>0.84</v>
      </c>
      <c r="G35" s="37">
        <v>2.09</v>
      </c>
      <c r="H35" s="37">
        <v>1.24</v>
      </c>
      <c r="I35" s="37">
        <v>1.19</v>
      </c>
      <c r="J35" s="38">
        <v>1.36</v>
      </c>
      <c r="K35" s="22"/>
      <c r="L35" s="22"/>
      <c r="M35" s="22"/>
      <c r="N35" s="22"/>
      <c r="O35" s="22"/>
      <c r="P35" s="22"/>
    </row>
    <row r="36" spans="1:16" ht="39" customHeight="1">
      <c r="A36" s="22"/>
      <c r="B36" s="35"/>
      <c r="C36" s="1178" t="s">
        <v>531</v>
      </c>
      <c r="D36" s="1179"/>
      <c r="E36" s="1180"/>
      <c r="F36" s="36">
        <v>0.56000000000000005</v>
      </c>
      <c r="G36" s="37">
        <v>0.73</v>
      </c>
      <c r="H36" s="37">
        <v>0.87</v>
      </c>
      <c r="I36" s="37">
        <v>0.55000000000000004</v>
      </c>
      <c r="J36" s="38">
        <v>0.42</v>
      </c>
      <c r="K36" s="22"/>
      <c r="L36" s="22"/>
      <c r="M36" s="22"/>
      <c r="N36" s="22"/>
      <c r="O36" s="22"/>
      <c r="P36" s="22"/>
    </row>
    <row r="37" spans="1:16" ht="39" customHeight="1">
      <c r="A37" s="22"/>
      <c r="B37" s="35"/>
      <c r="C37" s="1178" t="s">
        <v>532</v>
      </c>
      <c r="D37" s="1179"/>
      <c r="E37" s="1180"/>
      <c r="F37" s="36">
        <v>0.39</v>
      </c>
      <c r="G37" s="37">
        <v>0.46</v>
      </c>
      <c r="H37" s="37">
        <v>0.45</v>
      </c>
      <c r="I37" s="37">
        <v>0.6</v>
      </c>
      <c r="J37" s="38">
        <v>0.28000000000000003</v>
      </c>
      <c r="K37" s="22"/>
      <c r="L37" s="22"/>
      <c r="M37" s="22"/>
      <c r="N37" s="22"/>
      <c r="O37" s="22"/>
      <c r="P37" s="22"/>
    </row>
    <row r="38" spans="1:16" ht="39" customHeight="1">
      <c r="A38" s="22"/>
      <c r="B38" s="35"/>
      <c r="C38" s="1178" t="s">
        <v>533</v>
      </c>
      <c r="D38" s="1179"/>
      <c r="E38" s="1180"/>
      <c r="F38" s="36">
        <v>0</v>
      </c>
      <c r="G38" s="37">
        <v>0.14000000000000001</v>
      </c>
      <c r="H38" s="37">
        <v>0.04</v>
      </c>
      <c r="I38" s="37">
        <v>0.23</v>
      </c>
      <c r="J38" s="38">
        <v>0.25</v>
      </c>
      <c r="K38" s="22"/>
      <c r="L38" s="22"/>
      <c r="M38" s="22"/>
      <c r="N38" s="22"/>
      <c r="O38" s="22"/>
      <c r="P38" s="22"/>
    </row>
    <row r="39" spans="1:16" ht="39" customHeight="1">
      <c r="A39" s="22"/>
      <c r="B39" s="35"/>
      <c r="C39" s="1178" t="s">
        <v>534</v>
      </c>
      <c r="D39" s="1179"/>
      <c r="E39" s="1180"/>
      <c r="F39" s="36">
        <v>0.06</v>
      </c>
      <c r="G39" s="37">
        <v>0.01</v>
      </c>
      <c r="H39" s="37">
        <v>0.02</v>
      </c>
      <c r="I39" s="37">
        <v>7.0000000000000007E-2</v>
      </c>
      <c r="J39" s="38">
        <v>0.14000000000000001</v>
      </c>
      <c r="K39" s="22"/>
      <c r="L39" s="22"/>
      <c r="M39" s="22"/>
      <c r="N39" s="22"/>
      <c r="O39" s="22"/>
      <c r="P39" s="22"/>
    </row>
    <row r="40" spans="1:16" ht="39" customHeight="1">
      <c r="A40" s="22"/>
      <c r="B40" s="35"/>
      <c r="C40" s="1178" t="s">
        <v>535</v>
      </c>
      <c r="D40" s="1179"/>
      <c r="E40" s="1180"/>
      <c r="F40" s="36">
        <v>0.03</v>
      </c>
      <c r="G40" s="37">
        <v>0.06</v>
      </c>
      <c r="H40" s="37">
        <v>0.14000000000000001</v>
      </c>
      <c r="I40" s="37">
        <v>0.1</v>
      </c>
      <c r="J40" s="38">
        <v>0.09</v>
      </c>
      <c r="K40" s="22"/>
      <c r="L40" s="22"/>
      <c r="M40" s="22"/>
      <c r="N40" s="22"/>
      <c r="O40" s="22"/>
      <c r="P40" s="22"/>
    </row>
    <row r="41" spans="1:16" ht="39" customHeight="1">
      <c r="A41" s="22"/>
      <c r="B41" s="35"/>
      <c r="C41" s="1178" t="s">
        <v>536</v>
      </c>
      <c r="D41" s="1179"/>
      <c r="E41" s="1180"/>
      <c r="F41" s="36">
        <v>7.0000000000000007E-2</v>
      </c>
      <c r="G41" s="37">
        <v>0.09</v>
      </c>
      <c r="H41" s="37">
        <v>0</v>
      </c>
      <c r="I41" s="37">
        <v>0.03</v>
      </c>
      <c r="J41" s="38">
        <v>7.0000000000000007E-2</v>
      </c>
      <c r="K41" s="22"/>
      <c r="L41" s="22"/>
      <c r="M41" s="22"/>
      <c r="N41" s="22"/>
      <c r="O41" s="22"/>
      <c r="P41" s="22"/>
    </row>
    <row r="42" spans="1:16" ht="39" customHeight="1">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538</v>
      </c>
      <c r="D43" s="1182"/>
      <c r="E43" s="1183"/>
      <c r="F43" s="41">
        <v>0.1</v>
      </c>
      <c r="G43" s="42">
        <v>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D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339</v>
      </c>
      <c r="L45" s="60">
        <v>322</v>
      </c>
      <c r="M45" s="60">
        <v>341</v>
      </c>
      <c r="N45" s="60">
        <v>379</v>
      </c>
      <c r="O45" s="61">
        <v>379</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62</v>
      </c>
      <c r="L48" s="64">
        <v>64</v>
      </c>
      <c r="M48" s="64">
        <v>69</v>
      </c>
      <c r="N48" s="64">
        <v>70</v>
      </c>
      <c r="O48" s="65">
        <v>70</v>
      </c>
      <c r="P48" s="48"/>
      <c r="Q48" s="48"/>
      <c r="R48" s="48"/>
      <c r="S48" s="48"/>
      <c r="T48" s="48"/>
      <c r="U48" s="48"/>
    </row>
    <row r="49" spans="1:21" ht="30.75" customHeight="1">
      <c r="A49" s="48"/>
      <c r="B49" s="1196"/>
      <c r="C49" s="1197"/>
      <c r="D49" s="62"/>
      <c r="E49" s="1188" t="s">
        <v>16</v>
      </c>
      <c r="F49" s="1188"/>
      <c r="G49" s="1188"/>
      <c r="H49" s="1188"/>
      <c r="I49" s="1188"/>
      <c r="J49" s="1189"/>
      <c r="K49" s="63">
        <v>12</v>
      </c>
      <c r="L49" s="64">
        <v>7</v>
      </c>
      <c r="M49" s="64">
        <v>3</v>
      </c>
      <c r="N49" s="64">
        <v>4</v>
      </c>
      <c r="O49" s="65">
        <v>4</v>
      </c>
      <c r="P49" s="48"/>
      <c r="Q49" s="48"/>
      <c r="R49" s="48"/>
      <c r="S49" s="48"/>
      <c r="T49" s="48"/>
      <c r="U49" s="48"/>
    </row>
    <row r="50" spans="1:21" ht="30.75" customHeight="1">
      <c r="A50" s="48"/>
      <c r="B50" s="1196"/>
      <c r="C50" s="1197"/>
      <c r="D50" s="62"/>
      <c r="E50" s="1188" t="s">
        <v>17</v>
      </c>
      <c r="F50" s="1188"/>
      <c r="G50" s="1188"/>
      <c r="H50" s="1188"/>
      <c r="I50" s="1188"/>
      <c r="J50" s="1189"/>
      <c r="K50" s="63">
        <v>11</v>
      </c>
      <c r="L50" s="64">
        <v>3</v>
      </c>
      <c r="M50" s="64">
        <v>2</v>
      </c>
      <c r="N50" s="64">
        <v>2</v>
      </c>
      <c r="O50" s="65">
        <v>2</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304</v>
      </c>
      <c r="L52" s="64">
        <v>302</v>
      </c>
      <c r="M52" s="64">
        <v>347</v>
      </c>
      <c r="N52" s="64">
        <v>345</v>
      </c>
      <c r="O52" s="65">
        <v>348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120</v>
      </c>
      <c r="L53" s="69">
        <v>94</v>
      </c>
      <c r="M53" s="69">
        <v>68</v>
      </c>
      <c r="N53" s="69">
        <v>110</v>
      </c>
      <c r="O53" s="70">
        <v>107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B2"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3510</v>
      </c>
      <c r="J41" s="83">
        <v>3417</v>
      </c>
      <c r="K41" s="83">
        <v>3335</v>
      </c>
      <c r="L41" s="83">
        <v>3272</v>
      </c>
      <c r="M41" s="84">
        <v>3114</v>
      </c>
    </row>
    <row r="42" spans="2:13" ht="27.75" customHeight="1">
      <c r="B42" s="1204"/>
      <c r="C42" s="1205"/>
      <c r="D42" s="85"/>
      <c r="E42" s="1210" t="s">
        <v>26</v>
      </c>
      <c r="F42" s="1210"/>
      <c r="G42" s="1210"/>
      <c r="H42" s="1211"/>
      <c r="I42" s="86">
        <v>19</v>
      </c>
      <c r="J42" s="87">
        <v>17</v>
      </c>
      <c r="K42" s="87">
        <v>15</v>
      </c>
      <c r="L42" s="87">
        <v>13</v>
      </c>
      <c r="M42" s="88">
        <v>11</v>
      </c>
    </row>
    <row r="43" spans="2:13" ht="27.75" customHeight="1">
      <c r="B43" s="1204"/>
      <c r="C43" s="1205"/>
      <c r="D43" s="85"/>
      <c r="E43" s="1210" t="s">
        <v>27</v>
      </c>
      <c r="F43" s="1210"/>
      <c r="G43" s="1210"/>
      <c r="H43" s="1211"/>
      <c r="I43" s="86">
        <v>659</v>
      </c>
      <c r="J43" s="87">
        <v>623</v>
      </c>
      <c r="K43" s="87">
        <v>672</v>
      </c>
      <c r="L43" s="87">
        <v>649</v>
      </c>
      <c r="M43" s="88">
        <v>634</v>
      </c>
    </row>
    <row r="44" spans="2:13" ht="27.75" customHeight="1">
      <c r="B44" s="1204"/>
      <c r="C44" s="1205"/>
      <c r="D44" s="85"/>
      <c r="E44" s="1210" t="s">
        <v>28</v>
      </c>
      <c r="F44" s="1210"/>
      <c r="G44" s="1210"/>
      <c r="H44" s="1211"/>
      <c r="I44" s="86">
        <v>22</v>
      </c>
      <c r="J44" s="87">
        <v>20</v>
      </c>
      <c r="K44" s="87">
        <v>20</v>
      </c>
      <c r="L44" s="87">
        <v>19</v>
      </c>
      <c r="M44" s="88">
        <v>16</v>
      </c>
    </row>
    <row r="45" spans="2:13" ht="27.75" customHeight="1">
      <c r="B45" s="1204"/>
      <c r="C45" s="1205"/>
      <c r="D45" s="85"/>
      <c r="E45" s="1210" t="s">
        <v>29</v>
      </c>
      <c r="F45" s="1210"/>
      <c r="G45" s="1210"/>
      <c r="H45" s="1211"/>
      <c r="I45" s="86">
        <v>669</v>
      </c>
      <c r="J45" s="87">
        <v>672</v>
      </c>
      <c r="K45" s="87">
        <v>629</v>
      </c>
      <c r="L45" s="87">
        <v>600</v>
      </c>
      <c r="M45" s="88">
        <v>597</v>
      </c>
    </row>
    <row r="46" spans="2:13" ht="27.75" customHeight="1">
      <c r="B46" s="1204"/>
      <c r="C46" s="1205"/>
      <c r="D46" s="89"/>
      <c r="E46" s="1210" t="s">
        <v>30</v>
      </c>
      <c r="F46" s="1210"/>
      <c r="G46" s="1210"/>
      <c r="H46" s="1211"/>
      <c r="I46" s="86" t="s">
        <v>482</v>
      </c>
      <c r="J46" s="87" t="s">
        <v>482</v>
      </c>
      <c r="K46" s="87" t="s">
        <v>482</v>
      </c>
      <c r="L46" s="87" t="s">
        <v>482</v>
      </c>
      <c r="M46" s="88" t="s">
        <v>482</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1670</v>
      </c>
      <c r="J50" s="87">
        <v>1720</v>
      </c>
      <c r="K50" s="87">
        <v>1705</v>
      </c>
      <c r="L50" s="87">
        <v>1899</v>
      </c>
      <c r="M50" s="88">
        <v>2024</v>
      </c>
    </row>
    <row r="51" spans="2:13" ht="27.75" customHeight="1">
      <c r="B51" s="1204"/>
      <c r="C51" s="1205"/>
      <c r="D51" s="85"/>
      <c r="E51" s="1210" t="s">
        <v>36</v>
      </c>
      <c r="F51" s="1210"/>
      <c r="G51" s="1210"/>
      <c r="H51" s="1211"/>
      <c r="I51" s="86">
        <v>205</v>
      </c>
      <c r="J51" s="87">
        <v>191</v>
      </c>
      <c r="K51" s="87">
        <v>180</v>
      </c>
      <c r="L51" s="87">
        <v>207</v>
      </c>
      <c r="M51" s="88">
        <v>189</v>
      </c>
    </row>
    <row r="52" spans="2:13" ht="27.75" customHeight="1">
      <c r="B52" s="1206"/>
      <c r="C52" s="1207"/>
      <c r="D52" s="85"/>
      <c r="E52" s="1210" t="s">
        <v>37</v>
      </c>
      <c r="F52" s="1210"/>
      <c r="G52" s="1210"/>
      <c r="H52" s="1211"/>
      <c r="I52" s="86">
        <v>3010</v>
      </c>
      <c r="J52" s="87">
        <v>2951</v>
      </c>
      <c r="K52" s="87">
        <v>2854</v>
      </c>
      <c r="L52" s="87">
        <v>2739</v>
      </c>
      <c r="M52" s="88">
        <v>2616</v>
      </c>
    </row>
    <row r="53" spans="2:13" ht="27.75" customHeight="1" thickBot="1">
      <c r="B53" s="1217" t="s">
        <v>21</v>
      </c>
      <c r="C53" s="1218"/>
      <c r="D53" s="92"/>
      <c r="E53" s="1219" t="s">
        <v>38</v>
      </c>
      <c r="F53" s="1219"/>
      <c r="G53" s="1219"/>
      <c r="H53" s="1220"/>
      <c r="I53" s="93">
        <v>-6</v>
      </c>
      <c r="J53" s="94">
        <v>-113</v>
      </c>
      <c r="K53" s="94">
        <v>-67</v>
      </c>
      <c r="L53" s="94">
        <v>-292</v>
      </c>
      <c r="M53" s="95">
        <v>-456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B3"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553</v>
      </c>
      <c r="H51" s="1234"/>
      <c r="I51" s="1239" t="s">
        <v>554</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555</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556</v>
      </c>
      <c r="H55" s="1245"/>
      <c r="I55" s="1243" t="s">
        <v>554</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555</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21" t="s">
        <v>560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553</v>
      </c>
      <c r="H73" s="1234"/>
      <c r="I73" s="1239" t="s">
        <v>554</v>
      </c>
      <c r="J73" s="1239"/>
      <c r="K73" s="1253"/>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559</v>
      </c>
      <c r="J75" s="1243"/>
      <c r="K75" s="1254">
        <v>8.1</v>
      </c>
      <c r="L75" s="1254">
        <v>6.7</v>
      </c>
      <c r="M75" s="1254">
        <v>5.3</v>
      </c>
      <c r="N75" s="1254">
        <v>5</v>
      </c>
      <c r="O75" s="1254">
        <v>5.3</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556</v>
      </c>
      <c r="H77" s="1245"/>
      <c r="I77" s="1243" t="s">
        <v>554</v>
      </c>
      <c r="J77" s="1243"/>
      <c r="K77" s="1253">
        <v>0</v>
      </c>
      <c r="L77" s="1253">
        <v>0</v>
      </c>
      <c r="M77" s="1242">
        <v>0</v>
      </c>
      <c r="N77" s="1242">
        <v>0</v>
      </c>
      <c r="O77" s="1242">
        <v>0</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559</v>
      </c>
      <c r="J79" s="1252"/>
      <c r="K79" s="1256">
        <v>10.1</v>
      </c>
      <c r="L79" s="1256">
        <v>9.1999999999999993</v>
      </c>
      <c r="M79" s="1256">
        <v>8.1999999999999993</v>
      </c>
      <c r="N79" s="1256">
        <v>7.8</v>
      </c>
      <c r="O79" s="1256">
        <v>7.4</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B3"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B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313964</v>
      </c>
      <c r="E3" s="118"/>
      <c r="F3" s="119">
        <v>228305</v>
      </c>
      <c r="G3" s="120"/>
      <c r="H3" s="121"/>
    </row>
    <row r="4" spans="1:8">
      <c r="A4" s="122"/>
      <c r="B4" s="123"/>
      <c r="C4" s="124"/>
      <c r="D4" s="125">
        <v>52337</v>
      </c>
      <c r="E4" s="126"/>
      <c r="F4" s="127">
        <v>86611</v>
      </c>
      <c r="G4" s="128"/>
      <c r="H4" s="129"/>
    </row>
    <row r="5" spans="1:8">
      <c r="A5" s="110" t="s">
        <v>516</v>
      </c>
      <c r="B5" s="115"/>
      <c r="C5" s="116"/>
      <c r="D5" s="117">
        <v>169988</v>
      </c>
      <c r="E5" s="118"/>
      <c r="F5" s="119">
        <v>316331</v>
      </c>
      <c r="G5" s="120"/>
      <c r="H5" s="121"/>
    </row>
    <row r="6" spans="1:8">
      <c r="A6" s="122"/>
      <c r="B6" s="123"/>
      <c r="C6" s="124"/>
      <c r="D6" s="125">
        <v>98548</v>
      </c>
      <c r="E6" s="126"/>
      <c r="F6" s="127">
        <v>106387</v>
      </c>
      <c r="G6" s="128"/>
      <c r="H6" s="129"/>
    </row>
    <row r="7" spans="1:8">
      <c r="A7" s="110" t="s">
        <v>517</v>
      </c>
      <c r="B7" s="115"/>
      <c r="C7" s="116"/>
      <c r="D7" s="117">
        <v>194075</v>
      </c>
      <c r="E7" s="118"/>
      <c r="F7" s="119">
        <v>333013</v>
      </c>
      <c r="G7" s="120"/>
      <c r="H7" s="121"/>
    </row>
    <row r="8" spans="1:8">
      <c r="A8" s="122"/>
      <c r="B8" s="123"/>
      <c r="C8" s="124"/>
      <c r="D8" s="125">
        <v>99578</v>
      </c>
      <c r="E8" s="126"/>
      <c r="F8" s="127">
        <v>126732</v>
      </c>
      <c r="G8" s="128"/>
      <c r="H8" s="129"/>
    </row>
    <row r="9" spans="1:8">
      <c r="A9" s="110" t="s">
        <v>518</v>
      </c>
      <c r="B9" s="115"/>
      <c r="C9" s="116"/>
      <c r="D9" s="117">
        <v>176892</v>
      </c>
      <c r="E9" s="118"/>
      <c r="F9" s="119">
        <v>280458</v>
      </c>
      <c r="G9" s="120"/>
      <c r="H9" s="121"/>
    </row>
    <row r="10" spans="1:8">
      <c r="A10" s="122"/>
      <c r="B10" s="123"/>
      <c r="C10" s="124"/>
      <c r="D10" s="125">
        <v>31134</v>
      </c>
      <c r="E10" s="126"/>
      <c r="F10" s="127">
        <v>127286</v>
      </c>
      <c r="G10" s="128"/>
      <c r="H10" s="129"/>
    </row>
    <row r="11" spans="1:8">
      <c r="A11" s="110" t="s">
        <v>519</v>
      </c>
      <c r="B11" s="115"/>
      <c r="C11" s="116"/>
      <c r="D11" s="117">
        <v>117481</v>
      </c>
      <c r="E11" s="118"/>
      <c r="F11" s="119">
        <v>291945</v>
      </c>
      <c r="G11" s="120"/>
      <c r="H11" s="121"/>
    </row>
    <row r="12" spans="1:8">
      <c r="A12" s="122"/>
      <c r="B12" s="123"/>
      <c r="C12" s="130"/>
      <c r="D12" s="125">
        <v>31510</v>
      </c>
      <c r="E12" s="126"/>
      <c r="F12" s="127">
        <v>127651</v>
      </c>
      <c r="G12" s="128"/>
      <c r="H12" s="129"/>
    </row>
    <row r="13" spans="1:8">
      <c r="A13" s="110"/>
      <c r="B13" s="115"/>
      <c r="C13" s="131"/>
      <c r="D13" s="132">
        <v>194480</v>
      </c>
      <c r="E13" s="133"/>
      <c r="F13" s="134">
        <v>290010</v>
      </c>
      <c r="G13" s="135"/>
      <c r="H13" s="121"/>
    </row>
    <row r="14" spans="1:8">
      <c r="A14" s="122"/>
      <c r="B14" s="123"/>
      <c r="C14" s="124"/>
      <c r="D14" s="125">
        <v>62621</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5.38</v>
      </c>
      <c r="C19" s="136">
        <f>ROUND(VALUE(SUBSTITUTE(実質収支比率等に係る経年分析!G$48,"▲","-")),2)</f>
        <v>3.5</v>
      </c>
      <c r="D19" s="136">
        <f>ROUND(VALUE(SUBSTITUTE(実質収支比率等に係る経年分析!H$48,"▲","-")),2)</f>
        <v>3.69</v>
      </c>
      <c r="E19" s="136">
        <f>ROUND(VALUE(SUBSTITUTE(実質収支比率等に係る経年分析!I$48,"▲","-")),2)</f>
        <v>4.91</v>
      </c>
      <c r="F19" s="136">
        <f>ROUND(VALUE(SUBSTITUTE(実質収支比率等に係る経年分析!J$48,"▲","-")),2)</f>
        <v>6.16</v>
      </c>
    </row>
    <row r="20" spans="1:11">
      <c r="A20" s="136" t="s">
        <v>43</v>
      </c>
      <c r="B20" s="136">
        <f>ROUND(VALUE(SUBSTITUTE(実質収支比率等に係る経年分析!F$47,"▲","-")),2)</f>
        <v>47.73</v>
      </c>
      <c r="C20" s="136">
        <f>ROUND(VALUE(SUBSTITUTE(実質収支比率等に係る経年分析!G$47,"▲","-")),2)</f>
        <v>32.25</v>
      </c>
      <c r="D20" s="136">
        <f>ROUND(VALUE(SUBSTITUTE(実質収支比率等に係る経年分析!H$47,"▲","-")),2)</f>
        <v>42.91</v>
      </c>
      <c r="E20" s="136">
        <f>ROUND(VALUE(SUBSTITUTE(実質収支比率等に係る経年分析!I$47,"▲","-")),2)</f>
        <v>41.45</v>
      </c>
      <c r="F20" s="136">
        <f>ROUND(VALUE(SUBSTITUTE(実質収支比率等に係る経年分析!J$47,"▲","-")),2)</f>
        <v>37.01</v>
      </c>
    </row>
    <row r="21" spans="1:11">
      <c r="A21" s="136" t="s">
        <v>44</v>
      </c>
      <c r="B21" s="136">
        <f>IF(ISNUMBER(VALUE(SUBSTITUTE(実質収支比率等に係る経年分析!F$49,"▲","-"))),ROUND(VALUE(SUBSTITUTE(実質収支比率等に係る経年分析!F$49,"▲","-")),2),NA())</f>
        <v>10.23</v>
      </c>
      <c r="C21" s="136">
        <f>IF(ISNUMBER(VALUE(SUBSTITUTE(実質収支比率等に係る経年分析!G$49,"▲","-"))),ROUND(VALUE(SUBSTITUTE(実質収支比率等に係る経年分析!G$49,"▲","-")),2),NA())</f>
        <v>-17.07</v>
      </c>
      <c r="D21" s="136">
        <f>IF(ISNUMBER(VALUE(SUBSTITUTE(実質収支比率等に係る経年分析!H$49,"▲","-"))),ROUND(VALUE(SUBSTITUTE(実質収支比率等に係る経年分析!H$49,"▲","-")),2),NA())</f>
        <v>11.13</v>
      </c>
      <c r="E21" s="136">
        <f>IF(ISNUMBER(VALUE(SUBSTITUTE(実質収支比率等に係る経年分析!I$49,"▲","-"))),ROUND(VALUE(SUBSTITUTE(実質収支比率等に係る経年分析!I$49,"▲","-")),2),NA())</f>
        <v>1.02</v>
      </c>
      <c r="F21" s="136">
        <f>IF(ISNUMBER(VALUE(SUBSTITUTE(実質収支比率等に係る経年分析!J$49,"▲","-"))),ROUND(VALUE(SUBSTITUTE(実質収支比率等に係る経年分析!J$49,"▲","-")),2),NA())</f>
        <v>-4.6100000000000003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交流施設特別会計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c r="A30" s="137" t="str">
        <f>IF(連結実質赤字比率に係る赤字・黒字の構成分析!C$40="",NA(),連結実質赤字比率に係る赤字・黒字の構成分析!C$40)</f>
        <v>村営バス事業特別会計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0.14000000000000001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0.14000000000000001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c r="A33" s="137" t="str">
        <f>IF(連結実質赤字比率に係る赤字・黒字の構成分析!C$37="",NA(),連結実質赤字比率に係る赤字・黒字の構成分析!C$37)</f>
        <v>国民健康保険特別会計（直診勘定）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0.28000000000000003</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0.56000000000000005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0.55000000000000004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0.42</v>
      </c>
    </row>
    <row r="35" spans="1:16">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304</v>
      </c>
      <c r="E42" s="138"/>
      <c r="F42" s="138"/>
      <c r="G42" s="138">
        <f>'実質公債費比率（分子）の構造'!L$52</f>
        <v>302</v>
      </c>
      <c r="H42" s="138"/>
      <c r="I42" s="138"/>
      <c r="J42" s="138">
        <f>'実質公債費比率（分子）の構造'!M$52</f>
        <v>347</v>
      </c>
      <c r="K42" s="138"/>
      <c r="L42" s="138"/>
      <c r="M42" s="138">
        <f>'実質公債費比率（分子）の構造'!N$52</f>
        <v>345</v>
      </c>
      <c r="N42" s="138"/>
      <c r="O42" s="138"/>
      <c r="P42" s="138">
        <f>'実質公債費比率（分子）の構造'!O$52</f>
        <v>348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11</v>
      </c>
      <c r="C44" s="138"/>
      <c r="D44" s="138"/>
      <c r="E44" s="138">
        <f>'実質公債費比率（分子）の構造'!L$50</f>
        <v>3</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c r="A45" s="138" t="s">
        <v>54</v>
      </c>
      <c r="B45" s="138">
        <f>'実質公債費比率（分子）の構造'!K$49</f>
        <v>12</v>
      </c>
      <c r="C45" s="138"/>
      <c r="D45" s="138"/>
      <c r="E45" s="138">
        <f>'実質公債費比率（分子）の構造'!L$49</f>
        <v>7</v>
      </c>
      <c r="F45" s="138"/>
      <c r="G45" s="138"/>
      <c r="H45" s="138">
        <f>'実質公債費比率（分子）の構造'!M$49</f>
        <v>3</v>
      </c>
      <c r="I45" s="138"/>
      <c r="J45" s="138"/>
      <c r="K45" s="138">
        <f>'実質公債費比率（分子）の構造'!N$49</f>
        <v>4</v>
      </c>
      <c r="L45" s="138"/>
      <c r="M45" s="138"/>
      <c r="N45" s="138">
        <f>'実質公債費比率（分子）の構造'!O$49</f>
        <v>4</v>
      </c>
      <c r="O45" s="138"/>
      <c r="P45" s="138"/>
    </row>
    <row r="46" spans="1:16">
      <c r="A46" s="138" t="s">
        <v>55</v>
      </c>
      <c r="B46" s="138">
        <f>'実質公債費比率（分子）の構造'!K$48</f>
        <v>62</v>
      </c>
      <c r="C46" s="138"/>
      <c r="D46" s="138"/>
      <c r="E46" s="138">
        <f>'実質公債費比率（分子）の構造'!L$48</f>
        <v>64</v>
      </c>
      <c r="F46" s="138"/>
      <c r="G46" s="138"/>
      <c r="H46" s="138">
        <f>'実質公債費比率（分子）の構造'!M$48</f>
        <v>69</v>
      </c>
      <c r="I46" s="138"/>
      <c r="J46" s="138"/>
      <c r="K46" s="138">
        <f>'実質公債費比率（分子）の構造'!N$48</f>
        <v>70</v>
      </c>
      <c r="L46" s="138"/>
      <c r="M46" s="138"/>
      <c r="N46" s="138">
        <f>'実質公債費比率（分子）の構造'!O$48</f>
        <v>70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339</v>
      </c>
      <c r="C49" s="138"/>
      <c r="D49" s="138"/>
      <c r="E49" s="138">
        <f>'実質公債費比率（分子）の構造'!L$45</f>
        <v>322</v>
      </c>
      <c r="F49" s="138"/>
      <c r="G49" s="138"/>
      <c r="H49" s="138">
        <f>'実質公債費比率（分子）の構造'!M$45</f>
        <v>341</v>
      </c>
      <c r="I49" s="138"/>
      <c r="J49" s="138"/>
      <c r="K49" s="138">
        <f>'実質公債費比率（分子）の構造'!N$45</f>
        <v>379</v>
      </c>
      <c r="L49" s="138"/>
      <c r="M49" s="138"/>
      <c r="N49" s="138">
        <f>'実質公債費比率（分子）の構造'!O$45</f>
        <v>379</v>
      </c>
      <c r="O49" s="138"/>
      <c r="P49" s="138"/>
    </row>
    <row r="50" spans="1:16">
      <c r="A50" s="138" t="s">
        <v>59</v>
      </c>
      <c r="B50" s="138" t="e">
        <f>NA()</f>
        <v>#N/A</v>
      </c>
      <c r="C50" s="138">
        <f>IF(ISNUMBER('実質公債費比率（分子）の構造'!K$53),'実質公債費比率（分子）の構造'!K$53,NA())</f>
        <v>120</v>
      </c>
      <c r="D50" s="138" t="e">
        <f>NA()</f>
        <v>#N/A</v>
      </c>
      <c r="E50" s="138" t="e">
        <f>NA()</f>
        <v>#N/A</v>
      </c>
      <c r="F50" s="138">
        <f>IF(ISNUMBER('実質公債費比率（分子）の構造'!L$53),'実質公債費比率（分子）の構造'!L$53,NA())</f>
        <v>94</v>
      </c>
      <c r="G50" s="138" t="e">
        <f>NA()</f>
        <v>#N/A</v>
      </c>
      <c r="H50" s="138" t="e">
        <f>NA()</f>
        <v>#N/A</v>
      </c>
      <c r="I50" s="138">
        <f>IF(ISNUMBER('実質公債費比率（分子）の構造'!M$53),'実質公債費比率（分子）の構造'!M$53,NA())</f>
        <v>68</v>
      </c>
      <c r="J50" s="138" t="e">
        <f>NA()</f>
        <v>#N/A</v>
      </c>
      <c r="K50" s="138" t="e">
        <f>NA()</f>
        <v>#N/A</v>
      </c>
      <c r="L50" s="138">
        <f>IF(ISNUMBER('実質公債費比率（分子）の構造'!N$53),'実質公債費比率（分子）の構造'!N$53,NA())</f>
        <v>110</v>
      </c>
      <c r="M50" s="138" t="e">
        <f>NA()</f>
        <v>#N/A</v>
      </c>
      <c r="N50" s="138" t="e">
        <f>NA()</f>
        <v>#N/A</v>
      </c>
      <c r="O50" s="138">
        <f>IF(ISNUMBER('実質公債費比率（分子）の構造'!O$53),'実質公債費比率（分子）の構造'!O$53,NA())</f>
        <v>107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3010</v>
      </c>
      <c r="E56" s="137"/>
      <c r="F56" s="137"/>
      <c r="G56" s="137">
        <f>'将来負担比率（分子）の構造'!J$52</f>
        <v>2951</v>
      </c>
      <c r="H56" s="137"/>
      <c r="I56" s="137"/>
      <c r="J56" s="137">
        <f>'将来負担比率（分子）の構造'!K$52</f>
        <v>2854</v>
      </c>
      <c r="K56" s="137"/>
      <c r="L56" s="137"/>
      <c r="M56" s="137">
        <f>'将来負担比率（分子）の構造'!L$52</f>
        <v>2739</v>
      </c>
      <c r="N56" s="137"/>
      <c r="O56" s="137"/>
      <c r="P56" s="137">
        <f>'将来負担比率（分子）の構造'!M$52</f>
        <v>2616</v>
      </c>
    </row>
    <row r="57" spans="1:16">
      <c r="A57" s="137" t="s">
        <v>36</v>
      </c>
      <c r="B57" s="137"/>
      <c r="C57" s="137"/>
      <c r="D57" s="137">
        <f>'将来負担比率（分子）の構造'!I$51</f>
        <v>205</v>
      </c>
      <c r="E57" s="137"/>
      <c r="F57" s="137"/>
      <c r="G57" s="137">
        <f>'将来負担比率（分子）の構造'!J$51</f>
        <v>191</v>
      </c>
      <c r="H57" s="137"/>
      <c r="I57" s="137"/>
      <c r="J57" s="137">
        <f>'将来負担比率（分子）の構造'!K$51</f>
        <v>180</v>
      </c>
      <c r="K57" s="137"/>
      <c r="L57" s="137"/>
      <c r="M57" s="137">
        <f>'将来負担比率（分子）の構造'!L$51</f>
        <v>207</v>
      </c>
      <c r="N57" s="137"/>
      <c r="O57" s="137"/>
      <c r="P57" s="137">
        <f>'将来負担比率（分子）の構造'!M$51</f>
        <v>189</v>
      </c>
    </row>
    <row r="58" spans="1:16">
      <c r="A58" s="137" t="s">
        <v>35</v>
      </c>
      <c r="B58" s="137"/>
      <c r="C58" s="137"/>
      <c r="D58" s="137">
        <f>'将来負担比率（分子）の構造'!I$50</f>
        <v>1670</v>
      </c>
      <c r="E58" s="137"/>
      <c r="F58" s="137"/>
      <c r="G58" s="137">
        <f>'将来負担比率（分子）の構造'!J$50</f>
        <v>1720</v>
      </c>
      <c r="H58" s="137"/>
      <c r="I58" s="137"/>
      <c r="J58" s="137">
        <f>'将来負担比率（分子）の構造'!K$50</f>
        <v>1705</v>
      </c>
      <c r="K58" s="137"/>
      <c r="L58" s="137"/>
      <c r="M58" s="137">
        <f>'将来負担比率（分子）の構造'!L$50</f>
        <v>1899</v>
      </c>
      <c r="N58" s="137"/>
      <c r="O58" s="137"/>
      <c r="P58" s="137">
        <f>'将来負担比率（分子）の構造'!M$50</f>
        <v>2024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669</v>
      </c>
      <c r="C62" s="137"/>
      <c r="D62" s="137"/>
      <c r="E62" s="137">
        <f>'将来負担比率（分子）の構造'!J$45</f>
        <v>672</v>
      </c>
      <c r="F62" s="137"/>
      <c r="G62" s="137"/>
      <c r="H62" s="137">
        <f>'将来負担比率（分子）の構造'!K$45</f>
        <v>629</v>
      </c>
      <c r="I62" s="137"/>
      <c r="J62" s="137"/>
      <c r="K62" s="137">
        <f>'将来負担比率（分子）の構造'!L$45</f>
        <v>600</v>
      </c>
      <c r="L62" s="137"/>
      <c r="M62" s="137"/>
      <c r="N62" s="137">
        <f>'将来負担比率（分子）の構造'!M$45</f>
        <v>597</v>
      </c>
      <c r="O62" s="137"/>
      <c r="P62" s="137"/>
    </row>
    <row r="63" spans="1:16">
      <c r="A63" s="137" t="s">
        <v>28</v>
      </c>
      <c r="B63" s="137">
        <f>'将来負担比率（分子）の構造'!I$44</f>
        <v>22</v>
      </c>
      <c r="C63" s="137"/>
      <c r="D63" s="137"/>
      <c r="E63" s="137">
        <f>'将来負担比率（分子）の構造'!J$44</f>
        <v>20</v>
      </c>
      <c r="F63" s="137"/>
      <c r="G63" s="137"/>
      <c r="H63" s="137">
        <f>'将来負担比率（分子）の構造'!K$44</f>
        <v>20</v>
      </c>
      <c r="I63" s="137"/>
      <c r="J63" s="137"/>
      <c r="K63" s="137">
        <f>'将来負担比率（分子）の構造'!L$44</f>
        <v>19</v>
      </c>
      <c r="L63" s="137"/>
      <c r="M63" s="137"/>
      <c r="N63" s="137">
        <f>'将来負担比率（分子）の構造'!M$44</f>
        <v>16</v>
      </c>
      <c r="O63" s="137"/>
      <c r="P63" s="137"/>
    </row>
    <row r="64" spans="1:16">
      <c r="A64" s="137" t="s">
        <v>27</v>
      </c>
      <c r="B64" s="137">
        <f>'将来負担比率（分子）の構造'!I$43</f>
        <v>659</v>
      </c>
      <c r="C64" s="137"/>
      <c r="D64" s="137"/>
      <c r="E64" s="137">
        <f>'将来負担比率（分子）の構造'!J$43</f>
        <v>623</v>
      </c>
      <c r="F64" s="137"/>
      <c r="G64" s="137"/>
      <c r="H64" s="137">
        <f>'将来負担比率（分子）の構造'!K$43</f>
        <v>672</v>
      </c>
      <c r="I64" s="137"/>
      <c r="J64" s="137"/>
      <c r="K64" s="137">
        <f>'将来負担比率（分子）の構造'!L$43</f>
        <v>649</v>
      </c>
      <c r="L64" s="137"/>
      <c r="M64" s="137"/>
      <c r="N64" s="137">
        <f>'将来負担比率（分子）の構造'!M$43</f>
        <v>634</v>
      </c>
      <c r="O64" s="137"/>
      <c r="P64" s="137"/>
    </row>
    <row r="65" spans="1:16">
      <c r="A65" s="137" t="s">
        <v>26</v>
      </c>
      <c r="B65" s="137">
        <f>'将来負担比率（分子）の構造'!I$42</f>
        <v>19</v>
      </c>
      <c r="C65" s="137"/>
      <c r="D65" s="137"/>
      <c r="E65" s="137">
        <f>'将来負担比率（分子）の構造'!J$42</f>
        <v>17</v>
      </c>
      <c r="F65" s="137"/>
      <c r="G65" s="137"/>
      <c r="H65" s="137">
        <f>'将来負担比率（分子）の構造'!K$42</f>
        <v>15</v>
      </c>
      <c r="I65" s="137"/>
      <c r="J65" s="137"/>
      <c r="K65" s="137">
        <f>'将来負担比率（分子）の構造'!L$42</f>
        <v>13</v>
      </c>
      <c r="L65" s="137"/>
      <c r="M65" s="137"/>
      <c r="N65" s="137">
        <f>'将来負担比率（分子）の構造'!M$42</f>
        <v>11</v>
      </c>
      <c r="O65" s="137"/>
      <c r="P65" s="137"/>
    </row>
    <row r="66" spans="1:16">
      <c r="A66" s="137" t="s">
        <v>25</v>
      </c>
      <c r="B66" s="137">
        <f>'将来負担比率（分子）の構造'!I$41</f>
        <v>3510</v>
      </c>
      <c r="C66" s="137"/>
      <c r="D66" s="137"/>
      <c r="E66" s="137">
        <f>'将来負担比率（分子）の構造'!J$41</f>
        <v>3417</v>
      </c>
      <c r="F66" s="137"/>
      <c r="G66" s="137"/>
      <c r="H66" s="137">
        <f>'将来負担比率（分子）の構造'!K$41</f>
        <v>3335</v>
      </c>
      <c r="I66" s="137"/>
      <c r="J66" s="137"/>
      <c r="K66" s="137">
        <f>'将来負担比率（分子）の構造'!L$41</f>
        <v>3272</v>
      </c>
      <c r="L66" s="137"/>
      <c r="M66" s="137"/>
      <c r="N66" s="137">
        <f>'将来負担比率（分子）の構造'!M$41</f>
        <v>3114</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topLeftCell="E3"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287473</v>
      </c>
      <c r="S5" s="615"/>
      <c r="T5" s="615"/>
      <c r="U5" s="615"/>
      <c r="V5" s="615"/>
      <c r="W5" s="615"/>
      <c r="X5" s="615"/>
      <c r="Y5" s="616"/>
      <c r="Z5" s="617">
        <v>7.9</v>
      </c>
      <c r="AA5" s="617"/>
      <c r="AB5" s="617"/>
      <c r="AC5" s="617"/>
      <c r="AD5" s="618">
        <v>287044</v>
      </c>
      <c r="AE5" s="618"/>
      <c r="AF5" s="618"/>
      <c r="AG5" s="618"/>
      <c r="AH5" s="618"/>
      <c r="AI5" s="618"/>
      <c r="AJ5" s="618"/>
      <c r="AK5" s="618"/>
      <c r="AL5" s="619">
        <v>14.3</v>
      </c>
      <c r="AM5" s="620"/>
      <c r="AN5" s="620"/>
      <c r="AO5" s="621"/>
      <c r="AP5" s="611" t="s">
        <v>210</v>
      </c>
      <c r="AQ5" s="612"/>
      <c r="AR5" s="612"/>
      <c r="AS5" s="612"/>
      <c r="AT5" s="612"/>
      <c r="AU5" s="612"/>
      <c r="AV5" s="612"/>
      <c r="AW5" s="612"/>
      <c r="AX5" s="612"/>
      <c r="AY5" s="612"/>
      <c r="AZ5" s="612"/>
      <c r="BA5" s="612"/>
      <c r="BB5" s="612"/>
      <c r="BC5" s="612"/>
      <c r="BD5" s="612"/>
      <c r="BE5" s="612"/>
      <c r="BF5" s="613"/>
      <c r="BG5" s="625">
        <v>287455</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42007</v>
      </c>
      <c r="S6" s="626"/>
      <c r="T6" s="626"/>
      <c r="U6" s="626"/>
      <c r="V6" s="626"/>
      <c r="W6" s="626"/>
      <c r="X6" s="626"/>
      <c r="Y6" s="627"/>
      <c r="Z6" s="628">
        <v>1.2</v>
      </c>
      <c r="AA6" s="628"/>
      <c r="AB6" s="628"/>
      <c r="AC6" s="628"/>
      <c r="AD6" s="629">
        <v>42007</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287455</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47033</v>
      </c>
      <c r="CS6" s="626"/>
      <c r="CT6" s="626"/>
      <c r="CU6" s="626"/>
      <c r="CV6" s="626"/>
      <c r="CW6" s="626"/>
      <c r="CX6" s="626"/>
      <c r="CY6" s="627"/>
      <c r="CZ6" s="628">
        <v>1.4</v>
      </c>
      <c r="DA6" s="628"/>
      <c r="DB6" s="628"/>
      <c r="DC6" s="628"/>
      <c r="DD6" s="634" t="s">
        <v>211</v>
      </c>
      <c r="DE6" s="626"/>
      <c r="DF6" s="626"/>
      <c r="DG6" s="626"/>
      <c r="DH6" s="626"/>
      <c r="DI6" s="626"/>
      <c r="DJ6" s="626"/>
      <c r="DK6" s="626"/>
      <c r="DL6" s="626"/>
      <c r="DM6" s="626"/>
      <c r="DN6" s="626"/>
      <c r="DO6" s="626"/>
      <c r="DP6" s="627"/>
      <c r="DQ6" s="634">
        <v>47033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299</v>
      </c>
      <c r="S7" s="626"/>
      <c r="T7" s="626"/>
      <c r="U7" s="626"/>
      <c r="V7" s="626"/>
      <c r="W7" s="626"/>
      <c r="X7" s="626"/>
      <c r="Y7" s="627"/>
      <c r="Z7" s="628">
        <v>0</v>
      </c>
      <c r="AA7" s="628"/>
      <c r="AB7" s="628"/>
      <c r="AC7" s="628"/>
      <c r="AD7" s="629">
        <v>299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129460</v>
      </c>
      <c r="BH7" s="626"/>
      <c r="BI7" s="626"/>
      <c r="BJ7" s="626"/>
      <c r="BK7" s="626"/>
      <c r="BL7" s="626"/>
      <c r="BM7" s="626"/>
      <c r="BN7" s="627"/>
      <c r="BO7" s="628">
        <v>45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723584</v>
      </c>
      <c r="CS7" s="626"/>
      <c r="CT7" s="626"/>
      <c r="CU7" s="626"/>
      <c r="CV7" s="626"/>
      <c r="CW7" s="626"/>
      <c r="CX7" s="626"/>
      <c r="CY7" s="627"/>
      <c r="CZ7" s="628">
        <v>20.8</v>
      </c>
      <c r="DA7" s="628"/>
      <c r="DB7" s="628"/>
      <c r="DC7" s="628"/>
      <c r="DD7" s="634">
        <v>53896</v>
      </c>
      <c r="DE7" s="626"/>
      <c r="DF7" s="626"/>
      <c r="DG7" s="626"/>
      <c r="DH7" s="626"/>
      <c r="DI7" s="626"/>
      <c r="DJ7" s="626"/>
      <c r="DK7" s="626"/>
      <c r="DL7" s="626"/>
      <c r="DM7" s="626"/>
      <c r="DN7" s="626"/>
      <c r="DO7" s="626"/>
      <c r="DP7" s="627"/>
      <c r="DQ7" s="634">
        <v>611491</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831</v>
      </c>
      <c r="S8" s="626"/>
      <c r="T8" s="626"/>
      <c r="U8" s="626"/>
      <c r="V8" s="626"/>
      <c r="W8" s="626"/>
      <c r="X8" s="626"/>
      <c r="Y8" s="627"/>
      <c r="Z8" s="628">
        <v>0</v>
      </c>
      <c r="AA8" s="628"/>
      <c r="AB8" s="628"/>
      <c r="AC8" s="628"/>
      <c r="AD8" s="629">
        <v>831</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5845</v>
      </c>
      <c r="BH8" s="626"/>
      <c r="BI8" s="626"/>
      <c r="BJ8" s="626"/>
      <c r="BK8" s="626"/>
      <c r="BL8" s="626"/>
      <c r="BM8" s="626"/>
      <c r="BN8" s="627"/>
      <c r="BO8" s="628">
        <v>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762020</v>
      </c>
      <c r="CS8" s="626"/>
      <c r="CT8" s="626"/>
      <c r="CU8" s="626"/>
      <c r="CV8" s="626"/>
      <c r="CW8" s="626"/>
      <c r="CX8" s="626"/>
      <c r="CY8" s="627"/>
      <c r="CZ8" s="628">
        <v>21.9</v>
      </c>
      <c r="DA8" s="628"/>
      <c r="DB8" s="628"/>
      <c r="DC8" s="628"/>
      <c r="DD8" s="634">
        <v>113993</v>
      </c>
      <c r="DE8" s="626"/>
      <c r="DF8" s="626"/>
      <c r="DG8" s="626"/>
      <c r="DH8" s="626"/>
      <c r="DI8" s="626"/>
      <c r="DJ8" s="626"/>
      <c r="DK8" s="626"/>
      <c r="DL8" s="626"/>
      <c r="DM8" s="626"/>
      <c r="DN8" s="626"/>
      <c r="DO8" s="626"/>
      <c r="DP8" s="627"/>
      <c r="DQ8" s="634">
        <v>481249</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443</v>
      </c>
      <c r="S9" s="626"/>
      <c r="T9" s="626"/>
      <c r="U9" s="626"/>
      <c r="V9" s="626"/>
      <c r="W9" s="626"/>
      <c r="X9" s="626"/>
      <c r="Y9" s="627"/>
      <c r="Z9" s="628">
        <v>0</v>
      </c>
      <c r="AA9" s="628"/>
      <c r="AB9" s="628"/>
      <c r="AC9" s="628"/>
      <c r="AD9" s="629">
        <v>443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107576</v>
      </c>
      <c r="BH9" s="626"/>
      <c r="BI9" s="626"/>
      <c r="BJ9" s="626"/>
      <c r="BK9" s="626"/>
      <c r="BL9" s="626"/>
      <c r="BM9" s="626"/>
      <c r="BN9" s="627"/>
      <c r="BO9" s="628">
        <v>37.4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282853</v>
      </c>
      <c r="CS9" s="626"/>
      <c r="CT9" s="626"/>
      <c r="CU9" s="626"/>
      <c r="CV9" s="626"/>
      <c r="CW9" s="626"/>
      <c r="CX9" s="626"/>
      <c r="CY9" s="627"/>
      <c r="CZ9" s="628">
        <v>8.1</v>
      </c>
      <c r="DA9" s="628"/>
      <c r="DB9" s="628"/>
      <c r="DC9" s="628"/>
      <c r="DD9" s="634">
        <v>5415</v>
      </c>
      <c r="DE9" s="626"/>
      <c r="DF9" s="626"/>
      <c r="DG9" s="626"/>
      <c r="DH9" s="626"/>
      <c r="DI9" s="626"/>
      <c r="DJ9" s="626"/>
      <c r="DK9" s="626"/>
      <c r="DL9" s="626"/>
      <c r="DM9" s="626"/>
      <c r="DN9" s="626"/>
      <c r="DO9" s="626"/>
      <c r="DP9" s="627"/>
      <c r="DQ9" s="634">
        <v>271968</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55297</v>
      </c>
      <c r="S10" s="626"/>
      <c r="T10" s="626"/>
      <c r="U10" s="626"/>
      <c r="V10" s="626"/>
      <c r="W10" s="626"/>
      <c r="X10" s="626"/>
      <c r="Y10" s="627"/>
      <c r="Z10" s="628">
        <v>1.5</v>
      </c>
      <c r="AA10" s="628"/>
      <c r="AB10" s="628"/>
      <c r="AC10" s="628"/>
      <c r="AD10" s="629">
        <v>55297</v>
      </c>
      <c r="AE10" s="629"/>
      <c r="AF10" s="629"/>
      <c r="AG10" s="629"/>
      <c r="AH10" s="629"/>
      <c r="AI10" s="629"/>
      <c r="AJ10" s="629"/>
      <c r="AK10" s="629"/>
      <c r="AL10" s="630">
        <v>2.8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5096</v>
      </c>
      <c r="BH10" s="626"/>
      <c r="BI10" s="626"/>
      <c r="BJ10" s="626"/>
      <c r="BK10" s="626"/>
      <c r="BL10" s="626"/>
      <c r="BM10" s="626"/>
      <c r="BN10" s="627"/>
      <c r="BO10" s="628">
        <v>1.8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120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120</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10943</v>
      </c>
      <c r="BH11" s="626"/>
      <c r="BI11" s="626"/>
      <c r="BJ11" s="626"/>
      <c r="BK11" s="626"/>
      <c r="BL11" s="626"/>
      <c r="BM11" s="626"/>
      <c r="BN11" s="627"/>
      <c r="BO11" s="628">
        <v>3.8</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361279</v>
      </c>
      <c r="CS11" s="626"/>
      <c r="CT11" s="626"/>
      <c r="CU11" s="626"/>
      <c r="CV11" s="626"/>
      <c r="CW11" s="626"/>
      <c r="CX11" s="626"/>
      <c r="CY11" s="627"/>
      <c r="CZ11" s="628">
        <v>10.4</v>
      </c>
      <c r="DA11" s="628"/>
      <c r="DB11" s="628"/>
      <c r="DC11" s="628"/>
      <c r="DD11" s="634">
        <v>71287</v>
      </c>
      <c r="DE11" s="626"/>
      <c r="DF11" s="626"/>
      <c r="DG11" s="626"/>
      <c r="DH11" s="626"/>
      <c r="DI11" s="626"/>
      <c r="DJ11" s="626"/>
      <c r="DK11" s="626"/>
      <c r="DL11" s="626"/>
      <c r="DM11" s="626"/>
      <c r="DN11" s="626"/>
      <c r="DO11" s="626"/>
      <c r="DP11" s="627"/>
      <c r="DQ11" s="634">
        <v>181433</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138556</v>
      </c>
      <c r="BH12" s="626"/>
      <c r="BI12" s="626"/>
      <c r="BJ12" s="626"/>
      <c r="BK12" s="626"/>
      <c r="BL12" s="626"/>
      <c r="BM12" s="626"/>
      <c r="BN12" s="627"/>
      <c r="BO12" s="628">
        <v>48.2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92075</v>
      </c>
      <c r="CS12" s="626"/>
      <c r="CT12" s="626"/>
      <c r="CU12" s="626"/>
      <c r="CV12" s="626"/>
      <c r="CW12" s="626"/>
      <c r="CX12" s="626"/>
      <c r="CY12" s="627"/>
      <c r="CZ12" s="628">
        <v>2.6</v>
      </c>
      <c r="DA12" s="628"/>
      <c r="DB12" s="628"/>
      <c r="DC12" s="628"/>
      <c r="DD12" s="634">
        <v>8345</v>
      </c>
      <c r="DE12" s="626"/>
      <c r="DF12" s="626"/>
      <c r="DG12" s="626"/>
      <c r="DH12" s="626"/>
      <c r="DI12" s="626"/>
      <c r="DJ12" s="626"/>
      <c r="DK12" s="626"/>
      <c r="DL12" s="626"/>
      <c r="DM12" s="626"/>
      <c r="DN12" s="626"/>
      <c r="DO12" s="626"/>
      <c r="DP12" s="627"/>
      <c r="DQ12" s="634">
        <v>65809</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7114</v>
      </c>
      <c r="S13" s="626"/>
      <c r="T13" s="626"/>
      <c r="U13" s="626"/>
      <c r="V13" s="626"/>
      <c r="W13" s="626"/>
      <c r="X13" s="626"/>
      <c r="Y13" s="627"/>
      <c r="Z13" s="628">
        <v>0.2</v>
      </c>
      <c r="AA13" s="628"/>
      <c r="AB13" s="628"/>
      <c r="AC13" s="628"/>
      <c r="AD13" s="629">
        <v>7114</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133268</v>
      </c>
      <c r="BH13" s="626"/>
      <c r="BI13" s="626"/>
      <c r="BJ13" s="626"/>
      <c r="BK13" s="626"/>
      <c r="BL13" s="626"/>
      <c r="BM13" s="626"/>
      <c r="BN13" s="627"/>
      <c r="BO13" s="628">
        <v>46.4</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165698</v>
      </c>
      <c r="CS13" s="626"/>
      <c r="CT13" s="626"/>
      <c r="CU13" s="626"/>
      <c r="CV13" s="626"/>
      <c r="CW13" s="626"/>
      <c r="CX13" s="626"/>
      <c r="CY13" s="627"/>
      <c r="CZ13" s="628">
        <v>4.8</v>
      </c>
      <c r="DA13" s="628"/>
      <c r="DB13" s="628"/>
      <c r="DC13" s="628"/>
      <c r="DD13" s="634">
        <v>109640</v>
      </c>
      <c r="DE13" s="626"/>
      <c r="DF13" s="626"/>
      <c r="DG13" s="626"/>
      <c r="DH13" s="626"/>
      <c r="DI13" s="626"/>
      <c r="DJ13" s="626"/>
      <c r="DK13" s="626"/>
      <c r="DL13" s="626"/>
      <c r="DM13" s="626"/>
      <c r="DN13" s="626"/>
      <c r="DO13" s="626"/>
      <c r="DP13" s="627"/>
      <c r="DQ13" s="634">
        <v>75719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13550</v>
      </c>
      <c r="BH14" s="626"/>
      <c r="BI14" s="626"/>
      <c r="BJ14" s="626"/>
      <c r="BK14" s="626"/>
      <c r="BL14" s="626"/>
      <c r="BM14" s="626"/>
      <c r="BN14" s="627"/>
      <c r="BO14" s="628">
        <v>4.7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125654</v>
      </c>
      <c r="CS14" s="626"/>
      <c r="CT14" s="626"/>
      <c r="CU14" s="626"/>
      <c r="CV14" s="626"/>
      <c r="CW14" s="626"/>
      <c r="CX14" s="626"/>
      <c r="CY14" s="627"/>
      <c r="CZ14" s="628">
        <v>3.6</v>
      </c>
      <c r="DA14" s="628"/>
      <c r="DB14" s="628"/>
      <c r="DC14" s="628"/>
      <c r="DD14" s="634">
        <v>19230</v>
      </c>
      <c r="DE14" s="626"/>
      <c r="DF14" s="626"/>
      <c r="DG14" s="626"/>
      <c r="DH14" s="626"/>
      <c r="DI14" s="626"/>
      <c r="DJ14" s="626"/>
      <c r="DK14" s="626"/>
      <c r="DL14" s="626"/>
      <c r="DM14" s="626"/>
      <c r="DN14" s="626"/>
      <c r="DO14" s="626"/>
      <c r="DP14" s="627"/>
      <c r="DQ14" s="634">
        <v>108199</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1080</v>
      </c>
      <c r="S15" s="626"/>
      <c r="T15" s="626"/>
      <c r="U15" s="626"/>
      <c r="V15" s="626"/>
      <c r="W15" s="626"/>
      <c r="X15" s="626"/>
      <c r="Y15" s="627"/>
      <c r="Z15" s="628">
        <v>0</v>
      </c>
      <c r="AA15" s="628"/>
      <c r="AB15" s="628"/>
      <c r="AC15" s="628"/>
      <c r="AD15" s="629">
        <v>1080</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5889</v>
      </c>
      <c r="BH15" s="626"/>
      <c r="BI15" s="626"/>
      <c r="BJ15" s="626"/>
      <c r="BK15" s="626"/>
      <c r="BL15" s="626"/>
      <c r="BM15" s="626"/>
      <c r="BN15" s="627"/>
      <c r="BO15" s="628">
        <v>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486488</v>
      </c>
      <c r="CS15" s="626"/>
      <c r="CT15" s="626"/>
      <c r="CU15" s="626"/>
      <c r="CV15" s="626"/>
      <c r="CW15" s="626"/>
      <c r="CX15" s="626"/>
      <c r="CY15" s="627"/>
      <c r="CZ15" s="628">
        <v>14</v>
      </c>
      <c r="DA15" s="628"/>
      <c r="DB15" s="628"/>
      <c r="DC15" s="628"/>
      <c r="DD15" s="634">
        <v>45824</v>
      </c>
      <c r="DE15" s="626"/>
      <c r="DF15" s="626"/>
      <c r="DG15" s="626"/>
      <c r="DH15" s="626"/>
      <c r="DI15" s="626"/>
      <c r="DJ15" s="626"/>
      <c r="DK15" s="626"/>
      <c r="DL15" s="626"/>
      <c r="DM15" s="626"/>
      <c r="DN15" s="626"/>
      <c r="DO15" s="626"/>
      <c r="DP15" s="627"/>
      <c r="DQ15" s="634">
        <v>341547</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1859907</v>
      </c>
      <c r="S16" s="626"/>
      <c r="T16" s="626"/>
      <c r="U16" s="626"/>
      <c r="V16" s="626"/>
      <c r="W16" s="626"/>
      <c r="X16" s="626"/>
      <c r="Y16" s="627"/>
      <c r="Z16" s="628">
        <v>51.1</v>
      </c>
      <c r="AA16" s="628"/>
      <c r="AB16" s="628"/>
      <c r="AC16" s="628"/>
      <c r="AD16" s="629">
        <v>1612414</v>
      </c>
      <c r="AE16" s="629"/>
      <c r="AF16" s="629"/>
      <c r="AG16" s="629"/>
      <c r="AH16" s="629"/>
      <c r="AI16" s="629"/>
      <c r="AJ16" s="629"/>
      <c r="AK16" s="629"/>
      <c r="AL16" s="630">
        <v>80.3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52377</v>
      </c>
      <c r="CS16" s="626"/>
      <c r="CT16" s="626"/>
      <c r="CU16" s="626"/>
      <c r="CV16" s="626"/>
      <c r="CW16" s="626"/>
      <c r="CX16" s="626"/>
      <c r="CY16" s="627"/>
      <c r="CZ16" s="628">
        <v>1.5</v>
      </c>
      <c r="DA16" s="628"/>
      <c r="DB16" s="628"/>
      <c r="DC16" s="628"/>
      <c r="DD16" s="634" t="s">
        <v>112</v>
      </c>
      <c r="DE16" s="626"/>
      <c r="DF16" s="626"/>
      <c r="DG16" s="626"/>
      <c r="DH16" s="626"/>
      <c r="DI16" s="626"/>
      <c r="DJ16" s="626"/>
      <c r="DK16" s="626"/>
      <c r="DL16" s="626"/>
      <c r="DM16" s="626"/>
      <c r="DN16" s="626"/>
      <c r="DO16" s="626"/>
      <c r="DP16" s="627"/>
      <c r="DQ16" s="634">
        <v>7754</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1612414</v>
      </c>
      <c r="S17" s="626"/>
      <c r="T17" s="626"/>
      <c r="U17" s="626"/>
      <c r="V17" s="626"/>
      <c r="W17" s="626"/>
      <c r="X17" s="626"/>
      <c r="Y17" s="627"/>
      <c r="Z17" s="628">
        <v>44.3</v>
      </c>
      <c r="AA17" s="628"/>
      <c r="AB17" s="628"/>
      <c r="AC17" s="628"/>
      <c r="AD17" s="629">
        <v>1612414</v>
      </c>
      <c r="AE17" s="629"/>
      <c r="AF17" s="629"/>
      <c r="AG17" s="629"/>
      <c r="AH17" s="629"/>
      <c r="AI17" s="629"/>
      <c r="AJ17" s="629"/>
      <c r="AK17" s="629"/>
      <c r="AL17" s="630">
        <v>80.3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378652</v>
      </c>
      <c r="CS17" s="626"/>
      <c r="CT17" s="626"/>
      <c r="CU17" s="626"/>
      <c r="CV17" s="626"/>
      <c r="CW17" s="626"/>
      <c r="CX17" s="626"/>
      <c r="CY17" s="627"/>
      <c r="CZ17" s="628">
        <v>10.9</v>
      </c>
      <c r="DA17" s="628"/>
      <c r="DB17" s="628"/>
      <c r="DC17" s="628"/>
      <c r="DD17" s="634" t="s">
        <v>112</v>
      </c>
      <c r="DE17" s="626"/>
      <c r="DF17" s="626"/>
      <c r="DG17" s="626"/>
      <c r="DH17" s="626"/>
      <c r="DI17" s="626"/>
      <c r="DJ17" s="626"/>
      <c r="DK17" s="626"/>
      <c r="DL17" s="626"/>
      <c r="DM17" s="626"/>
      <c r="DN17" s="626"/>
      <c r="DO17" s="626"/>
      <c r="DP17" s="627"/>
      <c r="DQ17" s="634">
        <v>363400</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161897</v>
      </c>
      <c r="S18" s="626"/>
      <c r="T18" s="626"/>
      <c r="U18" s="626"/>
      <c r="V18" s="626"/>
      <c r="W18" s="626"/>
      <c r="X18" s="626"/>
      <c r="Y18" s="627"/>
      <c r="Z18" s="628">
        <v>4.4000000000000004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85596</v>
      </c>
      <c r="S19" s="626"/>
      <c r="T19" s="626"/>
      <c r="U19" s="626"/>
      <c r="V19" s="626"/>
      <c r="W19" s="626"/>
      <c r="X19" s="626"/>
      <c r="Y19" s="627"/>
      <c r="Z19" s="628">
        <v>2.4</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18</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2254451</v>
      </c>
      <c r="S20" s="626"/>
      <c r="T20" s="626"/>
      <c r="U20" s="626"/>
      <c r="V20" s="626"/>
      <c r="W20" s="626"/>
      <c r="X20" s="626"/>
      <c r="Y20" s="627"/>
      <c r="Z20" s="628">
        <v>61.9</v>
      </c>
      <c r="AA20" s="628"/>
      <c r="AB20" s="628"/>
      <c r="AC20" s="628"/>
      <c r="AD20" s="629">
        <v>2006529</v>
      </c>
      <c r="AE20" s="629"/>
      <c r="AF20" s="629"/>
      <c r="AG20" s="629"/>
      <c r="AH20" s="629"/>
      <c r="AI20" s="629"/>
      <c r="AJ20" s="629"/>
      <c r="AK20" s="629"/>
      <c r="AL20" s="630">
        <v>100</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18</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3477833</v>
      </c>
      <c r="CS20" s="626"/>
      <c r="CT20" s="626"/>
      <c r="CU20" s="626"/>
      <c r="CV20" s="626"/>
      <c r="CW20" s="626"/>
      <c r="CX20" s="626"/>
      <c r="CY20" s="627"/>
      <c r="CZ20" s="628">
        <v>100</v>
      </c>
      <c r="DA20" s="628"/>
      <c r="DB20" s="628"/>
      <c r="DC20" s="628"/>
      <c r="DD20" s="634">
        <v>427630</v>
      </c>
      <c r="DE20" s="626"/>
      <c r="DF20" s="626"/>
      <c r="DG20" s="626"/>
      <c r="DH20" s="626"/>
      <c r="DI20" s="626"/>
      <c r="DJ20" s="626"/>
      <c r="DK20" s="626"/>
      <c r="DL20" s="626"/>
      <c r="DM20" s="626"/>
      <c r="DN20" s="626"/>
      <c r="DO20" s="626"/>
      <c r="DP20" s="627"/>
      <c r="DQ20" s="634">
        <v>2555722</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648</v>
      </c>
      <c r="S21" s="626"/>
      <c r="T21" s="626"/>
      <c r="U21" s="626"/>
      <c r="V21" s="626"/>
      <c r="W21" s="626"/>
      <c r="X21" s="626"/>
      <c r="Y21" s="627"/>
      <c r="Z21" s="628">
        <v>0</v>
      </c>
      <c r="AA21" s="628"/>
      <c r="AB21" s="628"/>
      <c r="AC21" s="628"/>
      <c r="AD21" s="629">
        <v>648</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18</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70140</v>
      </c>
      <c r="S22" s="626"/>
      <c r="T22" s="626"/>
      <c r="U22" s="626"/>
      <c r="V22" s="626"/>
      <c r="W22" s="626"/>
      <c r="X22" s="626"/>
      <c r="Y22" s="627"/>
      <c r="Z22" s="628">
        <v>1.9</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54031</v>
      </c>
      <c r="S23" s="626"/>
      <c r="T23" s="626"/>
      <c r="U23" s="626"/>
      <c r="V23" s="626"/>
      <c r="W23" s="626"/>
      <c r="X23" s="626"/>
      <c r="Y23" s="627"/>
      <c r="Z23" s="628">
        <v>1.5</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2629</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1188143</v>
      </c>
      <c r="CS24" s="615"/>
      <c r="CT24" s="615"/>
      <c r="CU24" s="615"/>
      <c r="CV24" s="615"/>
      <c r="CW24" s="615"/>
      <c r="CX24" s="615"/>
      <c r="CY24" s="616"/>
      <c r="CZ24" s="654">
        <v>34.200000000000003</v>
      </c>
      <c r="DA24" s="655"/>
      <c r="DB24" s="655"/>
      <c r="DC24" s="656"/>
      <c r="DD24" s="653">
        <v>1002662</v>
      </c>
      <c r="DE24" s="615"/>
      <c r="DF24" s="615"/>
      <c r="DG24" s="615"/>
      <c r="DH24" s="615"/>
      <c r="DI24" s="615"/>
      <c r="DJ24" s="615"/>
      <c r="DK24" s="616"/>
      <c r="DL24" s="653">
        <v>995767</v>
      </c>
      <c r="DM24" s="615"/>
      <c r="DN24" s="615"/>
      <c r="DO24" s="615"/>
      <c r="DP24" s="615"/>
      <c r="DQ24" s="615"/>
      <c r="DR24" s="615"/>
      <c r="DS24" s="615"/>
      <c r="DT24" s="615"/>
      <c r="DU24" s="615"/>
      <c r="DV24" s="616"/>
      <c r="DW24" s="619">
        <v>47.7</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244431</v>
      </c>
      <c r="S25" s="626"/>
      <c r="T25" s="626"/>
      <c r="U25" s="626"/>
      <c r="V25" s="626"/>
      <c r="W25" s="626"/>
      <c r="X25" s="626"/>
      <c r="Y25" s="627"/>
      <c r="Z25" s="628">
        <v>6.7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580558</v>
      </c>
      <c r="CS25" s="645"/>
      <c r="CT25" s="645"/>
      <c r="CU25" s="645"/>
      <c r="CV25" s="645"/>
      <c r="CW25" s="645"/>
      <c r="CX25" s="645"/>
      <c r="CY25" s="646"/>
      <c r="CZ25" s="659">
        <v>16.7</v>
      </c>
      <c r="DA25" s="660"/>
      <c r="DB25" s="660"/>
      <c r="DC25" s="661"/>
      <c r="DD25" s="634">
        <v>548688</v>
      </c>
      <c r="DE25" s="645"/>
      <c r="DF25" s="645"/>
      <c r="DG25" s="645"/>
      <c r="DH25" s="645"/>
      <c r="DI25" s="645"/>
      <c r="DJ25" s="645"/>
      <c r="DK25" s="646"/>
      <c r="DL25" s="634">
        <v>542483</v>
      </c>
      <c r="DM25" s="645"/>
      <c r="DN25" s="645"/>
      <c r="DO25" s="645"/>
      <c r="DP25" s="645"/>
      <c r="DQ25" s="645"/>
      <c r="DR25" s="645"/>
      <c r="DS25" s="645"/>
      <c r="DT25" s="645"/>
      <c r="DU25" s="645"/>
      <c r="DV25" s="646"/>
      <c r="DW25" s="630">
        <v>26</v>
      </c>
      <c r="DX25" s="657"/>
      <c r="DY25" s="657"/>
      <c r="DZ25" s="657"/>
      <c r="EA25" s="657"/>
      <c r="EB25" s="657"/>
      <c r="EC25" s="658"/>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344766</v>
      </c>
      <c r="CS26" s="626"/>
      <c r="CT26" s="626"/>
      <c r="CU26" s="626"/>
      <c r="CV26" s="626"/>
      <c r="CW26" s="626"/>
      <c r="CX26" s="626"/>
      <c r="CY26" s="627"/>
      <c r="CZ26" s="659">
        <v>9.9</v>
      </c>
      <c r="DA26" s="660"/>
      <c r="DB26" s="660"/>
      <c r="DC26" s="661"/>
      <c r="DD26" s="634">
        <v>315452</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7"/>
      <c r="DY26" s="657"/>
      <c r="DZ26" s="657"/>
      <c r="EA26" s="657"/>
      <c r="EB26" s="657"/>
      <c r="EC26" s="658"/>
    </row>
    <row r="27" spans="2:133" ht="11.25" customHeight="1">
      <c r="B27" s="622" t="s">
        <v>281</v>
      </c>
      <c r="C27" s="623"/>
      <c r="D27" s="623"/>
      <c r="E27" s="623"/>
      <c r="F27" s="623"/>
      <c r="G27" s="623"/>
      <c r="H27" s="623"/>
      <c r="I27" s="623"/>
      <c r="J27" s="623"/>
      <c r="K27" s="623"/>
      <c r="L27" s="623"/>
      <c r="M27" s="623"/>
      <c r="N27" s="623"/>
      <c r="O27" s="623"/>
      <c r="P27" s="623"/>
      <c r="Q27" s="624"/>
      <c r="R27" s="625">
        <v>351477</v>
      </c>
      <c r="S27" s="626"/>
      <c r="T27" s="626"/>
      <c r="U27" s="626"/>
      <c r="V27" s="626"/>
      <c r="W27" s="626"/>
      <c r="X27" s="626"/>
      <c r="Y27" s="627"/>
      <c r="Z27" s="628">
        <v>9.6999999999999993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287473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228933</v>
      </c>
      <c r="CS27" s="645"/>
      <c r="CT27" s="645"/>
      <c r="CU27" s="645"/>
      <c r="CV27" s="645"/>
      <c r="CW27" s="645"/>
      <c r="CX27" s="645"/>
      <c r="CY27" s="646"/>
      <c r="CZ27" s="659">
        <v>6.6</v>
      </c>
      <c r="DA27" s="660"/>
      <c r="DB27" s="660"/>
      <c r="DC27" s="661"/>
      <c r="DD27" s="634">
        <v>90574</v>
      </c>
      <c r="DE27" s="645"/>
      <c r="DF27" s="645"/>
      <c r="DG27" s="645"/>
      <c r="DH27" s="645"/>
      <c r="DI27" s="645"/>
      <c r="DJ27" s="645"/>
      <c r="DK27" s="646"/>
      <c r="DL27" s="634">
        <v>89884</v>
      </c>
      <c r="DM27" s="645"/>
      <c r="DN27" s="645"/>
      <c r="DO27" s="645"/>
      <c r="DP27" s="645"/>
      <c r="DQ27" s="645"/>
      <c r="DR27" s="645"/>
      <c r="DS27" s="645"/>
      <c r="DT27" s="645"/>
      <c r="DU27" s="645"/>
      <c r="DV27" s="646"/>
      <c r="DW27" s="630">
        <v>4.3</v>
      </c>
      <c r="DX27" s="657"/>
      <c r="DY27" s="657"/>
      <c r="DZ27" s="657"/>
      <c r="EA27" s="657"/>
      <c r="EB27" s="657"/>
      <c r="EC27" s="658"/>
    </row>
    <row r="28" spans="2:133" ht="11.25" customHeight="1">
      <c r="B28" s="622" t="s">
        <v>284</v>
      </c>
      <c r="C28" s="623"/>
      <c r="D28" s="623"/>
      <c r="E28" s="623"/>
      <c r="F28" s="623"/>
      <c r="G28" s="623"/>
      <c r="H28" s="623"/>
      <c r="I28" s="623"/>
      <c r="J28" s="623"/>
      <c r="K28" s="623"/>
      <c r="L28" s="623"/>
      <c r="M28" s="623"/>
      <c r="N28" s="623"/>
      <c r="O28" s="623"/>
      <c r="P28" s="623"/>
      <c r="Q28" s="624"/>
      <c r="R28" s="625">
        <v>8958</v>
      </c>
      <c r="S28" s="626"/>
      <c r="T28" s="626"/>
      <c r="U28" s="626"/>
      <c r="V28" s="626"/>
      <c r="W28" s="626"/>
      <c r="X28" s="626"/>
      <c r="Y28" s="627"/>
      <c r="Z28" s="628">
        <v>0.2</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378652</v>
      </c>
      <c r="CS28" s="626"/>
      <c r="CT28" s="626"/>
      <c r="CU28" s="626"/>
      <c r="CV28" s="626"/>
      <c r="CW28" s="626"/>
      <c r="CX28" s="626"/>
      <c r="CY28" s="627"/>
      <c r="CZ28" s="659">
        <v>10.9</v>
      </c>
      <c r="DA28" s="660"/>
      <c r="DB28" s="660"/>
      <c r="DC28" s="661"/>
      <c r="DD28" s="634">
        <v>363400</v>
      </c>
      <c r="DE28" s="626"/>
      <c r="DF28" s="626"/>
      <c r="DG28" s="626"/>
      <c r="DH28" s="626"/>
      <c r="DI28" s="626"/>
      <c r="DJ28" s="626"/>
      <c r="DK28" s="627"/>
      <c r="DL28" s="634">
        <v>363400</v>
      </c>
      <c r="DM28" s="626"/>
      <c r="DN28" s="626"/>
      <c r="DO28" s="626"/>
      <c r="DP28" s="626"/>
      <c r="DQ28" s="626"/>
      <c r="DR28" s="626"/>
      <c r="DS28" s="626"/>
      <c r="DT28" s="626"/>
      <c r="DU28" s="626"/>
      <c r="DV28" s="627"/>
      <c r="DW28" s="630">
        <v>17.399999999999999</v>
      </c>
      <c r="DX28" s="657"/>
      <c r="DY28" s="657"/>
      <c r="DZ28" s="657"/>
      <c r="EA28" s="657"/>
      <c r="EB28" s="657"/>
      <c r="EC28" s="658"/>
    </row>
    <row r="29" spans="2:133" ht="11.25" customHeight="1">
      <c r="B29" s="622" t="s">
        <v>286</v>
      </c>
      <c r="C29" s="623"/>
      <c r="D29" s="623"/>
      <c r="E29" s="623"/>
      <c r="F29" s="623"/>
      <c r="G29" s="623"/>
      <c r="H29" s="623"/>
      <c r="I29" s="623"/>
      <c r="J29" s="623"/>
      <c r="K29" s="623"/>
      <c r="L29" s="623"/>
      <c r="M29" s="623"/>
      <c r="N29" s="623"/>
      <c r="O29" s="623"/>
      <c r="P29" s="623"/>
      <c r="Q29" s="624"/>
      <c r="R29" s="625">
        <v>16830</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378652</v>
      </c>
      <c r="CS29" s="645"/>
      <c r="CT29" s="645"/>
      <c r="CU29" s="645"/>
      <c r="CV29" s="645"/>
      <c r="CW29" s="645"/>
      <c r="CX29" s="645"/>
      <c r="CY29" s="646"/>
      <c r="CZ29" s="659">
        <v>10.9</v>
      </c>
      <c r="DA29" s="660"/>
      <c r="DB29" s="660"/>
      <c r="DC29" s="661"/>
      <c r="DD29" s="634">
        <v>363400</v>
      </c>
      <c r="DE29" s="645"/>
      <c r="DF29" s="645"/>
      <c r="DG29" s="645"/>
      <c r="DH29" s="645"/>
      <c r="DI29" s="645"/>
      <c r="DJ29" s="645"/>
      <c r="DK29" s="646"/>
      <c r="DL29" s="634">
        <v>363400</v>
      </c>
      <c r="DM29" s="645"/>
      <c r="DN29" s="645"/>
      <c r="DO29" s="645"/>
      <c r="DP29" s="645"/>
      <c r="DQ29" s="645"/>
      <c r="DR29" s="645"/>
      <c r="DS29" s="645"/>
      <c r="DT29" s="645"/>
      <c r="DU29" s="645"/>
      <c r="DV29" s="646"/>
      <c r="DW29" s="630">
        <v>17.399999999999999</v>
      </c>
      <c r="DX29" s="657"/>
      <c r="DY29" s="657"/>
      <c r="DZ29" s="657"/>
      <c r="EA29" s="657"/>
      <c r="EB29" s="657"/>
      <c r="EC29" s="658"/>
    </row>
    <row r="30" spans="2:133" ht="11.25" customHeight="1">
      <c r="B30" s="622" t="s">
        <v>291</v>
      </c>
      <c r="C30" s="623"/>
      <c r="D30" s="623"/>
      <c r="E30" s="623"/>
      <c r="F30" s="623"/>
      <c r="G30" s="623"/>
      <c r="H30" s="623"/>
      <c r="I30" s="623"/>
      <c r="J30" s="623"/>
      <c r="K30" s="623"/>
      <c r="L30" s="623"/>
      <c r="M30" s="623"/>
      <c r="N30" s="623"/>
      <c r="O30" s="623"/>
      <c r="P30" s="623"/>
      <c r="Q30" s="624"/>
      <c r="R30" s="625">
        <v>218288</v>
      </c>
      <c r="S30" s="626"/>
      <c r="T30" s="626"/>
      <c r="U30" s="626"/>
      <c r="V30" s="626"/>
      <c r="W30" s="626"/>
      <c r="X30" s="626"/>
      <c r="Y30" s="627"/>
      <c r="Z30" s="628">
        <v>6</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100</v>
      </c>
      <c r="BH30" s="684"/>
      <c r="BI30" s="684"/>
      <c r="BJ30" s="684"/>
      <c r="BK30" s="684"/>
      <c r="BL30" s="684"/>
      <c r="BM30" s="620">
        <v>99.4</v>
      </c>
      <c r="BN30" s="684"/>
      <c r="BO30" s="684"/>
      <c r="BP30" s="684"/>
      <c r="BQ30" s="685"/>
      <c r="BR30" s="683">
        <v>99.6</v>
      </c>
      <c r="BS30" s="684"/>
      <c r="BT30" s="684"/>
      <c r="BU30" s="684"/>
      <c r="BV30" s="684"/>
      <c r="BW30" s="684"/>
      <c r="BX30" s="620">
        <v>99.2</v>
      </c>
      <c r="BY30" s="684"/>
      <c r="BZ30" s="684"/>
      <c r="CA30" s="684"/>
      <c r="CB30" s="685"/>
      <c r="CD30" s="688"/>
      <c r="CE30" s="689"/>
      <c r="CF30" s="639" t="s">
        <v>294</v>
      </c>
      <c r="CG30" s="640"/>
      <c r="CH30" s="640"/>
      <c r="CI30" s="640"/>
      <c r="CJ30" s="640"/>
      <c r="CK30" s="640"/>
      <c r="CL30" s="640"/>
      <c r="CM30" s="640"/>
      <c r="CN30" s="640"/>
      <c r="CO30" s="640"/>
      <c r="CP30" s="640"/>
      <c r="CQ30" s="641"/>
      <c r="CR30" s="625">
        <v>349527</v>
      </c>
      <c r="CS30" s="626"/>
      <c r="CT30" s="626"/>
      <c r="CU30" s="626"/>
      <c r="CV30" s="626"/>
      <c r="CW30" s="626"/>
      <c r="CX30" s="626"/>
      <c r="CY30" s="627"/>
      <c r="CZ30" s="659">
        <v>10.1</v>
      </c>
      <c r="DA30" s="660"/>
      <c r="DB30" s="660"/>
      <c r="DC30" s="661"/>
      <c r="DD30" s="634">
        <v>334275</v>
      </c>
      <c r="DE30" s="626"/>
      <c r="DF30" s="626"/>
      <c r="DG30" s="626"/>
      <c r="DH30" s="626"/>
      <c r="DI30" s="626"/>
      <c r="DJ30" s="626"/>
      <c r="DK30" s="627"/>
      <c r="DL30" s="634">
        <v>334275</v>
      </c>
      <c r="DM30" s="626"/>
      <c r="DN30" s="626"/>
      <c r="DO30" s="626"/>
      <c r="DP30" s="626"/>
      <c r="DQ30" s="626"/>
      <c r="DR30" s="626"/>
      <c r="DS30" s="626"/>
      <c r="DT30" s="626"/>
      <c r="DU30" s="626"/>
      <c r="DV30" s="627"/>
      <c r="DW30" s="630">
        <v>16</v>
      </c>
      <c r="DX30" s="657"/>
      <c r="DY30" s="657"/>
      <c r="DZ30" s="657"/>
      <c r="EA30" s="657"/>
      <c r="EB30" s="657"/>
      <c r="EC30" s="658"/>
    </row>
    <row r="31" spans="2:133" ht="11.25" customHeight="1">
      <c r="B31" s="622" t="s">
        <v>295</v>
      </c>
      <c r="C31" s="623"/>
      <c r="D31" s="623"/>
      <c r="E31" s="623"/>
      <c r="F31" s="623"/>
      <c r="G31" s="623"/>
      <c r="H31" s="623"/>
      <c r="I31" s="623"/>
      <c r="J31" s="623"/>
      <c r="K31" s="623"/>
      <c r="L31" s="623"/>
      <c r="M31" s="623"/>
      <c r="N31" s="623"/>
      <c r="O31" s="623"/>
      <c r="P31" s="623"/>
      <c r="Q31" s="624"/>
      <c r="R31" s="625">
        <v>157630</v>
      </c>
      <c r="S31" s="626"/>
      <c r="T31" s="626"/>
      <c r="U31" s="626"/>
      <c r="V31" s="626"/>
      <c r="W31" s="626"/>
      <c r="X31" s="626"/>
      <c r="Y31" s="627"/>
      <c r="Z31" s="628">
        <v>4.3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100</v>
      </c>
      <c r="BH31" s="645"/>
      <c r="BI31" s="645"/>
      <c r="BJ31" s="645"/>
      <c r="BK31" s="645"/>
      <c r="BL31" s="645"/>
      <c r="BM31" s="631">
        <v>98.7</v>
      </c>
      <c r="BN31" s="681"/>
      <c r="BO31" s="681"/>
      <c r="BP31" s="681"/>
      <c r="BQ31" s="682"/>
      <c r="BR31" s="680">
        <v>99.1</v>
      </c>
      <c r="BS31" s="645"/>
      <c r="BT31" s="645"/>
      <c r="BU31" s="645"/>
      <c r="BV31" s="645"/>
      <c r="BW31" s="645"/>
      <c r="BX31" s="631">
        <v>98.2</v>
      </c>
      <c r="BY31" s="681"/>
      <c r="BZ31" s="681"/>
      <c r="CA31" s="681"/>
      <c r="CB31" s="682"/>
      <c r="CD31" s="688"/>
      <c r="CE31" s="689"/>
      <c r="CF31" s="639" t="s">
        <v>298</v>
      </c>
      <c r="CG31" s="640"/>
      <c r="CH31" s="640"/>
      <c r="CI31" s="640"/>
      <c r="CJ31" s="640"/>
      <c r="CK31" s="640"/>
      <c r="CL31" s="640"/>
      <c r="CM31" s="640"/>
      <c r="CN31" s="640"/>
      <c r="CO31" s="640"/>
      <c r="CP31" s="640"/>
      <c r="CQ31" s="641"/>
      <c r="CR31" s="625">
        <v>29125</v>
      </c>
      <c r="CS31" s="645"/>
      <c r="CT31" s="645"/>
      <c r="CU31" s="645"/>
      <c r="CV31" s="645"/>
      <c r="CW31" s="645"/>
      <c r="CX31" s="645"/>
      <c r="CY31" s="646"/>
      <c r="CZ31" s="659">
        <v>0.8</v>
      </c>
      <c r="DA31" s="660"/>
      <c r="DB31" s="660"/>
      <c r="DC31" s="661"/>
      <c r="DD31" s="634">
        <v>29125</v>
      </c>
      <c r="DE31" s="645"/>
      <c r="DF31" s="645"/>
      <c r="DG31" s="645"/>
      <c r="DH31" s="645"/>
      <c r="DI31" s="645"/>
      <c r="DJ31" s="645"/>
      <c r="DK31" s="646"/>
      <c r="DL31" s="634">
        <v>29125</v>
      </c>
      <c r="DM31" s="645"/>
      <c r="DN31" s="645"/>
      <c r="DO31" s="645"/>
      <c r="DP31" s="645"/>
      <c r="DQ31" s="645"/>
      <c r="DR31" s="645"/>
      <c r="DS31" s="645"/>
      <c r="DT31" s="645"/>
      <c r="DU31" s="645"/>
      <c r="DV31" s="646"/>
      <c r="DW31" s="630">
        <v>1.4</v>
      </c>
      <c r="DX31" s="657"/>
      <c r="DY31" s="657"/>
      <c r="DZ31" s="657"/>
      <c r="EA31" s="657"/>
      <c r="EB31" s="657"/>
      <c r="EC31" s="658"/>
    </row>
    <row r="32" spans="2:133" ht="11.25" customHeight="1">
      <c r="B32" s="622" t="s">
        <v>299</v>
      </c>
      <c r="C32" s="623"/>
      <c r="D32" s="623"/>
      <c r="E32" s="623"/>
      <c r="F32" s="623"/>
      <c r="G32" s="623"/>
      <c r="H32" s="623"/>
      <c r="I32" s="623"/>
      <c r="J32" s="623"/>
      <c r="K32" s="623"/>
      <c r="L32" s="623"/>
      <c r="M32" s="623"/>
      <c r="N32" s="623"/>
      <c r="O32" s="623"/>
      <c r="P32" s="623"/>
      <c r="Q32" s="624"/>
      <c r="R32" s="625">
        <v>70711</v>
      </c>
      <c r="S32" s="626"/>
      <c r="T32" s="626"/>
      <c r="U32" s="626"/>
      <c r="V32" s="626"/>
      <c r="W32" s="626"/>
      <c r="X32" s="626"/>
      <c r="Y32" s="627"/>
      <c r="Z32" s="628">
        <v>1.9</v>
      </c>
      <c r="AA32" s="628"/>
      <c r="AB32" s="628"/>
      <c r="AC32" s="628"/>
      <c r="AD32" s="629">
        <v>39</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100</v>
      </c>
      <c r="BH32" s="693"/>
      <c r="BI32" s="693"/>
      <c r="BJ32" s="693"/>
      <c r="BK32" s="693"/>
      <c r="BL32" s="693"/>
      <c r="BM32" s="694">
        <v>100</v>
      </c>
      <c r="BN32" s="693"/>
      <c r="BO32" s="693"/>
      <c r="BP32" s="693"/>
      <c r="BQ32" s="695"/>
      <c r="BR32" s="692">
        <v>100</v>
      </c>
      <c r="BS32" s="693"/>
      <c r="BT32" s="693"/>
      <c r="BU32" s="693"/>
      <c r="BV32" s="693"/>
      <c r="BW32" s="693"/>
      <c r="BX32" s="694">
        <v>100</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c r="B33" s="622" t="s">
        <v>302</v>
      </c>
      <c r="C33" s="623"/>
      <c r="D33" s="623"/>
      <c r="E33" s="623"/>
      <c r="F33" s="623"/>
      <c r="G33" s="623"/>
      <c r="H33" s="623"/>
      <c r="I33" s="623"/>
      <c r="J33" s="623"/>
      <c r="K33" s="623"/>
      <c r="L33" s="623"/>
      <c r="M33" s="623"/>
      <c r="N33" s="623"/>
      <c r="O33" s="623"/>
      <c r="P33" s="623"/>
      <c r="Q33" s="624"/>
      <c r="R33" s="625">
        <v>191800</v>
      </c>
      <c r="S33" s="626"/>
      <c r="T33" s="626"/>
      <c r="U33" s="626"/>
      <c r="V33" s="626"/>
      <c r="W33" s="626"/>
      <c r="X33" s="626"/>
      <c r="Y33" s="627"/>
      <c r="Z33" s="628">
        <v>5.3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1809683</v>
      </c>
      <c r="CS33" s="645"/>
      <c r="CT33" s="645"/>
      <c r="CU33" s="645"/>
      <c r="CV33" s="645"/>
      <c r="CW33" s="645"/>
      <c r="CX33" s="645"/>
      <c r="CY33" s="646"/>
      <c r="CZ33" s="659">
        <v>52</v>
      </c>
      <c r="DA33" s="660"/>
      <c r="DB33" s="660"/>
      <c r="DC33" s="661"/>
      <c r="DD33" s="634">
        <v>1435026</v>
      </c>
      <c r="DE33" s="645"/>
      <c r="DF33" s="645"/>
      <c r="DG33" s="645"/>
      <c r="DH33" s="645"/>
      <c r="DI33" s="645"/>
      <c r="DJ33" s="645"/>
      <c r="DK33" s="646"/>
      <c r="DL33" s="634">
        <v>702836</v>
      </c>
      <c r="DM33" s="645"/>
      <c r="DN33" s="645"/>
      <c r="DO33" s="645"/>
      <c r="DP33" s="645"/>
      <c r="DQ33" s="645"/>
      <c r="DR33" s="645"/>
      <c r="DS33" s="645"/>
      <c r="DT33" s="645"/>
      <c r="DU33" s="645"/>
      <c r="DV33" s="646"/>
      <c r="DW33" s="630">
        <v>33.700000000000003</v>
      </c>
      <c r="DX33" s="657"/>
      <c r="DY33" s="657"/>
      <c r="DZ33" s="657"/>
      <c r="EA33" s="657"/>
      <c r="EB33" s="657"/>
      <c r="EC33" s="658"/>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532473</v>
      </c>
      <c r="CS34" s="626"/>
      <c r="CT34" s="626"/>
      <c r="CU34" s="626"/>
      <c r="CV34" s="626"/>
      <c r="CW34" s="626"/>
      <c r="CX34" s="626"/>
      <c r="CY34" s="627"/>
      <c r="CZ34" s="659">
        <v>15.3</v>
      </c>
      <c r="DA34" s="660"/>
      <c r="DB34" s="660"/>
      <c r="DC34" s="661"/>
      <c r="DD34" s="634">
        <v>357575</v>
      </c>
      <c r="DE34" s="626"/>
      <c r="DF34" s="626"/>
      <c r="DG34" s="626"/>
      <c r="DH34" s="626"/>
      <c r="DI34" s="626"/>
      <c r="DJ34" s="626"/>
      <c r="DK34" s="627"/>
      <c r="DL34" s="634">
        <v>303523</v>
      </c>
      <c r="DM34" s="626"/>
      <c r="DN34" s="626"/>
      <c r="DO34" s="626"/>
      <c r="DP34" s="626"/>
      <c r="DQ34" s="626"/>
      <c r="DR34" s="626"/>
      <c r="DS34" s="626"/>
      <c r="DT34" s="626"/>
      <c r="DU34" s="626"/>
      <c r="DV34" s="627"/>
      <c r="DW34" s="630">
        <v>14.5</v>
      </c>
      <c r="DX34" s="657"/>
      <c r="DY34" s="657"/>
      <c r="DZ34" s="657"/>
      <c r="EA34" s="657"/>
      <c r="EB34" s="657"/>
      <c r="EC34" s="658"/>
    </row>
    <row r="35" spans="2:133" ht="11.25" customHeight="1">
      <c r="B35" s="622" t="s">
        <v>308</v>
      </c>
      <c r="C35" s="623"/>
      <c r="D35" s="623"/>
      <c r="E35" s="623"/>
      <c r="F35" s="623"/>
      <c r="G35" s="623"/>
      <c r="H35" s="623"/>
      <c r="I35" s="623"/>
      <c r="J35" s="623"/>
      <c r="K35" s="623"/>
      <c r="L35" s="623"/>
      <c r="M35" s="623"/>
      <c r="N35" s="623"/>
      <c r="O35" s="623"/>
      <c r="P35" s="623"/>
      <c r="Q35" s="624"/>
      <c r="R35" s="625">
        <v>79400</v>
      </c>
      <c r="S35" s="626"/>
      <c r="T35" s="626"/>
      <c r="U35" s="626"/>
      <c r="V35" s="626"/>
      <c r="W35" s="626"/>
      <c r="X35" s="626"/>
      <c r="Y35" s="627"/>
      <c r="Z35" s="628">
        <v>2.2000000000000002</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276361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28388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19703</v>
      </c>
      <c r="CS35" s="645"/>
      <c r="CT35" s="645"/>
      <c r="CU35" s="645"/>
      <c r="CV35" s="645"/>
      <c r="CW35" s="645"/>
      <c r="CX35" s="645"/>
      <c r="CY35" s="646"/>
      <c r="CZ35" s="659">
        <v>0.6</v>
      </c>
      <c r="DA35" s="660"/>
      <c r="DB35" s="660"/>
      <c r="DC35" s="661"/>
      <c r="DD35" s="634">
        <v>16992</v>
      </c>
      <c r="DE35" s="645"/>
      <c r="DF35" s="645"/>
      <c r="DG35" s="645"/>
      <c r="DH35" s="645"/>
      <c r="DI35" s="645"/>
      <c r="DJ35" s="645"/>
      <c r="DK35" s="646"/>
      <c r="DL35" s="634">
        <v>16839</v>
      </c>
      <c r="DM35" s="645"/>
      <c r="DN35" s="645"/>
      <c r="DO35" s="645"/>
      <c r="DP35" s="645"/>
      <c r="DQ35" s="645"/>
      <c r="DR35" s="645"/>
      <c r="DS35" s="645"/>
      <c r="DT35" s="645"/>
      <c r="DU35" s="645"/>
      <c r="DV35" s="646"/>
      <c r="DW35" s="630">
        <v>0.8</v>
      </c>
      <c r="DX35" s="657"/>
      <c r="DY35" s="657"/>
      <c r="DZ35" s="657"/>
      <c r="EA35" s="657"/>
      <c r="EB35" s="657"/>
      <c r="EC35" s="658"/>
    </row>
    <row r="36" spans="2:133" ht="11.25" customHeight="1">
      <c r="B36" s="668" t="s">
        <v>312</v>
      </c>
      <c r="C36" s="669"/>
      <c r="D36" s="669"/>
      <c r="E36" s="669"/>
      <c r="F36" s="669"/>
      <c r="G36" s="669"/>
      <c r="H36" s="669"/>
      <c r="I36" s="669"/>
      <c r="J36" s="669"/>
      <c r="K36" s="669"/>
      <c r="L36" s="669"/>
      <c r="M36" s="669"/>
      <c r="N36" s="669"/>
      <c r="O36" s="669"/>
      <c r="P36" s="669"/>
      <c r="Q36" s="670"/>
      <c r="R36" s="697">
        <v>3642024</v>
      </c>
      <c r="S36" s="698"/>
      <c r="T36" s="698"/>
      <c r="U36" s="698"/>
      <c r="V36" s="698"/>
      <c r="W36" s="698"/>
      <c r="X36" s="698"/>
      <c r="Y36" s="699"/>
      <c r="Z36" s="700">
        <v>100</v>
      </c>
      <c r="AA36" s="700"/>
      <c r="AB36" s="700"/>
      <c r="AC36" s="700"/>
      <c r="AD36" s="701">
        <v>2007216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47637</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28388</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521505</v>
      </c>
      <c r="CS36" s="626"/>
      <c r="CT36" s="626"/>
      <c r="CU36" s="626"/>
      <c r="CV36" s="626"/>
      <c r="CW36" s="626"/>
      <c r="CX36" s="626"/>
      <c r="CY36" s="627"/>
      <c r="CZ36" s="659">
        <v>15</v>
      </c>
      <c r="DA36" s="660"/>
      <c r="DB36" s="660"/>
      <c r="DC36" s="661"/>
      <c r="DD36" s="634">
        <v>383079</v>
      </c>
      <c r="DE36" s="626"/>
      <c r="DF36" s="626"/>
      <c r="DG36" s="626"/>
      <c r="DH36" s="626"/>
      <c r="DI36" s="626"/>
      <c r="DJ36" s="626"/>
      <c r="DK36" s="627"/>
      <c r="DL36" s="634">
        <v>229471</v>
      </c>
      <c r="DM36" s="626"/>
      <c r="DN36" s="626"/>
      <c r="DO36" s="626"/>
      <c r="DP36" s="626"/>
      <c r="DQ36" s="626"/>
      <c r="DR36" s="626"/>
      <c r="DS36" s="626"/>
      <c r="DT36" s="626"/>
      <c r="DU36" s="626"/>
      <c r="DV36" s="627"/>
      <c r="DW36" s="630">
        <v>11</v>
      </c>
      <c r="DX36" s="657"/>
      <c r="DY36" s="657"/>
      <c r="DZ36" s="657"/>
      <c r="EA36" s="657"/>
      <c r="EB36" s="657"/>
      <c r="EC36" s="658"/>
    </row>
    <row r="37" spans="2:133" ht="11.25" customHeight="1">
      <c r="AQ37" s="704" t="s">
        <v>316</v>
      </c>
      <c r="AR37" s="705"/>
      <c r="AS37" s="705"/>
      <c r="AT37" s="705"/>
      <c r="AU37" s="705"/>
      <c r="AV37" s="705"/>
      <c r="AW37" s="705"/>
      <c r="AX37" s="705"/>
      <c r="AY37" s="706"/>
      <c r="AZ37" s="625">
        <v>23828</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531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248374</v>
      </c>
      <c r="CS37" s="645"/>
      <c r="CT37" s="645"/>
      <c r="CU37" s="645"/>
      <c r="CV37" s="645"/>
      <c r="CW37" s="645"/>
      <c r="CX37" s="645"/>
      <c r="CY37" s="646"/>
      <c r="CZ37" s="659">
        <v>7.1</v>
      </c>
      <c r="DA37" s="660"/>
      <c r="DB37" s="660"/>
      <c r="DC37" s="661"/>
      <c r="DD37" s="634">
        <v>248029</v>
      </c>
      <c r="DE37" s="645"/>
      <c r="DF37" s="645"/>
      <c r="DG37" s="645"/>
      <c r="DH37" s="645"/>
      <c r="DI37" s="645"/>
      <c r="DJ37" s="645"/>
      <c r="DK37" s="646"/>
      <c r="DL37" s="634">
        <v>102096</v>
      </c>
      <c r="DM37" s="645"/>
      <c r="DN37" s="645"/>
      <c r="DO37" s="645"/>
      <c r="DP37" s="645"/>
      <c r="DQ37" s="645"/>
      <c r="DR37" s="645"/>
      <c r="DS37" s="645"/>
      <c r="DT37" s="645"/>
      <c r="DU37" s="645"/>
      <c r="DV37" s="646"/>
      <c r="DW37" s="630">
        <v>4.9000000000000004</v>
      </c>
      <c r="DX37" s="657"/>
      <c r="DY37" s="657"/>
      <c r="DZ37" s="657"/>
      <c r="EA37" s="657"/>
      <c r="EB37" s="657"/>
      <c r="EC37" s="658"/>
    </row>
    <row r="38" spans="2:133" ht="11.25" customHeight="1">
      <c r="AQ38" s="704" t="s">
        <v>319</v>
      </c>
      <c r="AR38" s="705"/>
      <c r="AS38" s="705"/>
      <c r="AT38" s="705"/>
      <c r="AU38" s="705"/>
      <c r="AV38" s="705"/>
      <c r="AW38" s="705"/>
      <c r="AX38" s="705"/>
      <c r="AY38" s="706"/>
      <c r="AZ38" s="625" t="s">
        <v>320</v>
      </c>
      <c r="BA38" s="626"/>
      <c r="BB38" s="626"/>
      <c r="BC38" s="626"/>
      <c r="BD38" s="645"/>
      <c r="BE38" s="645"/>
      <c r="BF38" s="682"/>
      <c r="BG38" s="639" t="s">
        <v>321</v>
      </c>
      <c r="BH38" s="640"/>
      <c r="BI38" s="640"/>
      <c r="BJ38" s="640"/>
      <c r="BK38" s="640"/>
      <c r="BL38" s="640"/>
      <c r="BM38" s="640"/>
      <c r="BN38" s="640"/>
      <c r="BO38" s="640"/>
      <c r="BP38" s="640"/>
      <c r="BQ38" s="640"/>
      <c r="BR38" s="640"/>
      <c r="BS38" s="640"/>
      <c r="BT38" s="640"/>
      <c r="BU38" s="641"/>
      <c r="BV38" s="625">
        <v>968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276361</v>
      </c>
      <c r="CS38" s="626"/>
      <c r="CT38" s="626"/>
      <c r="CU38" s="626"/>
      <c r="CV38" s="626"/>
      <c r="CW38" s="626"/>
      <c r="CX38" s="626"/>
      <c r="CY38" s="627"/>
      <c r="CZ38" s="659">
        <v>7.9</v>
      </c>
      <c r="DA38" s="660"/>
      <c r="DB38" s="660"/>
      <c r="DC38" s="661"/>
      <c r="DD38" s="634">
        <v>247463</v>
      </c>
      <c r="DE38" s="626"/>
      <c r="DF38" s="626"/>
      <c r="DG38" s="626"/>
      <c r="DH38" s="626"/>
      <c r="DI38" s="626"/>
      <c r="DJ38" s="626"/>
      <c r="DK38" s="627"/>
      <c r="DL38" s="634">
        <v>153003</v>
      </c>
      <c r="DM38" s="626"/>
      <c r="DN38" s="626"/>
      <c r="DO38" s="626"/>
      <c r="DP38" s="626"/>
      <c r="DQ38" s="626"/>
      <c r="DR38" s="626"/>
      <c r="DS38" s="626"/>
      <c r="DT38" s="626"/>
      <c r="DU38" s="626"/>
      <c r="DV38" s="627"/>
      <c r="DW38" s="630">
        <v>7.3</v>
      </c>
      <c r="DX38" s="657"/>
      <c r="DY38" s="657"/>
      <c r="DZ38" s="657"/>
      <c r="EA38" s="657"/>
      <c r="EB38" s="657"/>
      <c r="EC38" s="658"/>
    </row>
    <row r="39" spans="2:133" ht="11.25" customHeight="1">
      <c r="AQ39" s="704" t="s">
        <v>323</v>
      </c>
      <c r="AR39" s="705"/>
      <c r="AS39" s="705"/>
      <c r="AT39" s="705"/>
      <c r="AU39" s="705"/>
      <c r="AV39" s="705"/>
      <c r="AW39" s="705"/>
      <c r="AX39" s="705"/>
      <c r="AY39" s="706"/>
      <c r="AZ39" s="625" t="s">
        <v>320</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92</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452141</v>
      </c>
      <c r="CS39" s="645"/>
      <c r="CT39" s="645"/>
      <c r="CU39" s="645"/>
      <c r="CV39" s="645"/>
      <c r="CW39" s="645"/>
      <c r="CX39" s="645"/>
      <c r="CY39" s="646"/>
      <c r="CZ39" s="659">
        <v>13</v>
      </c>
      <c r="DA39" s="660"/>
      <c r="DB39" s="660"/>
      <c r="DC39" s="661"/>
      <c r="DD39" s="634">
        <v>429917</v>
      </c>
      <c r="DE39" s="645"/>
      <c r="DF39" s="645"/>
      <c r="DG39" s="645"/>
      <c r="DH39" s="645"/>
      <c r="DI39" s="645"/>
      <c r="DJ39" s="645"/>
      <c r="DK39" s="646"/>
      <c r="DL39" s="634" t="s">
        <v>320</v>
      </c>
      <c r="DM39" s="645"/>
      <c r="DN39" s="645"/>
      <c r="DO39" s="645"/>
      <c r="DP39" s="645"/>
      <c r="DQ39" s="645"/>
      <c r="DR39" s="645"/>
      <c r="DS39" s="645"/>
      <c r="DT39" s="645"/>
      <c r="DU39" s="645"/>
      <c r="DV39" s="646"/>
      <c r="DW39" s="630" t="s">
        <v>320</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66413</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139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7500</v>
      </c>
      <c r="CS40" s="626"/>
      <c r="CT40" s="626"/>
      <c r="CU40" s="626"/>
      <c r="CV40" s="626"/>
      <c r="CW40" s="626"/>
      <c r="CX40" s="626"/>
      <c r="CY40" s="627"/>
      <c r="CZ40" s="659">
        <v>0.2</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138483</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308</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480007</v>
      </c>
      <c r="CS42" s="626"/>
      <c r="CT42" s="626"/>
      <c r="CU42" s="626"/>
      <c r="CV42" s="626"/>
      <c r="CW42" s="626"/>
      <c r="CX42" s="626"/>
      <c r="CY42" s="627"/>
      <c r="CZ42" s="659">
        <v>13.8</v>
      </c>
      <c r="DA42" s="708"/>
      <c r="DB42" s="708"/>
      <c r="DC42" s="709"/>
      <c r="DD42" s="634">
        <v>118034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112</v>
      </c>
      <c r="CS43" s="645"/>
      <c r="CT43" s="645"/>
      <c r="CU43" s="645"/>
      <c r="CV43" s="645"/>
      <c r="CW43" s="645"/>
      <c r="CX43" s="645"/>
      <c r="CY43" s="646"/>
      <c r="CZ43" s="659" t="s">
        <v>112</v>
      </c>
      <c r="DA43" s="660"/>
      <c r="DB43" s="660"/>
      <c r="DC43" s="661"/>
      <c r="DD43" s="634" t="s">
        <v>112</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427630</v>
      </c>
      <c r="CS44" s="626"/>
      <c r="CT44" s="626"/>
      <c r="CU44" s="626"/>
      <c r="CV44" s="626"/>
      <c r="CW44" s="626"/>
      <c r="CX44" s="626"/>
      <c r="CY44" s="627"/>
      <c r="CZ44" s="659">
        <v>12.3</v>
      </c>
      <c r="DA44" s="708"/>
      <c r="DB44" s="708"/>
      <c r="DC44" s="709"/>
      <c r="DD44" s="634">
        <v>110280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312934</v>
      </c>
      <c r="CS45" s="645"/>
      <c r="CT45" s="645"/>
      <c r="CU45" s="645"/>
      <c r="CV45" s="645"/>
      <c r="CW45" s="645"/>
      <c r="CX45" s="645"/>
      <c r="CY45" s="646"/>
      <c r="CZ45" s="659">
        <v>9</v>
      </c>
      <c r="DA45" s="660"/>
      <c r="DB45" s="660"/>
      <c r="DC45" s="661"/>
      <c r="DD45" s="634">
        <v>44417</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114696</v>
      </c>
      <c r="CS46" s="626"/>
      <c r="CT46" s="626"/>
      <c r="CU46" s="626"/>
      <c r="CV46" s="626"/>
      <c r="CW46" s="626"/>
      <c r="CX46" s="626"/>
      <c r="CY46" s="627"/>
      <c r="CZ46" s="659">
        <v>3.3</v>
      </c>
      <c r="DA46" s="708"/>
      <c r="DB46" s="708"/>
      <c r="DC46" s="709"/>
      <c r="DD46" s="634">
        <v>65863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52377</v>
      </c>
      <c r="CS47" s="645"/>
      <c r="CT47" s="645"/>
      <c r="CU47" s="645"/>
      <c r="CV47" s="645"/>
      <c r="CW47" s="645"/>
      <c r="CX47" s="645"/>
      <c r="CY47" s="646"/>
      <c r="CZ47" s="659">
        <v>1.5</v>
      </c>
      <c r="DA47" s="660"/>
      <c r="DB47" s="660"/>
      <c r="DC47" s="661"/>
      <c r="DD47" s="634">
        <v>7754</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3477833</v>
      </c>
      <c r="CS49" s="693"/>
      <c r="CT49" s="693"/>
      <c r="CU49" s="693"/>
      <c r="CV49" s="693"/>
      <c r="CW49" s="693"/>
      <c r="CX49" s="693"/>
      <c r="CY49" s="720"/>
      <c r="CZ49" s="721">
        <v>100</v>
      </c>
      <c r="DA49" s="722"/>
      <c r="DB49" s="722"/>
      <c r="DC49" s="723"/>
      <c r="DD49" s="724">
        <v>2555722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P5"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3554</v>
      </c>
      <c r="R7" s="755"/>
      <c r="S7" s="755"/>
      <c r="T7" s="755"/>
      <c r="U7" s="755"/>
      <c r="V7" s="755">
        <v>3395</v>
      </c>
      <c r="W7" s="755"/>
      <c r="X7" s="755"/>
      <c r="Y7" s="755"/>
      <c r="Z7" s="755"/>
      <c r="AA7" s="755">
        <v>159</v>
      </c>
      <c r="AB7" s="755"/>
      <c r="AC7" s="755"/>
      <c r="AD7" s="755"/>
      <c r="AE7" s="756"/>
      <c r="AF7" s="757">
        <v>35</v>
      </c>
      <c r="AG7" s="758"/>
      <c r="AH7" s="758"/>
      <c r="AI7" s="758"/>
      <c r="AJ7" s="759"/>
      <c r="AK7" s="794">
        <v>218</v>
      </c>
      <c r="AL7" s="795"/>
      <c r="AM7" s="795"/>
      <c r="AN7" s="795"/>
      <c r="AO7" s="795"/>
      <c r="AP7" s="795">
        <v>3114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-625</v>
      </c>
      <c r="CI7" s="792"/>
      <c r="CJ7" s="792"/>
      <c r="CK7" s="792"/>
      <c r="CL7" s="793"/>
      <c r="CM7" s="791">
        <v>72</v>
      </c>
      <c r="CN7" s="792"/>
      <c r="CO7" s="792"/>
      <c r="CP7" s="792"/>
      <c r="CQ7" s="793"/>
      <c r="CR7" s="791">
        <v>650</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12</v>
      </c>
      <c r="R8" s="779"/>
      <c r="S8" s="779"/>
      <c r="T8" s="779"/>
      <c r="U8" s="779"/>
      <c r="V8" s="779">
        <v>10</v>
      </c>
      <c r="W8" s="779"/>
      <c r="X8" s="779"/>
      <c r="Y8" s="779"/>
      <c r="Z8" s="779"/>
      <c r="AA8" s="779">
        <v>2</v>
      </c>
      <c r="AB8" s="779"/>
      <c r="AC8" s="779"/>
      <c r="AD8" s="779"/>
      <c r="AE8" s="780"/>
      <c r="AF8" s="781">
        <v>2</v>
      </c>
      <c r="AG8" s="782"/>
      <c r="AH8" s="782"/>
      <c r="AI8" s="782"/>
      <c r="AJ8" s="783"/>
      <c r="AK8" s="784">
        <v>4</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16</v>
      </c>
      <c r="R9" s="779"/>
      <c r="S9" s="779"/>
      <c r="T9" s="779"/>
      <c r="U9" s="779"/>
      <c r="V9" s="779">
        <v>12</v>
      </c>
      <c r="W9" s="779"/>
      <c r="X9" s="779"/>
      <c r="Y9" s="779"/>
      <c r="Z9" s="779"/>
      <c r="AA9" s="779">
        <v>4</v>
      </c>
      <c r="AB9" s="779"/>
      <c r="AC9" s="779"/>
      <c r="AD9" s="779"/>
      <c r="AE9" s="780"/>
      <c r="AF9" s="781">
        <v>2</v>
      </c>
      <c r="AG9" s="782"/>
      <c r="AH9" s="782"/>
      <c r="AI9" s="782"/>
      <c r="AJ9" s="783"/>
      <c r="AK9" s="784">
        <v>9</v>
      </c>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370</v>
      </c>
      <c r="C10" s="776"/>
      <c r="D10" s="776"/>
      <c r="E10" s="776"/>
      <c r="F10" s="776"/>
      <c r="G10" s="776"/>
      <c r="H10" s="776"/>
      <c r="I10" s="776"/>
      <c r="J10" s="776"/>
      <c r="K10" s="776"/>
      <c r="L10" s="776"/>
      <c r="M10" s="776"/>
      <c r="N10" s="776"/>
      <c r="O10" s="776"/>
      <c r="P10" s="777"/>
      <c r="Q10" s="778">
        <v>103</v>
      </c>
      <c r="R10" s="779"/>
      <c r="S10" s="779"/>
      <c r="T10" s="779"/>
      <c r="U10" s="779"/>
      <c r="V10" s="779">
        <v>103</v>
      </c>
      <c r="W10" s="779"/>
      <c r="X10" s="779"/>
      <c r="Y10" s="779"/>
      <c r="Z10" s="779"/>
      <c r="AA10" s="779">
        <v>0</v>
      </c>
      <c r="AB10" s="779"/>
      <c r="AC10" s="779"/>
      <c r="AD10" s="779"/>
      <c r="AE10" s="780"/>
      <c r="AF10" s="781">
        <v>0</v>
      </c>
      <c r="AG10" s="782"/>
      <c r="AH10" s="782"/>
      <c r="AI10" s="782"/>
      <c r="AJ10" s="783"/>
      <c r="AK10" s="784">
        <v>27</v>
      </c>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372</v>
      </c>
      <c r="B23" s="810" t="s">
        <v>373</v>
      </c>
      <c r="C23" s="811"/>
      <c r="D23" s="811"/>
      <c r="E23" s="811"/>
      <c r="F23" s="811"/>
      <c r="G23" s="811"/>
      <c r="H23" s="811"/>
      <c r="I23" s="811"/>
      <c r="J23" s="811"/>
      <c r="K23" s="811"/>
      <c r="L23" s="811"/>
      <c r="M23" s="811"/>
      <c r="N23" s="811"/>
      <c r="O23" s="811"/>
      <c r="P23" s="812"/>
      <c r="Q23" s="813">
        <v>3685</v>
      </c>
      <c r="R23" s="814"/>
      <c r="S23" s="814"/>
      <c r="T23" s="814"/>
      <c r="U23" s="814"/>
      <c r="V23" s="814">
        <v>3520</v>
      </c>
      <c r="W23" s="814"/>
      <c r="X23" s="814"/>
      <c r="Y23" s="814"/>
      <c r="Z23" s="814"/>
      <c r="AA23" s="814">
        <v>165</v>
      </c>
      <c r="AB23" s="814"/>
      <c r="AC23" s="814"/>
      <c r="AD23" s="814"/>
      <c r="AE23" s="815"/>
      <c r="AF23" s="816">
        <v>39</v>
      </c>
      <c r="AG23" s="814"/>
      <c r="AH23" s="814"/>
      <c r="AI23" s="814"/>
      <c r="AJ23" s="817"/>
      <c r="AK23" s="818"/>
      <c r="AL23" s="819"/>
      <c r="AM23" s="819"/>
      <c r="AN23" s="819"/>
      <c r="AO23" s="819"/>
      <c r="AP23" s="814">
        <v>3114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384</v>
      </c>
      <c r="C28" s="752"/>
      <c r="D28" s="752"/>
      <c r="E28" s="752"/>
      <c r="F28" s="752"/>
      <c r="G28" s="752"/>
      <c r="H28" s="752"/>
      <c r="I28" s="752"/>
      <c r="J28" s="752"/>
      <c r="K28" s="752"/>
      <c r="L28" s="752"/>
      <c r="M28" s="752"/>
      <c r="N28" s="752"/>
      <c r="O28" s="752"/>
      <c r="P28" s="753"/>
      <c r="Q28" s="842">
        <v>589</v>
      </c>
      <c r="R28" s="843"/>
      <c r="S28" s="843"/>
      <c r="T28" s="843"/>
      <c r="U28" s="843"/>
      <c r="V28" s="843">
        <v>561</v>
      </c>
      <c r="W28" s="843"/>
      <c r="X28" s="843"/>
      <c r="Y28" s="843"/>
      <c r="Z28" s="843"/>
      <c r="AA28" s="843">
        <v>28</v>
      </c>
      <c r="AB28" s="843"/>
      <c r="AC28" s="843"/>
      <c r="AD28" s="843"/>
      <c r="AE28" s="844"/>
      <c r="AF28" s="845">
        <v>28</v>
      </c>
      <c r="AG28" s="843"/>
      <c r="AH28" s="843"/>
      <c r="AI28" s="843"/>
      <c r="AJ28" s="846"/>
      <c r="AK28" s="847">
        <v>93</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385</v>
      </c>
      <c r="C29" s="776"/>
      <c r="D29" s="776"/>
      <c r="E29" s="776"/>
      <c r="F29" s="776"/>
      <c r="G29" s="776"/>
      <c r="H29" s="776"/>
      <c r="I29" s="776"/>
      <c r="J29" s="776"/>
      <c r="K29" s="776"/>
      <c r="L29" s="776"/>
      <c r="M29" s="776"/>
      <c r="N29" s="776"/>
      <c r="O29" s="776"/>
      <c r="P29" s="777"/>
      <c r="Q29" s="778">
        <v>68</v>
      </c>
      <c r="R29" s="779"/>
      <c r="S29" s="779"/>
      <c r="T29" s="779"/>
      <c r="U29" s="779"/>
      <c r="V29" s="779">
        <v>62</v>
      </c>
      <c r="W29" s="779"/>
      <c r="X29" s="779"/>
      <c r="Y29" s="779"/>
      <c r="Z29" s="779"/>
      <c r="AA29" s="779">
        <v>6</v>
      </c>
      <c r="AB29" s="779"/>
      <c r="AC29" s="779"/>
      <c r="AD29" s="779"/>
      <c r="AE29" s="780"/>
      <c r="AF29" s="781">
        <v>6</v>
      </c>
      <c r="AG29" s="782"/>
      <c r="AH29" s="782"/>
      <c r="AI29" s="782"/>
      <c r="AJ29" s="783"/>
      <c r="AK29" s="850">
        <v>13</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386</v>
      </c>
      <c r="C30" s="776"/>
      <c r="D30" s="776"/>
      <c r="E30" s="776"/>
      <c r="F30" s="776"/>
      <c r="G30" s="776"/>
      <c r="H30" s="776"/>
      <c r="I30" s="776"/>
      <c r="J30" s="776"/>
      <c r="K30" s="776"/>
      <c r="L30" s="776"/>
      <c r="M30" s="776"/>
      <c r="N30" s="776"/>
      <c r="O30" s="776"/>
      <c r="P30" s="777"/>
      <c r="Q30" s="778">
        <v>435</v>
      </c>
      <c r="R30" s="779"/>
      <c r="S30" s="779"/>
      <c r="T30" s="779"/>
      <c r="U30" s="779"/>
      <c r="V30" s="779">
        <v>427</v>
      </c>
      <c r="W30" s="779"/>
      <c r="X30" s="779"/>
      <c r="Y30" s="779"/>
      <c r="Z30" s="779"/>
      <c r="AA30" s="779">
        <v>9</v>
      </c>
      <c r="AB30" s="779"/>
      <c r="AC30" s="779"/>
      <c r="AD30" s="779"/>
      <c r="AE30" s="780"/>
      <c r="AF30" s="781">
        <v>9</v>
      </c>
      <c r="AG30" s="782"/>
      <c r="AH30" s="782"/>
      <c r="AI30" s="782"/>
      <c r="AJ30" s="783"/>
      <c r="AK30" s="850">
        <v>72</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387</v>
      </c>
      <c r="C31" s="776"/>
      <c r="D31" s="776"/>
      <c r="E31" s="776"/>
      <c r="F31" s="776"/>
      <c r="G31" s="776"/>
      <c r="H31" s="776"/>
      <c r="I31" s="776"/>
      <c r="J31" s="776"/>
      <c r="K31" s="776"/>
      <c r="L31" s="776"/>
      <c r="M31" s="776"/>
      <c r="N31" s="776"/>
      <c r="O31" s="776"/>
      <c r="P31" s="777"/>
      <c r="Q31" s="778">
        <v>34</v>
      </c>
      <c r="R31" s="779"/>
      <c r="S31" s="779"/>
      <c r="T31" s="779"/>
      <c r="U31" s="779"/>
      <c r="V31" s="779">
        <v>34</v>
      </c>
      <c r="W31" s="779"/>
      <c r="X31" s="779"/>
      <c r="Y31" s="779"/>
      <c r="Z31" s="779"/>
      <c r="AA31" s="779">
        <v>0</v>
      </c>
      <c r="AB31" s="779"/>
      <c r="AC31" s="779"/>
      <c r="AD31" s="779"/>
      <c r="AE31" s="780"/>
      <c r="AF31" s="781">
        <v>0</v>
      </c>
      <c r="AG31" s="782"/>
      <c r="AH31" s="782"/>
      <c r="AI31" s="782"/>
      <c r="AJ31" s="783"/>
      <c r="AK31" s="850">
        <v>15</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154</v>
      </c>
      <c r="R32" s="779"/>
      <c r="S32" s="779"/>
      <c r="T32" s="779"/>
      <c r="U32" s="779"/>
      <c r="V32" s="779">
        <v>149</v>
      </c>
      <c r="W32" s="779"/>
      <c r="X32" s="779"/>
      <c r="Y32" s="779"/>
      <c r="Z32" s="779"/>
      <c r="AA32" s="779">
        <v>5</v>
      </c>
      <c r="AB32" s="779"/>
      <c r="AC32" s="779"/>
      <c r="AD32" s="779"/>
      <c r="AE32" s="780"/>
      <c r="AF32" s="781">
        <v>5</v>
      </c>
      <c r="AG32" s="782"/>
      <c r="AH32" s="782"/>
      <c r="AI32" s="782"/>
      <c r="AJ32" s="783"/>
      <c r="AK32" s="850">
        <v>48</v>
      </c>
      <c r="AL32" s="851"/>
      <c r="AM32" s="851"/>
      <c r="AN32" s="851"/>
      <c r="AO32" s="851"/>
      <c r="AP32" s="851">
        <v>456</v>
      </c>
      <c r="AQ32" s="851"/>
      <c r="AR32" s="851"/>
      <c r="AS32" s="851"/>
      <c r="AT32" s="851"/>
      <c r="AU32" s="851">
        <v>228</v>
      </c>
      <c r="AV32" s="851"/>
      <c r="AW32" s="851"/>
      <c r="AX32" s="851"/>
      <c r="AY32" s="851"/>
      <c r="AZ32" s="852"/>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390</v>
      </c>
      <c r="C33" s="776"/>
      <c r="D33" s="776"/>
      <c r="E33" s="776"/>
      <c r="F33" s="776"/>
      <c r="G33" s="776"/>
      <c r="H33" s="776"/>
      <c r="I33" s="776"/>
      <c r="J33" s="776"/>
      <c r="K33" s="776"/>
      <c r="L33" s="776"/>
      <c r="M33" s="776"/>
      <c r="N33" s="776"/>
      <c r="O33" s="776"/>
      <c r="P33" s="777"/>
      <c r="Q33" s="778">
        <v>35</v>
      </c>
      <c r="R33" s="779"/>
      <c r="S33" s="779"/>
      <c r="T33" s="779"/>
      <c r="U33" s="779"/>
      <c r="V33" s="779">
        <v>32</v>
      </c>
      <c r="W33" s="779"/>
      <c r="X33" s="779"/>
      <c r="Y33" s="779"/>
      <c r="Z33" s="779"/>
      <c r="AA33" s="779">
        <v>3</v>
      </c>
      <c r="AB33" s="779"/>
      <c r="AC33" s="779"/>
      <c r="AD33" s="779"/>
      <c r="AE33" s="780"/>
      <c r="AF33" s="781">
        <v>3</v>
      </c>
      <c r="AG33" s="782"/>
      <c r="AH33" s="782"/>
      <c r="AI33" s="782"/>
      <c r="AJ33" s="783"/>
      <c r="AK33" s="850">
        <v>24</v>
      </c>
      <c r="AL33" s="851"/>
      <c r="AM33" s="851"/>
      <c r="AN33" s="851"/>
      <c r="AO33" s="851"/>
      <c r="AP33" s="851">
        <v>205</v>
      </c>
      <c r="AQ33" s="851"/>
      <c r="AR33" s="851"/>
      <c r="AS33" s="851"/>
      <c r="AT33" s="851"/>
      <c r="AU33" s="851">
        <v>205</v>
      </c>
      <c r="AV33" s="851"/>
      <c r="AW33" s="851"/>
      <c r="AX33" s="851"/>
      <c r="AY33" s="851"/>
      <c r="AZ33" s="852"/>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372</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51</v>
      </c>
      <c r="AG63" s="862"/>
      <c r="AH63" s="862"/>
      <c r="AI63" s="862"/>
      <c r="AJ63" s="863"/>
      <c r="AK63" s="864"/>
      <c r="AL63" s="859"/>
      <c r="AM63" s="859"/>
      <c r="AN63" s="859"/>
      <c r="AO63" s="859"/>
      <c r="AP63" s="862">
        <v>661</v>
      </c>
      <c r="AQ63" s="862"/>
      <c r="AR63" s="862"/>
      <c r="AS63" s="862"/>
      <c r="AT63" s="862"/>
      <c r="AU63" s="862">
        <v>433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395</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539</v>
      </c>
      <c r="C68" s="890"/>
      <c r="D68" s="890"/>
      <c r="E68" s="890"/>
      <c r="F68" s="890"/>
      <c r="G68" s="890"/>
      <c r="H68" s="890"/>
      <c r="I68" s="890"/>
      <c r="J68" s="890"/>
      <c r="K68" s="890"/>
      <c r="L68" s="890"/>
      <c r="M68" s="890"/>
      <c r="N68" s="890"/>
      <c r="O68" s="890"/>
      <c r="P68" s="891"/>
      <c r="Q68" s="892">
        <v>3938</v>
      </c>
      <c r="R68" s="886"/>
      <c r="S68" s="886"/>
      <c r="T68" s="886"/>
      <c r="U68" s="886"/>
      <c r="V68" s="886">
        <v>3802</v>
      </c>
      <c r="W68" s="886"/>
      <c r="X68" s="886"/>
      <c r="Y68" s="886"/>
      <c r="Z68" s="886"/>
      <c r="AA68" s="886">
        <v>136</v>
      </c>
      <c r="AB68" s="886"/>
      <c r="AC68" s="886"/>
      <c r="AD68" s="886"/>
      <c r="AE68" s="886"/>
      <c r="AF68" s="886">
        <v>136</v>
      </c>
      <c r="AG68" s="886"/>
      <c r="AH68" s="886"/>
      <c r="AI68" s="886"/>
      <c r="AJ68" s="886"/>
      <c r="AK68" s="886"/>
      <c r="AL68" s="886"/>
      <c r="AM68" s="886"/>
      <c r="AN68" s="886"/>
      <c r="AO68" s="886"/>
      <c r="AP68" s="886">
        <v>664</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540</v>
      </c>
      <c r="C69" s="894"/>
      <c r="D69" s="894"/>
      <c r="E69" s="894"/>
      <c r="F69" s="894"/>
      <c r="G69" s="894"/>
      <c r="H69" s="894"/>
      <c r="I69" s="894"/>
      <c r="J69" s="894"/>
      <c r="K69" s="894"/>
      <c r="L69" s="894"/>
      <c r="M69" s="894"/>
      <c r="N69" s="894"/>
      <c r="O69" s="894"/>
      <c r="P69" s="895"/>
      <c r="Q69" s="896">
        <v>1759</v>
      </c>
      <c r="R69" s="851"/>
      <c r="S69" s="851"/>
      <c r="T69" s="851"/>
      <c r="U69" s="851"/>
      <c r="V69" s="851">
        <v>1721</v>
      </c>
      <c r="W69" s="851"/>
      <c r="X69" s="851"/>
      <c r="Y69" s="851"/>
      <c r="Z69" s="851"/>
      <c r="AA69" s="851">
        <v>38</v>
      </c>
      <c r="AB69" s="851"/>
      <c r="AC69" s="851"/>
      <c r="AD69" s="851"/>
      <c r="AE69" s="851"/>
      <c r="AF69" s="851">
        <v>38</v>
      </c>
      <c r="AG69" s="851"/>
      <c r="AH69" s="851"/>
      <c r="AI69" s="851"/>
      <c r="AJ69" s="851"/>
      <c r="AK69" s="851"/>
      <c r="AL69" s="851"/>
      <c r="AM69" s="851"/>
      <c r="AN69" s="851"/>
      <c r="AO69" s="851"/>
      <c r="AP69" s="851">
        <v>232</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541</v>
      </c>
      <c r="C70" s="894"/>
      <c r="D70" s="894"/>
      <c r="E70" s="894"/>
      <c r="F70" s="894"/>
      <c r="G70" s="894"/>
      <c r="H70" s="894"/>
      <c r="I70" s="894"/>
      <c r="J70" s="894"/>
      <c r="K70" s="894"/>
      <c r="L70" s="894"/>
      <c r="M70" s="894"/>
      <c r="N70" s="894"/>
      <c r="O70" s="894"/>
      <c r="P70" s="895"/>
      <c r="Q70" s="896">
        <v>10590</v>
      </c>
      <c r="R70" s="851"/>
      <c r="S70" s="851"/>
      <c r="T70" s="851"/>
      <c r="U70" s="851"/>
      <c r="V70" s="851">
        <v>9677</v>
      </c>
      <c r="W70" s="851"/>
      <c r="X70" s="851"/>
      <c r="Y70" s="851"/>
      <c r="Z70" s="851"/>
      <c r="AA70" s="851">
        <v>913</v>
      </c>
      <c r="AB70" s="851"/>
      <c r="AC70" s="851"/>
      <c r="AD70" s="851"/>
      <c r="AE70" s="851"/>
      <c r="AF70" s="851"/>
      <c r="AG70" s="851"/>
      <c r="AH70" s="851"/>
      <c r="AI70" s="851"/>
      <c r="AJ70" s="851"/>
      <c r="AK70" s="851">
        <v>15</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542</v>
      </c>
      <c r="C71" s="894"/>
      <c r="D71" s="894"/>
      <c r="E71" s="894"/>
      <c r="F71" s="894"/>
      <c r="G71" s="894"/>
      <c r="H71" s="894"/>
      <c r="I71" s="894"/>
      <c r="J71" s="894"/>
      <c r="K71" s="894"/>
      <c r="L71" s="894"/>
      <c r="M71" s="894"/>
      <c r="N71" s="894"/>
      <c r="O71" s="894"/>
      <c r="P71" s="895"/>
      <c r="Q71" s="896">
        <v>1588</v>
      </c>
      <c r="R71" s="851"/>
      <c r="S71" s="851"/>
      <c r="T71" s="851"/>
      <c r="U71" s="851"/>
      <c r="V71" s="851">
        <v>1587</v>
      </c>
      <c r="W71" s="851"/>
      <c r="X71" s="851"/>
      <c r="Y71" s="851"/>
      <c r="Z71" s="851"/>
      <c r="AA71" s="851">
        <v>1</v>
      </c>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543</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544</v>
      </c>
      <c r="C73" s="894"/>
      <c r="D73" s="894"/>
      <c r="E73" s="894"/>
      <c r="F73" s="894"/>
      <c r="G73" s="894"/>
      <c r="H73" s="894"/>
      <c r="I73" s="894"/>
      <c r="J73" s="894"/>
      <c r="K73" s="894"/>
      <c r="L73" s="894"/>
      <c r="M73" s="894"/>
      <c r="N73" s="894"/>
      <c r="O73" s="894"/>
      <c r="P73" s="895"/>
      <c r="Q73" s="896">
        <v>54</v>
      </c>
      <c r="R73" s="851"/>
      <c r="S73" s="851"/>
      <c r="T73" s="851"/>
      <c r="U73" s="851"/>
      <c r="V73" s="851">
        <v>48</v>
      </c>
      <c r="W73" s="851"/>
      <c r="X73" s="851"/>
      <c r="Y73" s="851"/>
      <c r="Z73" s="851"/>
      <c r="AA73" s="851">
        <v>6</v>
      </c>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545</v>
      </c>
      <c r="C74" s="894"/>
      <c r="D74" s="894"/>
      <c r="E74" s="894"/>
      <c r="F74" s="894"/>
      <c r="G74" s="894"/>
      <c r="H74" s="894"/>
      <c r="I74" s="894"/>
      <c r="J74" s="894"/>
      <c r="K74" s="894"/>
      <c r="L74" s="894"/>
      <c r="M74" s="894"/>
      <c r="N74" s="894"/>
      <c r="O74" s="894"/>
      <c r="P74" s="895"/>
      <c r="Q74" s="896">
        <v>42</v>
      </c>
      <c r="R74" s="851"/>
      <c r="S74" s="851"/>
      <c r="T74" s="851"/>
      <c r="U74" s="851"/>
      <c r="V74" s="851">
        <v>37</v>
      </c>
      <c r="W74" s="851"/>
      <c r="X74" s="851"/>
      <c r="Y74" s="851"/>
      <c r="Z74" s="851"/>
      <c r="AA74" s="851">
        <v>5</v>
      </c>
      <c r="AB74" s="851"/>
      <c r="AC74" s="851"/>
      <c r="AD74" s="851"/>
      <c r="AE74" s="851"/>
      <c r="AF74" s="851"/>
      <c r="AG74" s="851"/>
      <c r="AH74" s="851"/>
      <c r="AI74" s="851"/>
      <c r="AJ74" s="851"/>
      <c r="AK74" s="851">
        <v>18</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546</v>
      </c>
      <c r="C75" s="894"/>
      <c r="D75" s="894"/>
      <c r="E75" s="894"/>
      <c r="F75" s="894"/>
      <c r="G75" s="894"/>
      <c r="H75" s="894"/>
      <c r="I75" s="894"/>
      <c r="J75" s="894"/>
      <c r="K75" s="894"/>
      <c r="L75" s="894"/>
      <c r="M75" s="894"/>
      <c r="N75" s="894"/>
      <c r="O75" s="894"/>
      <c r="P75" s="895"/>
      <c r="Q75" s="899">
        <v>771</v>
      </c>
      <c r="R75" s="900"/>
      <c r="S75" s="900"/>
      <c r="T75" s="900"/>
      <c r="U75" s="850"/>
      <c r="V75" s="901">
        <v>722</v>
      </c>
      <c r="W75" s="900"/>
      <c r="X75" s="900"/>
      <c r="Y75" s="900"/>
      <c r="Z75" s="850"/>
      <c r="AA75" s="901">
        <v>49</v>
      </c>
      <c r="AB75" s="900"/>
      <c r="AC75" s="900"/>
      <c r="AD75" s="900"/>
      <c r="AE75" s="850"/>
      <c r="AF75" s="901">
        <v>49</v>
      </c>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547</v>
      </c>
      <c r="C76" s="894"/>
      <c r="D76" s="894"/>
      <c r="E76" s="894"/>
      <c r="F76" s="894"/>
      <c r="G76" s="894"/>
      <c r="H76" s="894"/>
      <c r="I76" s="894"/>
      <c r="J76" s="894"/>
      <c r="K76" s="894"/>
      <c r="L76" s="894"/>
      <c r="M76" s="894"/>
      <c r="N76" s="894"/>
      <c r="O76" s="894"/>
      <c r="P76" s="895"/>
      <c r="Q76" s="899">
        <v>246870</v>
      </c>
      <c r="R76" s="900"/>
      <c r="S76" s="900"/>
      <c r="T76" s="900"/>
      <c r="U76" s="850"/>
      <c r="V76" s="901">
        <v>235027</v>
      </c>
      <c r="W76" s="900"/>
      <c r="X76" s="900"/>
      <c r="Y76" s="900"/>
      <c r="Z76" s="850"/>
      <c r="AA76" s="901">
        <v>11843</v>
      </c>
      <c r="AB76" s="900"/>
      <c r="AC76" s="900"/>
      <c r="AD76" s="900"/>
      <c r="AE76" s="850"/>
      <c r="AF76" s="901">
        <v>11843</v>
      </c>
      <c r="AG76" s="900"/>
      <c r="AH76" s="900"/>
      <c r="AI76" s="900"/>
      <c r="AJ76" s="850"/>
      <c r="AK76" s="901">
        <v>516</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372</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12066</v>
      </c>
      <c r="AG88" s="862"/>
      <c r="AH88" s="862"/>
      <c r="AI88" s="862"/>
      <c r="AJ88" s="862"/>
      <c r="AK88" s="859"/>
      <c r="AL88" s="859"/>
      <c r="AM88" s="859"/>
      <c r="AN88" s="859"/>
      <c r="AO88" s="859"/>
      <c r="AP88" s="862">
        <v>896</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288</v>
      </c>
      <c r="AG109" s="915"/>
      <c r="AH109" s="915"/>
      <c r="AI109" s="915"/>
      <c r="AJ109" s="916"/>
      <c r="AK109" s="914" t="s">
        <v>287</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288</v>
      </c>
      <c r="BW109" s="915"/>
      <c r="BX109" s="915"/>
      <c r="BY109" s="915"/>
      <c r="BZ109" s="916"/>
      <c r="CA109" s="914" t="s">
        <v>287</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288</v>
      </c>
      <c r="DM109" s="915"/>
      <c r="DN109" s="915"/>
      <c r="DO109" s="915"/>
      <c r="DP109" s="916"/>
      <c r="DQ109" s="914" t="s">
        <v>287</v>
      </c>
      <c r="DR109" s="915"/>
      <c r="DS109" s="915"/>
      <c r="DT109" s="915"/>
      <c r="DU109" s="916"/>
      <c r="DV109" s="914" t="s">
        <v>406</v>
      </c>
      <c r="DW109" s="915"/>
      <c r="DX109" s="915"/>
      <c r="DY109" s="915"/>
      <c r="DZ109" s="917"/>
    </row>
    <row r="110" spans="1:131" s="199" customFormat="1" ht="26.25" customHeight="1">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340637</v>
      </c>
      <c r="AB110" s="922"/>
      <c r="AC110" s="922"/>
      <c r="AD110" s="922"/>
      <c r="AE110" s="923"/>
      <c r="AF110" s="924">
        <v>379460</v>
      </c>
      <c r="AG110" s="922"/>
      <c r="AH110" s="922"/>
      <c r="AI110" s="922"/>
      <c r="AJ110" s="923"/>
      <c r="AK110" s="924">
        <v>378655</v>
      </c>
      <c r="AL110" s="922"/>
      <c r="AM110" s="922"/>
      <c r="AN110" s="922"/>
      <c r="AO110" s="923"/>
      <c r="AP110" s="925">
        <v>21.8</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3335280</v>
      </c>
      <c r="BR110" s="957"/>
      <c r="BS110" s="957"/>
      <c r="BT110" s="957"/>
      <c r="BU110" s="957"/>
      <c r="BV110" s="957">
        <v>3271558</v>
      </c>
      <c r="BW110" s="957"/>
      <c r="BX110" s="957"/>
      <c r="BY110" s="957"/>
      <c r="BZ110" s="957"/>
      <c r="CA110" s="957">
        <v>3113831</v>
      </c>
      <c r="CB110" s="957"/>
      <c r="CC110" s="957"/>
      <c r="CD110" s="957"/>
      <c r="CE110" s="957"/>
      <c r="CF110" s="971">
        <v>179</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14963</v>
      </c>
      <c r="BR111" s="950"/>
      <c r="BS111" s="950"/>
      <c r="BT111" s="950"/>
      <c r="BU111" s="950"/>
      <c r="BV111" s="950">
        <v>13004</v>
      </c>
      <c r="BW111" s="950"/>
      <c r="BX111" s="950"/>
      <c r="BY111" s="950"/>
      <c r="BZ111" s="950"/>
      <c r="CA111" s="950">
        <v>10989</v>
      </c>
      <c r="CB111" s="950"/>
      <c r="CC111" s="950"/>
      <c r="CD111" s="950"/>
      <c r="CE111" s="950"/>
      <c r="CF111" s="944">
        <v>0.6</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672122</v>
      </c>
      <c r="BR112" s="950"/>
      <c r="BS112" s="950"/>
      <c r="BT112" s="950"/>
      <c r="BU112" s="950"/>
      <c r="BV112" s="950">
        <v>648659</v>
      </c>
      <c r="BW112" s="950"/>
      <c r="BX112" s="950"/>
      <c r="BY112" s="950"/>
      <c r="BZ112" s="950"/>
      <c r="CA112" s="950">
        <v>634208</v>
      </c>
      <c r="CB112" s="950"/>
      <c r="CC112" s="950"/>
      <c r="CD112" s="950"/>
      <c r="CE112" s="950"/>
      <c r="CF112" s="944">
        <v>36.5</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69486</v>
      </c>
      <c r="AB113" s="964"/>
      <c r="AC113" s="964"/>
      <c r="AD113" s="964"/>
      <c r="AE113" s="965"/>
      <c r="AF113" s="966">
        <v>69652</v>
      </c>
      <c r="AG113" s="964"/>
      <c r="AH113" s="964"/>
      <c r="AI113" s="964"/>
      <c r="AJ113" s="965"/>
      <c r="AK113" s="966">
        <v>69809</v>
      </c>
      <c r="AL113" s="964"/>
      <c r="AM113" s="964"/>
      <c r="AN113" s="964"/>
      <c r="AO113" s="965"/>
      <c r="AP113" s="967">
        <v>4</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19525</v>
      </c>
      <c r="BR113" s="950"/>
      <c r="BS113" s="950"/>
      <c r="BT113" s="950"/>
      <c r="BU113" s="950"/>
      <c r="BV113" s="950">
        <v>19046</v>
      </c>
      <c r="BW113" s="950"/>
      <c r="BX113" s="950"/>
      <c r="BY113" s="950"/>
      <c r="BZ113" s="950"/>
      <c r="CA113" s="950">
        <v>16438</v>
      </c>
      <c r="CB113" s="950"/>
      <c r="CC113" s="950"/>
      <c r="CD113" s="950"/>
      <c r="CE113" s="950"/>
      <c r="CF113" s="944">
        <v>0.9</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2810</v>
      </c>
      <c r="AB114" s="989"/>
      <c r="AC114" s="989"/>
      <c r="AD114" s="989"/>
      <c r="AE114" s="990"/>
      <c r="AF114" s="991">
        <v>3959</v>
      </c>
      <c r="AG114" s="989"/>
      <c r="AH114" s="989"/>
      <c r="AI114" s="989"/>
      <c r="AJ114" s="990"/>
      <c r="AK114" s="991">
        <v>3824</v>
      </c>
      <c r="AL114" s="989"/>
      <c r="AM114" s="989"/>
      <c r="AN114" s="989"/>
      <c r="AO114" s="990"/>
      <c r="AP114" s="992">
        <v>0.2</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628807</v>
      </c>
      <c r="BR114" s="950"/>
      <c r="BS114" s="950"/>
      <c r="BT114" s="950"/>
      <c r="BU114" s="950"/>
      <c r="BV114" s="950">
        <v>600437</v>
      </c>
      <c r="BW114" s="950"/>
      <c r="BX114" s="950"/>
      <c r="BY114" s="950"/>
      <c r="BZ114" s="950"/>
      <c r="CA114" s="950">
        <v>597369</v>
      </c>
      <c r="CB114" s="950"/>
      <c r="CC114" s="950"/>
      <c r="CD114" s="950"/>
      <c r="CE114" s="950"/>
      <c r="CF114" s="944">
        <v>34.299999999999997</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2448</v>
      </c>
      <c r="AB115" s="964"/>
      <c r="AC115" s="964"/>
      <c r="AD115" s="964"/>
      <c r="AE115" s="965"/>
      <c r="AF115" s="966">
        <v>2444</v>
      </c>
      <c r="AG115" s="964"/>
      <c r="AH115" s="964"/>
      <c r="AI115" s="964"/>
      <c r="AJ115" s="965"/>
      <c r="AK115" s="966">
        <v>2438</v>
      </c>
      <c r="AL115" s="964"/>
      <c r="AM115" s="964"/>
      <c r="AN115" s="964"/>
      <c r="AO115" s="965"/>
      <c r="AP115" s="967">
        <v>0.1</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415381</v>
      </c>
      <c r="AB117" s="1007"/>
      <c r="AC117" s="1007"/>
      <c r="AD117" s="1007"/>
      <c r="AE117" s="1008"/>
      <c r="AF117" s="1009">
        <v>455515</v>
      </c>
      <c r="AG117" s="1007"/>
      <c r="AH117" s="1007"/>
      <c r="AI117" s="1007"/>
      <c r="AJ117" s="1008"/>
      <c r="AK117" s="1009">
        <v>454726</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288</v>
      </c>
      <c r="AG118" s="915"/>
      <c r="AH118" s="915"/>
      <c r="AI118" s="915"/>
      <c r="AJ118" s="916"/>
      <c r="AK118" s="914" t="s">
        <v>287</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436</v>
      </c>
      <c r="BP119" s="1036"/>
      <c r="BQ119" s="1027">
        <v>4670697</v>
      </c>
      <c r="BR119" s="1028"/>
      <c r="BS119" s="1028"/>
      <c r="BT119" s="1028"/>
      <c r="BU119" s="1028"/>
      <c r="BV119" s="1028">
        <v>4552704</v>
      </c>
      <c r="BW119" s="1028"/>
      <c r="BX119" s="1028"/>
      <c r="BY119" s="1028"/>
      <c r="BZ119" s="1028"/>
      <c r="CA119" s="1028">
        <v>4372835</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14963</v>
      </c>
      <c r="DH119" s="1014"/>
      <c r="DI119" s="1014"/>
      <c r="DJ119" s="1014"/>
      <c r="DK119" s="1015"/>
      <c r="DL119" s="1013">
        <v>13004</v>
      </c>
      <c r="DM119" s="1014"/>
      <c r="DN119" s="1014"/>
      <c r="DO119" s="1014"/>
      <c r="DP119" s="1015"/>
      <c r="DQ119" s="1013">
        <v>10989</v>
      </c>
      <c r="DR119" s="1014"/>
      <c r="DS119" s="1014"/>
      <c r="DT119" s="1014"/>
      <c r="DU119" s="1015"/>
      <c r="DV119" s="1016">
        <v>0.6</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1704565</v>
      </c>
      <c r="BR120" s="957"/>
      <c r="BS120" s="957"/>
      <c r="BT120" s="957"/>
      <c r="BU120" s="957"/>
      <c r="BV120" s="957">
        <v>1899406</v>
      </c>
      <c r="BW120" s="957"/>
      <c r="BX120" s="957"/>
      <c r="BY120" s="957"/>
      <c r="BZ120" s="957"/>
      <c r="CA120" s="957">
        <v>2023864</v>
      </c>
      <c r="CB120" s="957"/>
      <c r="CC120" s="957"/>
      <c r="CD120" s="957"/>
      <c r="CE120" s="957"/>
      <c r="CF120" s="971">
        <v>116.3</v>
      </c>
      <c r="CG120" s="972"/>
      <c r="CH120" s="972"/>
      <c r="CI120" s="972"/>
      <c r="CJ120" s="972"/>
      <c r="CK120" s="1037" t="s">
        <v>440</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448924</v>
      </c>
      <c r="DH120" s="957"/>
      <c r="DI120" s="957"/>
      <c r="DJ120" s="957"/>
      <c r="DK120" s="957"/>
      <c r="DL120" s="957">
        <v>439181</v>
      </c>
      <c r="DM120" s="957"/>
      <c r="DN120" s="957"/>
      <c r="DO120" s="957"/>
      <c r="DP120" s="957"/>
      <c r="DQ120" s="957">
        <v>435072</v>
      </c>
      <c r="DR120" s="957"/>
      <c r="DS120" s="957"/>
      <c r="DT120" s="957"/>
      <c r="DU120" s="957"/>
      <c r="DV120" s="958">
        <v>25</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179752</v>
      </c>
      <c r="BR121" s="950"/>
      <c r="BS121" s="950"/>
      <c r="BT121" s="950"/>
      <c r="BU121" s="950"/>
      <c r="BV121" s="950">
        <v>206835</v>
      </c>
      <c r="BW121" s="950"/>
      <c r="BX121" s="950"/>
      <c r="BY121" s="950"/>
      <c r="BZ121" s="950"/>
      <c r="CA121" s="950">
        <v>189152</v>
      </c>
      <c r="CB121" s="950"/>
      <c r="CC121" s="950"/>
      <c r="CD121" s="950"/>
      <c r="CE121" s="950"/>
      <c r="CF121" s="944">
        <v>10.9</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223198</v>
      </c>
      <c r="DH121" s="950"/>
      <c r="DI121" s="950"/>
      <c r="DJ121" s="950"/>
      <c r="DK121" s="950"/>
      <c r="DL121" s="950">
        <v>209478</v>
      </c>
      <c r="DM121" s="950"/>
      <c r="DN121" s="950"/>
      <c r="DO121" s="950"/>
      <c r="DP121" s="950"/>
      <c r="DQ121" s="950">
        <v>199136</v>
      </c>
      <c r="DR121" s="950"/>
      <c r="DS121" s="950"/>
      <c r="DT121" s="950"/>
      <c r="DU121" s="950"/>
      <c r="DV121" s="951">
        <v>11.4</v>
      </c>
      <c r="DW121" s="951"/>
      <c r="DX121" s="951"/>
      <c r="DY121" s="951"/>
      <c r="DZ121" s="952"/>
    </row>
    <row r="122" spans="1:130" s="199" customFormat="1" ht="26.25" customHeight="1">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2853781</v>
      </c>
      <c r="BR122" s="1028"/>
      <c r="BS122" s="1028"/>
      <c r="BT122" s="1028"/>
      <c r="BU122" s="1028"/>
      <c r="BV122" s="1028">
        <v>2738872</v>
      </c>
      <c r="BW122" s="1028"/>
      <c r="BX122" s="1028"/>
      <c r="BY122" s="1028"/>
      <c r="BZ122" s="1028"/>
      <c r="CA122" s="1028">
        <v>2616298</v>
      </c>
      <c r="CB122" s="1028"/>
      <c r="CC122" s="1028"/>
      <c r="CD122" s="1028"/>
      <c r="CE122" s="1028"/>
      <c r="CF122" s="1048">
        <v>150.4</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444</v>
      </c>
      <c r="BP123" s="1036"/>
      <c r="BQ123" s="1095">
        <v>4738098</v>
      </c>
      <c r="BR123" s="1096"/>
      <c r="BS123" s="1096"/>
      <c r="BT123" s="1096"/>
      <c r="BU123" s="1096"/>
      <c r="BV123" s="1096">
        <v>4845113</v>
      </c>
      <c r="BW123" s="1096"/>
      <c r="BX123" s="1096"/>
      <c r="BY123" s="1096"/>
      <c r="BZ123" s="1096"/>
      <c r="CA123" s="1096">
        <v>4829314</v>
      </c>
      <c r="CB123" s="1096"/>
      <c r="CC123" s="1096"/>
      <c r="CD123" s="1096"/>
      <c r="CE123" s="1096"/>
      <c r="CF123" s="1029"/>
      <c r="CG123" s="1030"/>
      <c r="CH123" s="1030"/>
      <c r="CI123" s="1030"/>
      <c r="CJ123" s="1031"/>
      <c r="CK123" s="1040"/>
      <c r="CL123" s="1041"/>
      <c r="CM123" s="1041"/>
      <c r="CN123" s="1041"/>
      <c r="CO123" s="1042"/>
      <c r="CP123" s="1050" t="s">
        <v>445</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2393</v>
      </c>
      <c r="AB126" s="989"/>
      <c r="AC126" s="989"/>
      <c r="AD126" s="989"/>
      <c r="AE126" s="990"/>
      <c r="AF126" s="991">
        <v>2393</v>
      </c>
      <c r="AG126" s="989"/>
      <c r="AH126" s="989"/>
      <c r="AI126" s="989"/>
      <c r="AJ126" s="990"/>
      <c r="AK126" s="991">
        <v>2393</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55</v>
      </c>
      <c r="AB127" s="989"/>
      <c r="AC127" s="989"/>
      <c r="AD127" s="989"/>
      <c r="AE127" s="990"/>
      <c r="AF127" s="991">
        <v>51</v>
      </c>
      <c r="AG127" s="989"/>
      <c r="AH127" s="989"/>
      <c r="AI127" s="989"/>
      <c r="AJ127" s="990"/>
      <c r="AK127" s="991">
        <v>45</v>
      </c>
      <c r="AL127" s="989"/>
      <c r="AM127" s="989"/>
      <c r="AN127" s="989"/>
      <c r="AO127" s="990"/>
      <c r="AP127" s="992">
        <v>0</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13923</v>
      </c>
      <c r="AB128" s="1078"/>
      <c r="AC128" s="1078"/>
      <c r="AD128" s="1078"/>
      <c r="AE128" s="1079"/>
      <c r="AF128" s="1080">
        <v>11459</v>
      </c>
      <c r="AG128" s="1078"/>
      <c r="AH128" s="1078"/>
      <c r="AI128" s="1078"/>
      <c r="AJ128" s="1079"/>
      <c r="AK128" s="1080">
        <v>15252</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2078399</v>
      </c>
      <c r="AB129" s="989"/>
      <c r="AC129" s="989"/>
      <c r="AD129" s="989"/>
      <c r="AE129" s="990"/>
      <c r="AF129" s="991">
        <v>2136547</v>
      </c>
      <c r="AG129" s="989"/>
      <c r="AH129" s="989"/>
      <c r="AI129" s="989"/>
      <c r="AJ129" s="990"/>
      <c r="AK129" s="991">
        <v>2073122</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333927</v>
      </c>
      <c r="AB130" s="989"/>
      <c r="AC130" s="989"/>
      <c r="AD130" s="989"/>
      <c r="AE130" s="990"/>
      <c r="AF130" s="991">
        <v>333952</v>
      </c>
      <c r="AG130" s="989"/>
      <c r="AH130" s="989"/>
      <c r="AI130" s="989"/>
      <c r="AJ130" s="990"/>
      <c r="AK130" s="991">
        <v>333346</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5.3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1744472</v>
      </c>
      <c r="AB131" s="1014"/>
      <c r="AC131" s="1014"/>
      <c r="AD131" s="1014"/>
      <c r="AE131" s="1015"/>
      <c r="AF131" s="1013">
        <v>1802595</v>
      </c>
      <c r="AG131" s="1014"/>
      <c r="AH131" s="1014"/>
      <c r="AI131" s="1014"/>
      <c r="AJ131" s="1015"/>
      <c r="AK131" s="1013">
        <v>1739776</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3.871142672</v>
      </c>
      <c r="AB132" s="1130"/>
      <c r="AC132" s="1130"/>
      <c r="AD132" s="1130"/>
      <c r="AE132" s="1131"/>
      <c r="AF132" s="1132">
        <v>6.1080830690000001</v>
      </c>
      <c r="AG132" s="1130"/>
      <c r="AH132" s="1130"/>
      <c r="AI132" s="1130"/>
      <c r="AJ132" s="1131"/>
      <c r="AK132" s="1132">
        <v>6.1000956439999996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5.3</v>
      </c>
      <c r="AB133" s="1113"/>
      <c r="AC133" s="1113"/>
      <c r="AD133" s="1113"/>
      <c r="AE133" s="1114"/>
      <c r="AF133" s="1112">
        <v>5</v>
      </c>
      <c r="AG133" s="1113"/>
      <c r="AH133" s="1113"/>
      <c r="AI133" s="1113"/>
      <c r="AJ133" s="1114"/>
      <c r="AK133" s="1112">
        <v>5.3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D5"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D5"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B2"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580558</v>
      </c>
      <c r="L9" s="266">
        <v>159494</v>
      </c>
      <c r="M9" s="267">
        <v>189696</v>
      </c>
      <c r="N9" s="268">
        <v>-15.9</v>
      </c>
    </row>
    <row r="10" spans="1:16">
      <c r="A10" s="250"/>
      <c r="B10" s="246"/>
      <c r="C10" s="246"/>
      <c r="D10" s="246"/>
      <c r="E10" s="246"/>
      <c r="F10" s="246"/>
      <c r="G10" s="1152" t="s">
        <v>479</v>
      </c>
      <c r="H10" s="1153"/>
      <c r="I10" s="1153"/>
      <c r="J10" s="1154"/>
      <c r="K10" s="269">
        <v>70043</v>
      </c>
      <c r="L10" s="270">
        <v>19243</v>
      </c>
      <c r="M10" s="271">
        <v>21936</v>
      </c>
      <c r="N10" s="272">
        <v>-12.3</v>
      </c>
    </row>
    <row r="11" spans="1:16" ht="13.5" customHeight="1">
      <c r="A11" s="250"/>
      <c r="B11" s="246"/>
      <c r="C11" s="246"/>
      <c r="D11" s="246"/>
      <c r="E11" s="246"/>
      <c r="F11" s="246"/>
      <c r="G11" s="1152" t="s">
        <v>480</v>
      </c>
      <c r="H11" s="1153"/>
      <c r="I11" s="1153"/>
      <c r="J11" s="1154"/>
      <c r="K11" s="269">
        <v>64961</v>
      </c>
      <c r="L11" s="270">
        <v>17846</v>
      </c>
      <c r="M11" s="271">
        <v>29437</v>
      </c>
      <c r="N11" s="272">
        <v>-39.4</v>
      </c>
    </row>
    <row r="12" spans="1:16" ht="13.5" customHeight="1">
      <c r="A12" s="250"/>
      <c r="B12" s="246"/>
      <c r="C12" s="246"/>
      <c r="D12" s="246"/>
      <c r="E12" s="246"/>
      <c r="F12" s="246"/>
      <c r="G12" s="1152" t="s">
        <v>481</v>
      </c>
      <c r="H12" s="1153"/>
      <c r="I12" s="1153"/>
      <c r="J12" s="1154"/>
      <c r="K12" s="269" t="s">
        <v>482</v>
      </c>
      <c r="L12" s="270" t="s">
        <v>482</v>
      </c>
      <c r="M12" s="271">
        <v>3160</v>
      </c>
      <c r="N12" s="272" t="s">
        <v>482</v>
      </c>
    </row>
    <row r="13" spans="1:16" ht="13.5" customHeight="1">
      <c r="A13" s="250"/>
      <c r="B13" s="246"/>
      <c r="C13" s="246"/>
      <c r="D13" s="246"/>
      <c r="E13" s="246"/>
      <c r="F13" s="246"/>
      <c r="G13" s="1152" t="s">
        <v>483</v>
      </c>
      <c r="H13" s="1153"/>
      <c r="I13" s="1153"/>
      <c r="J13" s="1154"/>
      <c r="K13" s="269" t="s">
        <v>482</v>
      </c>
      <c r="L13" s="270" t="s">
        <v>482</v>
      </c>
      <c r="M13" s="271" t="s">
        <v>482</v>
      </c>
      <c r="N13" s="272" t="s">
        <v>482</v>
      </c>
    </row>
    <row r="14" spans="1:16" ht="13.5" customHeight="1">
      <c r="A14" s="250"/>
      <c r="B14" s="246"/>
      <c r="C14" s="246"/>
      <c r="D14" s="246"/>
      <c r="E14" s="246"/>
      <c r="F14" s="246"/>
      <c r="G14" s="1152" t="s">
        <v>484</v>
      </c>
      <c r="H14" s="1153"/>
      <c r="I14" s="1153"/>
      <c r="J14" s="1154"/>
      <c r="K14" s="269" t="s">
        <v>482</v>
      </c>
      <c r="L14" s="270" t="s">
        <v>482</v>
      </c>
      <c r="M14" s="271">
        <v>9091</v>
      </c>
      <c r="N14" s="272" t="s">
        <v>482</v>
      </c>
    </row>
    <row r="15" spans="1:16" ht="13.5" customHeight="1">
      <c r="A15" s="250"/>
      <c r="B15" s="246"/>
      <c r="C15" s="246"/>
      <c r="D15" s="246"/>
      <c r="E15" s="246"/>
      <c r="F15" s="246"/>
      <c r="G15" s="1152" t="s">
        <v>485</v>
      </c>
      <c r="H15" s="1153"/>
      <c r="I15" s="1153"/>
      <c r="J15" s="1154"/>
      <c r="K15" s="269" t="s">
        <v>482</v>
      </c>
      <c r="L15" s="270" t="s">
        <v>482</v>
      </c>
      <c r="M15" s="271">
        <v>4470</v>
      </c>
      <c r="N15" s="272" t="s">
        <v>482</v>
      </c>
    </row>
    <row r="16" spans="1:16">
      <c r="A16" s="250"/>
      <c r="B16" s="246"/>
      <c r="C16" s="246"/>
      <c r="D16" s="246"/>
      <c r="E16" s="246"/>
      <c r="F16" s="246"/>
      <c r="G16" s="1155" t="s">
        <v>486</v>
      </c>
      <c r="H16" s="1156"/>
      <c r="I16" s="1156"/>
      <c r="J16" s="1157"/>
      <c r="K16" s="270">
        <v>-61504</v>
      </c>
      <c r="L16" s="270">
        <v>-16897</v>
      </c>
      <c r="M16" s="271">
        <v>-19414</v>
      </c>
      <c r="N16" s="272">
        <v>-13</v>
      </c>
    </row>
    <row r="17" spans="1:16">
      <c r="A17" s="250"/>
      <c r="B17" s="246"/>
      <c r="C17" s="246"/>
      <c r="D17" s="246"/>
      <c r="E17" s="246"/>
      <c r="F17" s="246"/>
      <c r="G17" s="1155" t="s">
        <v>171</v>
      </c>
      <c r="H17" s="1156"/>
      <c r="I17" s="1156"/>
      <c r="J17" s="1157"/>
      <c r="K17" s="270">
        <v>654058</v>
      </c>
      <c r="L17" s="270">
        <v>179686</v>
      </c>
      <c r="M17" s="271">
        <v>238376</v>
      </c>
      <c r="N17" s="272">
        <v>-24.6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17.579999999999998</v>
      </c>
      <c r="L21" s="283">
        <v>21.75</v>
      </c>
      <c r="M21" s="284">
        <v>-4.17</v>
      </c>
      <c r="N21" s="251"/>
      <c r="O21" s="285"/>
      <c r="P21" s="281"/>
    </row>
    <row r="22" spans="1:16" s="286" customFormat="1">
      <c r="A22" s="281"/>
      <c r="B22" s="251"/>
      <c r="C22" s="251"/>
      <c r="D22" s="251"/>
      <c r="E22" s="251"/>
      <c r="F22" s="251"/>
      <c r="G22" s="1147" t="s">
        <v>492</v>
      </c>
      <c r="H22" s="1148"/>
      <c r="I22" s="1148"/>
      <c r="J22" s="1149"/>
      <c r="K22" s="287">
        <v>101</v>
      </c>
      <c r="L22" s="288">
        <v>95.2</v>
      </c>
      <c r="M22" s="289">
        <v>5.8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378655</v>
      </c>
      <c r="L32" s="296">
        <v>104026</v>
      </c>
      <c r="M32" s="297">
        <v>139853</v>
      </c>
      <c r="N32" s="298">
        <v>-25.6</v>
      </c>
    </row>
    <row r="33" spans="1:16" ht="13.5" customHeight="1">
      <c r="A33" s="250"/>
      <c r="B33" s="246"/>
      <c r="C33" s="246"/>
      <c r="D33" s="246"/>
      <c r="E33" s="246"/>
      <c r="F33" s="246"/>
      <c r="G33" s="1163" t="s">
        <v>497</v>
      </c>
      <c r="H33" s="1164"/>
      <c r="I33" s="1164"/>
      <c r="J33" s="1165"/>
      <c r="K33" s="296" t="s">
        <v>482</v>
      </c>
      <c r="L33" s="296" t="s">
        <v>482</v>
      </c>
      <c r="M33" s="297" t="s">
        <v>482</v>
      </c>
      <c r="N33" s="298" t="s">
        <v>482</v>
      </c>
    </row>
    <row r="34" spans="1:16" ht="27" customHeight="1">
      <c r="A34" s="250"/>
      <c r="B34" s="246"/>
      <c r="C34" s="246"/>
      <c r="D34" s="246"/>
      <c r="E34" s="246"/>
      <c r="F34" s="246"/>
      <c r="G34" s="1163" t="s">
        <v>498</v>
      </c>
      <c r="H34" s="1164"/>
      <c r="I34" s="1164"/>
      <c r="J34" s="1165"/>
      <c r="K34" s="296" t="s">
        <v>482</v>
      </c>
      <c r="L34" s="296" t="s">
        <v>482</v>
      </c>
      <c r="M34" s="297">
        <v>4</v>
      </c>
      <c r="N34" s="298" t="s">
        <v>482</v>
      </c>
    </row>
    <row r="35" spans="1:16" ht="27" customHeight="1">
      <c r="A35" s="250"/>
      <c r="B35" s="246"/>
      <c r="C35" s="246"/>
      <c r="D35" s="246"/>
      <c r="E35" s="246"/>
      <c r="F35" s="246"/>
      <c r="G35" s="1163" t="s">
        <v>499</v>
      </c>
      <c r="H35" s="1164"/>
      <c r="I35" s="1164"/>
      <c r="J35" s="1165"/>
      <c r="K35" s="296">
        <v>69809</v>
      </c>
      <c r="L35" s="296">
        <v>19178</v>
      </c>
      <c r="M35" s="297">
        <v>31890</v>
      </c>
      <c r="N35" s="298">
        <v>-39.9</v>
      </c>
    </row>
    <row r="36" spans="1:16" ht="27" customHeight="1">
      <c r="A36" s="250"/>
      <c r="B36" s="246"/>
      <c r="C36" s="246"/>
      <c r="D36" s="246"/>
      <c r="E36" s="246"/>
      <c r="F36" s="246"/>
      <c r="G36" s="1163" t="s">
        <v>500</v>
      </c>
      <c r="H36" s="1164"/>
      <c r="I36" s="1164"/>
      <c r="J36" s="1165"/>
      <c r="K36" s="296">
        <v>3824</v>
      </c>
      <c r="L36" s="296">
        <v>1051</v>
      </c>
      <c r="M36" s="297">
        <v>5316</v>
      </c>
      <c r="N36" s="298">
        <v>-80.2</v>
      </c>
    </row>
    <row r="37" spans="1:16" ht="13.5" customHeight="1">
      <c r="A37" s="250"/>
      <c r="B37" s="246"/>
      <c r="C37" s="246"/>
      <c r="D37" s="246"/>
      <c r="E37" s="246"/>
      <c r="F37" s="246"/>
      <c r="G37" s="1163" t="s">
        <v>501</v>
      </c>
      <c r="H37" s="1164"/>
      <c r="I37" s="1164"/>
      <c r="J37" s="1165"/>
      <c r="K37" s="296">
        <v>2438</v>
      </c>
      <c r="L37" s="296">
        <v>670</v>
      </c>
      <c r="M37" s="297">
        <v>1757</v>
      </c>
      <c r="N37" s="298">
        <v>-61.9</v>
      </c>
    </row>
    <row r="38" spans="1:16" ht="27" customHeight="1">
      <c r="A38" s="250"/>
      <c r="B38" s="246"/>
      <c r="C38" s="246"/>
      <c r="D38" s="246"/>
      <c r="E38" s="246"/>
      <c r="F38" s="246"/>
      <c r="G38" s="1166" t="s">
        <v>502</v>
      </c>
      <c r="H38" s="1167"/>
      <c r="I38" s="1167"/>
      <c r="J38" s="1168"/>
      <c r="K38" s="299" t="s">
        <v>482</v>
      </c>
      <c r="L38" s="299" t="s">
        <v>482</v>
      </c>
      <c r="M38" s="300">
        <v>42</v>
      </c>
      <c r="N38" s="301" t="s">
        <v>482</v>
      </c>
      <c r="O38" s="295"/>
    </row>
    <row r="39" spans="1:16">
      <c r="A39" s="250"/>
      <c r="B39" s="246"/>
      <c r="C39" s="246"/>
      <c r="D39" s="246"/>
      <c r="E39" s="246"/>
      <c r="F39" s="246"/>
      <c r="G39" s="1166" t="s">
        <v>503</v>
      </c>
      <c r="H39" s="1167"/>
      <c r="I39" s="1167"/>
      <c r="J39" s="1168"/>
      <c r="K39" s="302">
        <v>-15252</v>
      </c>
      <c r="L39" s="302">
        <v>-4190</v>
      </c>
      <c r="M39" s="303">
        <v>-8426</v>
      </c>
      <c r="N39" s="304">
        <v>-50.3</v>
      </c>
      <c r="O39" s="295"/>
    </row>
    <row r="40" spans="1:16" ht="27" customHeight="1">
      <c r="A40" s="250"/>
      <c r="B40" s="246"/>
      <c r="C40" s="246"/>
      <c r="D40" s="246"/>
      <c r="E40" s="246"/>
      <c r="F40" s="246"/>
      <c r="G40" s="1163" t="s">
        <v>504</v>
      </c>
      <c r="H40" s="1164"/>
      <c r="I40" s="1164"/>
      <c r="J40" s="1165"/>
      <c r="K40" s="302">
        <v>-333346</v>
      </c>
      <c r="L40" s="302">
        <v>-91579</v>
      </c>
      <c r="M40" s="303">
        <v>-127711</v>
      </c>
      <c r="N40" s="304">
        <v>-28.3</v>
      </c>
      <c r="O40" s="295"/>
    </row>
    <row r="41" spans="1:16">
      <c r="A41" s="250"/>
      <c r="B41" s="246"/>
      <c r="C41" s="246"/>
      <c r="D41" s="246"/>
      <c r="E41" s="246"/>
      <c r="F41" s="246"/>
      <c r="G41" s="1169" t="s">
        <v>282</v>
      </c>
      <c r="H41" s="1170"/>
      <c r="I41" s="1170"/>
      <c r="J41" s="1171"/>
      <c r="K41" s="296">
        <v>106128</v>
      </c>
      <c r="L41" s="302">
        <v>29156</v>
      </c>
      <c r="M41" s="303">
        <v>42725</v>
      </c>
      <c r="N41" s="304">
        <v>-31.8</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1243299</v>
      </c>
      <c r="J51" s="322">
        <v>313964</v>
      </c>
      <c r="K51" s="323">
        <v>47.3</v>
      </c>
      <c r="L51" s="324">
        <v>228305</v>
      </c>
      <c r="M51" s="325">
        <v>5.6</v>
      </c>
      <c r="N51" s="326">
        <v>41.7</v>
      </c>
    </row>
    <row r="52" spans="1:14">
      <c r="A52" s="250"/>
      <c r="B52" s="246"/>
      <c r="C52" s="246"/>
      <c r="D52" s="246"/>
      <c r="E52" s="246"/>
      <c r="F52" s="246"/>
      <c r="G52" s="327"/>
      <c r="H52" s="328" t="s">
        <v>515</v>
      </c>
      <c r="I52" s="329">
        <v>207256</v>
      </c>
      <c r="J52" s="330">
        <v>52337</v>
      </c>
      <c r="K52" s="331">
        <v>-49.1</v>
      </c>
      <c r="L52" s="332">
        <v>86611</v>
      </c>
      <c r="M52" s="333">
        <v>-20.399999999999999</v>
      </c>
      <c r="N52" s="334">
        <v>-28.7</v>
      </c>
    </row>
    <row r="53" spans="1:14">
      <c r="A53" s="250"/>
      <c r="B53" s="246"/>
      <c r="C53" s="246"/>
      <c r="D53" s="246"/>
      <c r="E53" s="246"/>
      <c r="F53" s="246"/>
      <c r="G53" s="312" t="s">
        <v>516</v>
      </c>
      <c r="H53" s="313"/>
      <c r="I53" s="321">
        <v>667033</v>
      </c>
      <c r="J53" s="322">
        <v>169988</v>
      </c>
      <c r="K53" s="323">
        <v>-45.9</v>
      </c>
      <c r="L53" s="324">
        <v>316331</v>
      </c>
      <c r="M53" s="325">
        <v>38.6</v>
      </c>
      <c r="N53" s="326">
        <v>-84.5</v>
      </c>
    </row>
    <row r="54" spans="1:14">
      <c r="A54" s="250"/>
      <c r="B54" s="246"/>
      <c r="C54" s="246"/>
      <c r="D54" s="246"/>
      <c r="E54" s="246"/>
      <c r="F54" s="246"/>
      <c r="G54" s="327"/>
      <c r="H54" s="328" t="s">
        <v>515</v>
      </c>
      <c r="I54" s="329">
        <v>386701</v>
      </c>
      <c r="J54" s="330">
        <v>98548</v>
      </c>
      <c r="K54" s="331">
        <v>88.3</v>
      </c>
      <c r="L54" s="332">
        <v>106387</v>
      </c>
      <c r="M54" s="333">
        <v>22.8</v>
      </c>
      <c r="N54" s="334">
        <v>65.5</v>
      </c>
    </row>
    <row r="55" spans="1:14">
      <c r="A55" s="250"/>
      <c r="B55" s="246"/>
      <c r="C55" s="246"/>
      <c r="D55" s="246"/>
      <c r="E55" s="246"/>
      <c r="F55" s="246"/>
      <c r="G55" s="312" t="s">
        <v>517</v>
      </c>
      <c r="H55" s="313"/>
      <c r="I55" s="321">
        <v>748936</v>
      </c>
      <c r="J55" s="322">
        <v>194075</v>
      </c>
      <c r="K55" s="323">
        <v>14.2</v>
      </c>
      <c r="L55" s="324">
        <v>333013</v>
      </c>
      <c r="M55" s="325">
        <v>5.3</v>
      </c>
      <c r="N55" s="326">
        <v>8.9</v>
      </c>
    </row>
    <row r="56" spans="1:14">
      <c r="A56" s="250"/>
      <c r="B56" s="246"/>
      <c r="C56" s="246"/>
      <c r="D56" s="246"/>
      <c r="E56" s="246"/>
      <c r="F56" s="246"/>
      <c r="G56" s="327"/>
      <c r="H56" s="328" t="s">
        <v>515</v>
      </c>
      <c r="I56" s="329">
        <v>384271</v>
      </c>
      <c r="J56" s="330">
        <v>99578</v>
      </c>
      <c r="K56" s="331">
        <v>1</v>
      </c>
      <c r="L56" s="332">
        <v>126732</v>
      </c>
      <c r="M56" s="333">
        <v>19.100000000000001</v>
      </c>
      <c r="N56" s="334">
        <v>-18.100000000000001</v>
      </c>
    </row>
    <row r="57" spans="1:14">
      <c r="A57" s="250"/>
      <c r="B57" s="246"/>
      <c r="C57" s="246"/>
      <c r="D57" s="246"/>
      <c r="E57" s="246"/>
      <c r="F57" s="246"/>
      <c r="G57" s="312" t="s">
        <v>518</v>
      </c>
      <c r="H57" s="313"/>
      <c r="I57" s="321">
        <v>667591</v>
      </c>
      <c r="J57" s="322">
        <v>176892</v>
      </c>
      <c r="K57" s="323">
        <v>-8.9</v>
      </c>
      <c r="L57" s="324">
        <v>280458</v>
      </c>
      <c r="M57" s="325">
        <v>-15.8</v>
      </c>
      <c r="N57" s="326">
        <v>6.9</v>
      </c>
    </row>
    <row r="58" spans="1:14">
      <c r="A58" s="250"/>
      <c r="B58" s="246"/>
      <c r="C58" s="246"/>
      <c r="D58" s="246"/>
      <c r="E58" s="246"/>
      <c r="F58" s="246"/>
      <c r="G58" s="327"/>
      <c r="H58" s="328" t="s">
        <v>515</v>
      </c>
      <c r="I58" s="329">
        <v>117501</v>
      </c>
      <c r="J58" s="330">
        <v>31134</v>
      </c>
      <c r="K58" s="331">
        <v>-68.7</v>
      </c>
      <c r="L58" s="332">
        <v>127286</v>
      </c>
      <c r="M58" s="333">
        <v>0.4</v>
      </c>
      <c r="N58" s="334">
        <v>-69.099999999999994</v>
      </c>
    </row>
    <row r="59" spans="1:14">
      <c r="A59" s="250"/>
      <c r="B59" s="246"/>
      <c r="C59" s="246"/>
      <c r="D59" s="246"/>
      <c r="E59" s="246"/>
      <c r="F59" s="246"/>
      <c r="G59" s="312" t="s">
        <v>519</v>
      </c>
      <c r="H59" s="313"/>
      <c r="I59" s="321">
        <v>427630</v>
      </c>
      <c r="J59" s="322">
        <v>117481</v>
      </c>
      <c r="K59" s="323">
        <v>-33.6</v>
      </c>
      <c r="L59" s="324">
        <v>291945</v>
      </c>
      <c r="M59" s="325">
        <v>4.0999999999999996</v>
      </c>
      <c r="N59" s="326">
        <v>-37.700000000000003</v>
      </c>
    </row>
    <row r="60" spans="1:14">
      <c r="A60" s="250"/>
      <c r="B60" s="246"/>
      <c r="C60" s="246"/>
      <c r="D60" s="246"/>
      <c r="E60" s="246"/>
      <c r="F60" s="246"/>
      <c r="G60" s="327"/>
      <c r="H60" s="328" t="s">
        <v>515</v>
      </c>
      <c r="I60" s="335">
        <v>114696</v>
      </c>
      <c r="J60" s="330">
        <v>31510</v>
      </c>
      <c r="K60" s="331">
        <v>1.2</v>
      </c>
      <c r="L60" s="332">
        <v>127651</v>
      </c>
      <c r="M60" s="333">
        <v>0.3</v>
      </c>
      <c r="N60" s="334">
        <v>0.9</v>
      </c>
    </row>
    <row r="61" spans="1:14">
      <c r="A61" s="250"/>
      <c r="B61" s="246"/>
      <c r="C61" s="246"/>
      <c r="D61" s="246"/>
      <c r="E61" s="246"/>
      <c r="F61" s="246"/>
      <c r="G61" s="312" t="s">
        <v>520</v>
      </c>
      <c r="H61" s="336"/>
      <c r="I61" s="337">
        <v>750898</v>
      </c>
      <c r="J61" s="338">
        <v>194480</v>
      </c>
      <c r="K61" s="339">
        <v>-5.4</v>
      </c>
      <c r="L61" s="340">
        <v>290010</v>
      </c>
      <c r="M61" s="341">
        <v>7.6</v>
      </c>
      <c r="N61" s="326">
        <v>-13</v>
      </c>
    </row>
    <row r="62" spans="1:14">
      <c r="A62" s="250"/>
      <c r="B62" s="246"/>
      <c r="C62" s="246"/>
      <c r="D62" s="246"/>
      <c r="E62" s="246"/>
      <c r="F62" s="246"/>
      <c r="G62" s="327"/>
      <c r="H62" s="328" t="s">
        <v>515</v>
      </c>
      <c r="I62" s="329">
        <v>242085</v>
      </c>
      <c r="J62" s="330">
        <v>62621</v>
      </c>
      <c r="K62" s="331">
        <v>-5.5</v>
      </c>
      <c r="L62" s="332">
        <v>114933</v>
      </c>
      <c r="M62" s="333">
        <v>4.4000000000000004</v>
      </c>
      <c r="N62" s="334">
        <v>-9.9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D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B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2"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47.73</v>
      </c>
      <c r="G47" s="12">
        <v>32.25</v>
      </c>
      <c r="H47" s="12">
        <v>42.91</v>
      </c>
      <c r="I47" s="12">
        <v>41.45</v>
      </c>
      <c r="J47" s="13">
        <v>37.01</v>
      </c>
    </row>
    <row r="48" spans="2:10" ht="57.75" customHeight="1">
      <c r="B48" s="14"/>
      <c r="C48" s="1174" t="s">
        <v>4</v>
      </c>
      <c r="D48" s="1174"/>
      <c r="E48" s="1175"/>
      <c r="F48" s="15">
        <v>5.38</v>
      </c>
      <c r="G48" s="16">
        <v>3.5</v>
      </c>
      <c r="H48" s="16">
        <v>3.69</v>
      </c>
      <c r="I48" s="16">
        <v>4.91</v>
      </c>
      <c r="J48" s="17">
        <v>6.16</v>
      </c>
    </row>
    <row r="49" spans="2:10" ht="57.75" customHeight="1" thickBot="1">
      <c r="B49" s="18"/>
      <c r="C49" s="1176" t="s">
        <v>5</v>
      </c>
      <c r="D49" s="1176"/>
      <c r="E49" s="1177"/>
      <c r="F49" s="19">
        <v>10.23</v>
      </c>
      <c r="G49" s="20" t="s">
        <v>527</v>
      </c>
      <c r="H49" s="20">
        <v>11.13</v>
      </c>
      <c r="I49" s="20">
        <v>1.02</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2018-03-08T01:14:19Z</cp:lastPrinted>
  <dcterms:created xsi:type="dcterms:W3CDTF">2018-01-24T03:57:26Z</dcterms:created>
  <dcterms:modified xsi:type="dcterms:W3CDTF">2018-11-29T01:12:37Z</dcterms:modified>
  <cp:category/>
</cp:coreProperties>
</file>